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9-1" sheetId="3" r:id="rId1"/>
    <sheet name="前年度分（参考）" sheetId="4" r:id="rId2"/>
  </sheets>
  <calcPr calcId="162913"/>
</workbook>
</file>

<file path=xl/calcChain.xml><?xml version="1.0" encoding="utf-8"?>
<calcChain xmlns="http://schemas.openxmlformats.org/spreadsheetml/2006/main">
  <c r="E22" i="3" l="1"/>
  <c r="D22" i="3"/>
  <c r="C32" i="3" l="1"/>
  <c r="C31" i="3"/>
  <c r="C30" i="3"/>
  <c r="B21" i="3"/>
  <c r="D20" i="3"/>
  <c r="I20" i="3"/>
  <c r="D29" i="3"/>
  <c r="D17" i="3" l="1"/>
  <c r="C21" i="3"/>
  <c r="C22" i="3"/>
  <c r="B22" i="3"/>
  <c r="B23" i="3"/>
  <c r="C23" i="3"/>
  <c r="B24" i="3"/>
  <c r="C24" i="3"/>
  <c r="B25" i="3"/>
  <c r="C25" i="3"/>
  <c r="B26" i="3"/>
  <c r="C26" i="3"/>
  <c r="B27" i="3"/>
  <c r="C27" i="3"/>
  <c r="B28" i="3"/>
  <c r="C28" i="3"/>
  <c r="B14" i="3"/>
  <c r="B20" i="3" l="1"/>
  <c r="B31" i="3"/>
  <c r="B32" i="3"/>
  <c r="B33" i="3"/>
  <c r="C33" i="3"/>
  <c r="B30" i="3"/>
  <c r="B29" i="3" l="1"/>
  <c r="D17" i="4"/>
  <c r="D14" i="4" s="1"/>
  <c r="E17" i="4"/>
  <c r="E14" i="4" s="1"/>
  <c r="F17" i="4"/>
  <c r="F14" i="4" s="1"/>
  <c r="G17" i="4"/>
  <c r="G14" i="4" s="1"/>
  <c r="H17" i="4"/>
  <c r="H14" i="4" s="1"/>
  <c r="I17" i="4"/>
  <c r="I14" i="4" s="1"/>
  <c r="J17" i="4"/>
  <c r="J14" i="4" s="1"/>
  <c r="K17" i="4"/>
  <c r="K14" i="4" s="1"/>
  <c r="L17" i="4"/>
  <c r="L14" i="4" s="1"/>
  <c r="M17" i="4"/>
  <c r="M14" i="4" s="1"/>
  <c r="N17" i="4"/>
  <c r="N14" i="4" s="1"/>
  <c r="O17" i="4"/>
  <c r="O14" i="4" s="1"/>
  <c r="P17" i="4"/>
  <c r="P14" i="4" s="1"/>
  <c r="Q17" i="4"/>
  <c r="Q14" i="4" s="1"/>
  <c r="R17" i="4"/>
  <c r="R14" i="4" s="1"/>
  <c r="S17" i="4"/>
  <c r="S14" i="4" s="1"/>
  <c r="T17" i="4"/>
  <c r="T14" i="4" s="1"/>
  <c r="U17" i="4"/>
  <c r="U14" i="4" s="1"/>
  <c r="V17" i="4"/>
  <c r="V14" i="4" s="1"/>
  <c r="W17" i="4"/>
  <c r="W14" i="4" s="1"/>
  <c r="X17" i="4"/>
  <c r="X14" i="4" s="1"/>
  <c r="Y17" i="4"/>
  <c r="Y14" i="4" s="1"/>
  <c r="B18" i="4"/>
  <c r="B17" i="4" s="1"/>
  <c r="C18" i="4"/>
  <c r="C17" i="4" s="1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B27" i="4"/>
  <c r="B26" i="4" s="1"/>
  <c r="C27" i="4"/>
  <c r="C26" i="4" s="1"/>
  <c r="B28" i="4"/>
  <c r="C28" i="4"/>
  <c r="B29" i="4"/>
  <c r="C29" i="4"/>
  <c r="B30" i="4"/>
  <c r="C30" i="4"/>
  <c r="B14" i="4" l="1"/>
  <c r="C14" i="4"/>
  <c r="C13" i="3" l="1"/>
  <c r="E20" i="3"/>
  <c r="F20" i="3"/>
  <c r="G20" i="3"/>
  <c r="H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C20" i="3"/>
  <c r="T17" i="3" l="1"/>
  <c r="B13" i="3"/>
  <c r="U29" i="3"/>
  <c r="U17" i="3" s="1"/>
  <c r="T29" i="3"/>
  <c r="Y29" i="3" l="1"/>
  <c r="Y17" i="3" s="1"/>
  <c r="X29" i="3"/>
  <c r="X17" i="3" s="1"/>
  <c r="W29" i="3" l="1"/>
  <c r="W17" i="3" s="1"/>
  <c r="V29" i="3"/>
  <c r="V17" i="3" s="1"/>
  <c r="S29" i="3" l="1"/>
  <c r="S17" i="3" s="1"/>
  <c r="R29" i="3"/>
  <c r="R17" i="3" s="1"/>
  <c r="Q29" i="3" l="1"/>
  <c r="Q17" i="3" s="1"/>
  <c r="P29" i="3"/>
  <c r="P17" i="3" s="1"/>
  <c r="O29" i="3" l="1"/>
  <c r="O17" i="3" s="1"/>
  <c r="N29" i="3"/>
  <c r="N17" i="3" s="1"/>
  <c r="I29" i="3" l="1"/>
  <c r="I17" i="3" s="1"/>
  <c r="H29" i="3"/>
  <c r="H17" i="3" s="1"/>
  <c r="K29" i="3" l="1"/>
  <c r="K17" i="3" s="1"/>
  <c r="J29" i="3"/>
  <c r="J17" i="3" s="1"/>
  <c r="M29" i="3" l="1"/>
  <c r="M17" i="3" s="1"/>
  <c r="L29" i="3"/>
  <c r="L17" i="3" s="1"/>
  <c r="G29" i="3" l="1"/>
  <c r="G17" i="3" s="1"/>
  <c r="F29" i="3"/>
  <c r="F17" i="3" s="1"/>
  <c r="B17" i="3" s="1"/>
  <c r="B15" i="3" l="1"/>
  <c r="B16" i="3"/>
  <c r="C29" i="3"/>
  <c r="E29" i="3"/>
  <c r="C16" i="3" l="1"/>
  <c r="E17" i="3"/>
  <c r="C17" i="3" s="1"/>
  <c r="C14" i="3"/>
  <c r="C15" i="3"/>
</calcChain>
</file>

<file path=xl/sharedStrings.xml><?xml version="1.0" encoding="utf-8"?>
<sst xmlns="http://schemas.openxmlformats.org/spreadsheetml/2006/main" count="119" uniqueCount="40">
  <si>
    <t>年　　　度</t>
  </si>
  <si>
    <t>計</t>
  </si>
  <si>
    <t>中央公民館</t>
  </si>
  <si>
    <t>渡波公民館</t>
  </si>
  <si>
    <t>稲井公民館</t>
  </si>
  <si>
    <t>荻浜公民館</t>
  </si>
  <si>
    <t>蛇田公民館</t>
  </si>
  <si>
    <t>回数</t>
  </si>
  <si>
    <t>人　数</t>
  </si>
  <si>
    <t>　会議</t>
  </si>
  <si>
    <t>　各種学級教養講座</t>
  </si>
  <si>
    <t>　展示会</t>
  </si>
  <si>
    <t>　映画音楽会</t>
  </si>
  <si>
    <t>　演劇舞踏会</t>
  </si>
  <si>
    <t>　その他</t>
  </si>
  <si>
    <t>２．その他の事業</t>
  </si>
  <si>
    <t>　集　　会　有　料</t>
  </si>
  <si>
    <t>　社会教育団体等</t>
  </si>
  <si>
    <t>３．館外事業</t>
  </si>
  <si>
    <t>１．公民館利用状況</t>
    <phoneticPr fontId="21"/>
  </si>
  <si>
    <t>河北公民館</t>
    <rPh sb="0" eb="2">
      <t>カホク</t>
    </rPh>
    <phoneticPr fontId="21"/>
  </si>
  <si>
    <t>雄勝公民館</t>
    <rPh sb="0" eb="2">
      <t>オガツ</t>
    </rPh>
    <phoneticPr fontId="21"/>
  </si>
  <si>
    <t>河南公民館</t>
    <rPh sb="0" eb="2">
      <t>カナン</t>
    </rPh>
    <phoneticPr fontId="21"/>
  </si>
  <si>
    <t>桃生公民館</t>
    <rPh sb="0" eb="2">
      <t>モノウ</t>
    </rPh>
    <phoneticPr fontId="21"/>
  </si>
  <si>
    <t>北上公民館</t>
    <rPh sb="0" eb="2">
      <t>キタカミ</t>
    </rPh>
    <phoneticPr fontId="21"/>
  </si>
  <si>
    <t>牡鹿公民館</t>
    <rPh sb="0" eb="2">
      <t>オシカ</t>
    </rPh>
    <rPh sb="2" eb="5">
      <t>コウミンカン</t>
    </rPh>
    <phoneticPr fontId="21"/>
  </si>
  <si>
    <t>　家庭教育学級</t>
    <rPh sb="1" eb="3">
      <t>カテイ</t>
    </rPh>
    <rPh sb="3" eb="5">
      <t>キョウイク</t>
    </rPh>
    <rPh sb="5" eb="7">
      <t>ガッキュウ</t>
    </rPh>
    <phoneticPr fontId="21"/>
  </si>
  <si>
    <t>　体育ﾚｸﾘｴｰｼｮﾝ</t>
    <phoneticPr fontId="21"/>
  </si>
  <si>
    <t>　　　　　  　免　除</t>
    <phoneticPr fontId="21"/>
  </si>
  <si>
    <t>１．館事業</t>
  </si>
  <si>
    <t>※　牡鹿公民館は、平成２３年度から平成２７年度までは、長渡分館の利用者数を含み記載しています。</t>
    <rPh sb="2" eb="4">
      <t>オシカ</t>
    </rPh>
    <rPh sb="4" eb="7">
      <t>コウミンカン</t>
    </rPh>
    <rPh sb="9" eb="11">
      <t>ヘイセイ</t>
    </rPh>
    <rPh sb="13" eb="15">
      <t>ネンド</t>
    </rPh>
    <rPh sb="27" eb="28">
      <t>ナガ</t>
    </rPh>
    <rPh sb="28" eb="29">
      <t>ワタ</t>
    </rPh>
    <rPh sb="29" eb="31">
      <t>ブンカン</t>
    </rPh>
    <rPh sb="32" eb="34">
      <t>リヨウ</t>
    </rPh>
    <rPh sb="34" eb="35">
      <t>シャ</t>
    </rPh>
    <rPh sb="35" eb="36">
      <t>スウ</t>
    </rPh>
    <rPh sb="37" eb="38">
      <t>フク</t>
    </rPh>
    <rPh sb="39" eb="41">
      <t>キサイ</t>
    </rPh>
    <phoneticPr fontId="20"/>
  </si>
  <si>
    <t>※　河南公民館　遊楽館（指定管理）内に設置しているため、「１．館事業」 は主催事業を記載しています。なお、平成２５年度までは、遊楽館の利用者数を記載しています。</t>
    <rPh sb="2" eb="4">
      <t>カナン</t>
    </rPh>
    <rPh sb="4" eb="7">
      <t>コウミンカン</t>
    </rPh>
    <rPh sb="8" eb="10">
      <t>ユウラク</t>
    </rPh>
    <rPh sb="10" eb="11">
      <t>カン</t>
    </rPh>
    <rPh sb="12" eb="14">
      <t>シテイ</t>
    </rPh>
    <rPh sb="14" eb="16">
      <t>カンリ</t>
    </rPh>
    <rPh sb="17" eb="18">
      <t>ナイ</t>
    </rPh>
    <rPh sb="19" eb="21">
      <t>セッチ</t>
    </rPh>
    <rPh sb="31" eb="32">
      <t>ヤカタ</t>
    </rPh>
    <rPh sb="32" eb="34">
      <t>ジギョウ</t>
    </rPh>
    <rPh sb="33" eb="34">
      <t>ギョウ</t>
    </rPh>
    <rPh sb="37" eb="39">
      <t>シュサイ</t>
    </rPh>
    <rPh sb="39" eb="41">
      <t>ジギョウ</t>
    </rPh>
    <rPh sb="42" eb="44">
      <t>キサイ</t>
    </rPh>
    <rPh sb="53" eb="55">
      <t>ヘイセイ</t>
    </rPh>
    <rPh sb="57" eb="59">
      <t>ネンド</t>
    </rPh>
    <rPh sb="67" eb="69">
      <t>リヨウ</t>
    </rPh>
    <rPh sb="69" eb="70">
      <t>シャ</t>
    </rPh>
    <rPh sb="70" eb="71">
      <t>スウ</t>
    </rPh>
    <rPh sb="71" eb="72">
      <t>トシカズ</t>
    </rPh>
    <rPh sb="72" eb="74">
      <t>キサイ</t>
    </rPh>
    <phoneticPr fontId="20"/>
  </si>
  <si>
    <r>
      <t>※　河北公民館　河北総合センター（指定管理）内に設置しているため、「１．館事業」 及び 「３．館外事業」 は主催事業</t>
    </r>
    <r>
      <rPr>
        <sz val="11"/>
        <rFont val="ＭＳ Ｐゴシック"/>
        <family val="3"/>
        <charset val="128"/>
      </rPr>
      <t>を記載しています。「２．その他の事業」 は、平成２８年度までは河北総合センターの利用者数を記載しています。</t>
    </r>
    <rPh sb="2" eb="4">
      <t>カホク</t>
    </rPh>
    <rPh sb="4" eb="5">
      <t>コウ</t>
    </rPh>
    <rPh sb="5" eb="6">
      <t>ミン</t>
    </rPh>
    <rPh sb="6" eb="7">
      <t>カン</t>
    </rPh>
    <rPh sb="8" eb="10">
      <t>カホク</t>
    </rPh>
    <rPh sb="10" eb="12">
      <t>ソウゴウ</t>
    </rPh>
    <rPh sb="17" eb="19">
      <t>シテイ</t>
    </rPh>
    <rPh sb="19" eb="21">
      <t>カンリ</t>
    </rPh>
    <rPh sb="22" eb="23">
      <t>ナイ</t>
    </rPh>
    <rPh sb="24" eb="26">
      <t>セッチ</t>
    </rPh>
    <rPh sb="36" eb="37">
      <t>カン</t>
    </rPh>
    <rPh sb="37" eb="39">
      <t>ジギョウ</t>
    </rPh>
    <rPh sb="41" eb="42">
      <t>オヨ</t>
    </rPh>
    <rPh sb="47" eb="48">
      <t>ヤカタ</t>
    </rPh>
    <rPh sb="48" eb="49">
      <t>ガイ</t>
    </rPh>
    <rPh sb="49" eb="51">
      <t>ジギョウ</t>
    </rPh>
    <rPh sb="59" eb="61">
      <t>キサイ</t>
    </rPh>
    <rPh sb="72" eb="73">
      <t>タ</t>
    </rPh>
    <rPh sb="74" eb="76">
      <t>ジギョウ</t>
    </rPh>
    <rPh sb="80" eb="82">
      <t>ヘイセイ</t>
    </rPh>
    <rPh sb="84" eb="86">
      <t>ネンド</t>
    </rPh>
    <rPh sb="98" eb="101">
      <t>リヨウシャ</t>
    </rPh>
    <rPh sb="101" eb="102">
      <t>スウ</t>
    </rPh>
    <rPh sb="103" eb="105">
      <t>キサイ</t>
    </rPh>
    <phoneticPr fontId="20"/>
  </si>
  <si>
    <t>※  石巻中央公民館は、平成２６年度に耐震補強及び改修工事のため平成２６年９月より翌年３月末まで休館しています。</t>
    <rPh sb="3" eb="5">
      <t>イシノマキ</t>
    </rPh>
    <rPh sb="5" eb="7">
      <t>チュウオウ</t>
    </rPh>
    <rPh sb="7" eb="10">
      <t>コウミンカン</t>
    </rPh>
    <rPh sb="12" eb="14">
      <t>ヘイセイ</t>
    </rPh>
    <rPh sb="16" eb="18">
      <t>ネンド</t>
    </rPh>
    <rPh sb="19" eb="21">
      <t>タイシン</t>
    </rPh>
    <rPh sb="21" eb="23">
      <t>ホキョウ</t>
    </rPh>
    <rPh sb="23" eb="24">
      <t>オヨ</t>
    </rPh>
    <rPh sb="25" eb="27">
      <t>カイシュウ</t>
    </rPh>
    <rPh sb="27" eb="29">
      <t>コウジ</t>
    </rPh>
    <rPh sb="32" eb="34">
      <t>ヘイセイ</t>
    </rPh>
    <rPh sb="36" eb="37">
      <t>ネン</t>
    </rPh>
    <rPh sb="38" eb="39">
      <t>ガツ</t>
    </rPh>
    <rPh sb="41" eb="43">
      <t>ヨクネン</t>
    </rPh>
    <rPh sb="44" eb="45">
      <t>ガツ</t>
    </rPh>
    <rPh sb="45" eb="46">
      <t>マツ</t>
    </rPh>
    <rPh sb="48" eb="50">
      <t>キュウカン</t>
    </rPh>
    <phoneticPr fontId="20"/>
  </si>
  <si>
    <t>資料：石巻教育委員会　石巻中央公民館</t>
    <rPh sb="5" eb="7">
      <t>キョウイク</t>
    </rPh>
    <rPh sb="7" eb="10">
      <t>イインカイ</t>
    </rPh>
    <rPh sb="11" eb="13">
      <t>イシノマキ</t>
    </rPh>
    <rPh sb="13" eb="15">
      <t>チュウオウ</t>
    </rPh>
    <rPh sb="15" eb="18">
      <t>コウミンカン</t>
    </rPh>
    <phoneticPr fontId="20"/>
  </si>
  <si>
    <t>※　雄勝・北上・牡鹿公民館は、平成２３年３月１１日発生の東日本大震災により被災したため、「１．館事業」 は主催事業を記載しています。</t>
    <rPh sb="8" eb="10">
      <t>オシカ</t>
    </rPh>
    <rPh sb="15" eb="17">
      <t>ヘイセイ</t>
    </rPh>
    <rPh sb="19" eb="20">
      <t>ネン</t>
    </rPh>
    <rPh sb="21" eb="22">
      <t>ツキ</t>
    </rPh>
    <rPh sb="24" eb="25">
      <t>ニチ</t>
    </rPh>
    <rPh sb="25" eb="27">
      <t>ハッセイ</t>
    </rPh>
    <rPh sb="28" eb="29">
      <t>ヒガシ</t>
    </rPh>
    <rPh sb="29" eb="31">
      <t>ニホン</t>
    </rPh>
    <rPh sb="31" eb="34">
      <t>ダイシンサイ</t>
    </rPh>
    <rPh sb="37" eb="39">
      <t>ヒサイ</t>
    </rPh>
    <rPh sb="47" eb="48">
      <t>ヤカタ</t>
    </rPh>
    <rPh sb="48" eb="50">
      <t>ジギョウ</t>
    </rPh>
    <rPh sb="53" eb="55">
      <t>シュサイ</t>
    </rPh>
    <rPh sb="55" eb="57">
      <t>ジギョウ</t>
    </rPh>
    <rPh sb="58" eb="60">
      <t>キサイ</t>
    </rPh>
    <phoneticPr fontId="20"/>
  </si>
  <si>
    <t>31(01)</t>
    <phoneticPr fontId="20"/>
  </si>
  <si>
    <r>
      <t>平成</t>
    </r>
    <r>
      <rPr>
        <sz val="11"/>
        <rFont val="ＭＳ Ｐゴシック"/>
        <family val="3"/>
        <charset val="128"/>
      </rPr>
      <t>30年度の内訳</t>
    </r>
    <rPh sb="0" eb="2">
      <t>ヘイセイ</t>
    </rPh>
    <rPh sb="4" eb="6">
      <t>ネンド</t>
    </rPh>
    <rPh sb="7" eb="9">
      <t>ウチワケ</t>
    </rPh>
    <phoneticPr fontId="21"/>
  </si>
  <si>
    <t>※　雄勝・牡鹿公民館は、平成２３年３月１１日発生の東日本大震災により被災したため、「１．館事業」 は主催事業を記載しています。</t>
    <rPh sb="5" eb="7">
      <t>オシカ</t>
    </rPh>
    <rPh sb="12" eb="14">
      <t>ヘイセイ</t>
    </rPh>
    <rPh sb="16" eb="17">
      <t>ネン</t>
    </rPh>
    <rPh sb="18" eb="19">
      <t>ツキ</t>
    </rPh>
    <rPh sb="21" eb="22">
      <t>ニチ</t>
    </rPh>
    <rPh sb="22" eb="24">
      <t>ハッセイ</t>
    </rPh>
    <rPh sb="25" eb="26">
      <t>ヒガシ</t>
    </rPh>
    <rPh sb="26" eb="28">
      <t>ニホン</t>
    </rPh>
    <rPh sb="28" eb="31">
      <t>ダイシンサイ</t>
    </rPh>
    <rPh sb="34" eb="36">
      <t>ヒサイ</t>
    </rPh>
    <rPh sb="44" eb="45">
      <t>ヤカタ</t>
    </rPh>
    <rPh sb="45" eb="47">
      <t>ジギョウ</t>
    </rPh>
    <rPh sb="50" eb="52">
      <t>シュサイ</t>
    </rPh>
    <rPh sb="52" eb="54">
      <t>ジギョウ</t>
    </rPh>
    <rPh sb="55" eb="57">
      <t>キサイ</t>
    </rPh>
    <phoneticPr fontId="20"/>
  </si>
  <si>
    <t>令和4年度の内訳</t>
    <rPh sb="0" eb="2">
      <t>レイワ</t>
    </rPh>
    <rPh sb="3" eb="5">
      <t>ネンド</t>
    </rPh>
    <rPh sb="6" eb="8">
      <t>ウチワケ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</si>
</sst>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38" fontId="0" fillId="0" borderId="10" xfId="42" applyNumberFormat="1" applyFont="1" applyFill="1" applyBorder="1" applyAlignment="1">
      <alignment vertical="center"/>
    </xf>
    <xf numFmtId="38" fontId="0" fillId="0" borderId="11" xfId="42" applyNumberFormat="1" applyFont="1" applyFill="1" applyBorder="1" applyAlignment="1">
      <alignment vertical="center"/>
    </xf>
    <xf numFmtId="38" fontId="0" fillId="0" borderId="12" xfId="42" applyNumberFormat="1" applyFont="1" applyFill="1" applyBorder="1" applyAlignment="1">
      <alignment vertical="center"/>
    </xf>
    <xf numFmtId="38" fontId="0" fillId="0" borderId="13" xfId="42" applyNumberFormat="1" applyFont="1" applyFill="1" applyBorder="1" applyAlignment="1">
      <alignment vertical="center"/>
    </xf>
    <xf numFmtId="3" fontId="0" fillId="25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6" fillId="0" borderId="10" xfId="42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25" borderId="0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10" xfId="33" applyFont="1" applyFill="1" applyBorder="1" applyAlignment="1">
      <alignment vertical="center"/>
    </xf>
    <xf numFmtId="38" fontId="0" fillId="0" borderId="10" xfId="33" applyFont="1" applyFill="1" applyBorder="1" applyAlignment="1">
      <alignment horizontal="right" vertical="center"/>
    </xf>
    <xf numFmtId="38" fontId="0" fillId="25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42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38" fontId="0" fillId="0" borderId="16" xfId="42" applyNumberFormat="1" applyFont="1" applyFill="1" applyBorder="1" applyAlignment="1">
      <alignment vertical="center"/>
    </xf>
    <xf numFmtId="38" fontId="0" fillId="0" borderId="10" xfId="42" applyNumberFormat="1" applyFont="1" applyFill="1" applyBorder="1" applyAlignment="1">
      <alignment vertical="center"/>
    </xf>
    <xf numFmtId="38" fontId="0" fillId="26" borderId="10" xfId="42" applyNumberFormat="1" applyFont="1" applyFill="1" applyBorder="1" applyAlignment="1">
      <alignment vertical="center"/>
    </xf>
    <xf numFmtId="38" fontId="0" fillId="26" borderId="10" xfId="33" applyFont="1" applyFill="1" applyBorder="1" applyAlignment="1">
      <alignment vertical="center"/>
    </xf>
    <xf numFmtId="38" fontId="0" fillId="26" borderId="10" xfId="33" applyFont="1" applyFill="1" applyBorder="1" applyAlignment="1">
      <alignment horizontal="right" vertical="center"/>
    </xf>
    <xf numFmtId="38" fontId="6" fillId="26" borderId="10" xfId="33" applyFont="1" applyFill="1" applyBorder="1" applyAlignment="1">
      <alignment vertical="center"/>
    </xf>
    <xf numFmtId="38" fontId="0" fillId="26" borderId="10" xfId="0" applyNumberFormat="1" applyFont="1" applyFill="1" applyBorder="1" applyAlignment="1">
      <alignment vertical="center"/>
    </xf>
    <xf numFmtId="38" fontId="6" fillId="26" borderId="10" xfId="33" applyFont="1" applyFill="1" applyBorder="1" applyAlignment="1">
      <alignment horizontal="right" vertical="center"/>
    </xf>
    <xf numFmtId="38" fontId="6" fillId="26" borderId="10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中公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XFD1"/>
    </sheetView>
  </sheetViews>
  <sheetFormatPr defaultRowHeight="20.25" customHeight="1" x14ac:dyDescent="0.15"/>
  <cols>
    <col min="1" max="1" width="19" style="1" customWidth="1"/>
    <col min="2" max="25" width="8.125" style="1" customWidth="1"/>
    <col min="26" max="16384" width="9" style="1"/>
  </cols>
  <sheetData>
    <row r="1" spans="1:25" ht="20.25" customHeight="1" x14ac:dyDescent="0.15">
      <c r="A1" s="1" t="s">
        <v>19</v>
      </c>
    </row>
    <row r="2" spans="1:25" ht="20.25" customHeight="1" x14ac:dyDescent="0.15">
      <c r="A2" s="2"/>
    </row>
    <row r="3" spans="1:25" ht="20.25" customHeight="1" x14ac:dyDescent="0.15">
      <c r="A3" s="47" t="s">
        <v>0</v>
      </c>
      <c r="B3" s="45" t="s">
        <v>1</v>
      </c>
      <c r="C3" s="46"/>
      <c r="D3" s="45" t="s">
        <v>2</v>
      </c>
      <c r="E3" s="46"/>
      <c r="F3" s="45" t="s">
        <v>3</v>
      </c>
      <c r="G3" s="46"/>
      <c r="H3" s="45" t="s">
        <v>4</v>
      </c>
      <c r="I3" s="46"/>
      <c r="J3" s="45" t="s">
        <v>5</v>
      </c>
      <c r="K3" s="46"/>
      <c r="L3" s="45" t="s">
        <v>6</v>
      </c>
      <c r="M3" s="46"/>
      <c r="N3" s="45" t="s">
        <v>20</v>
      </c>
      <c r="O3" s="46"/>
      <c r="P3" s="45" t="s">
        <v>21</v>
      </c>
      <c r="Q3" s="46"/>
      <c r="R3" s="45" t="s">
        <v>22</v>
      </c>
      <c r="S3" s="46"/>
      <c r="T3" s="45" t="s">
        <v>23</v>
      </c>
      <c r="U3" s="46"/>
      <c r="V3" s="45" t="s">
        <v>24</v>
      </c>
      <c r="W3" s="46"/>
      <c r="X3" s="45" t="s">
        <v>25</v>
      </c>
      <c r="Y3" s="46"/>
    </row>
    <row r="4" spans="1:25" ht="20.25" customHeight="1" x14ac:dyDescent="0.15">
      <c r="A4" s="48"/>
      <c r="B4" s="15" t="s">
        <v>7</v>
      </c>
      <c r="C4" s="15" t="s">
        <v>8</v>
      </c>
      <c r="D4" s="15" t="s">
        <v>7</v>
      </c>
      <c r="E4" s="15" t="s">
        <v>8</v>
      </c>
      <c r="F4" s="15" t="s">
        <v>7</v>
      </c>
      <c r="G4" s="15" t="s">
        <v>8</v>
      </c>
      <c r="H4" s="15" t="s">
        <v>7</v>
      </c>
      <c r="I4" s="15" t="s">
        <v>8</v>
      </c>
      <c r="J4" s="15" t="s">
        <v>7</v>
      </c>
      <c r="K4" s="15" t="s">
        <v>8</v>
      </c>
      <c r="L4" s="15" t="s">
        <v>7</v>
      </c>
      <c r="M4" s="15" t="s">
        <v>8</v>
      </c>
      <c r="N4" s="15" t="s">
        <v>7</v>
      </c>
      <c r="O4" s="15" t="s">
        <v>8</v>
      </c>
      <c r="P4" s="15" t="s">
        <v>7</v>
      </c>
      <c r="Q4" s="15" t="s">
        <v>8</v>
      </c>
      <c r="R4" s="15" t="s">
        <v>7</v>
      </c>
      <c r="S4" s="15" t="s">
        <v>8</v>
      </c>
      <c r="T4" s="15" t="s">
        <v>7</v>
      </c>
      <c r="U4" s="15" t="s">
        <v>8</v>
      </c>
      <c r="V4" s="15" t="s">
        <v>7</v>
      </c>
      <c r="W4" s="15" t="s">
        <v>8</v>
      </c>
      <c r="X4" s="15" t="s">
        <v>7</v>
      </c>
      <c r="Y4" s="15" t="s">
        <v>8</v>
      </c>
    </row>
    <row r="5" spans="1:25" s="3" customFormat="1" ht="20.25" customHeight="1" x14ac:dyDescent="0.15">
      <c r="A5" s="15">
        <v>22</v>
      </c>
      <c r="B5" s="16">
        <v>13008</v>
      </c>
      <c r="C5" s="16">
        <v>437962</v>
      </c>
      <c r="D5" s="16">
        <v>2179</v>
      </c>
      <c r="E5" s="16">
        <v>39530</v>
      </c>
      <c r="F5" s="16">
        <v>1246</v>
      </c>
      <c r="G5" s="16">
        <v>27986</v>
      </c>
      <c r="H5" s="17">
        <v>1022</v>
      </c>
      <c r="I5" s="17">
        <v>16196</v>
      </c>
      <c r="J5" s="16">
        <v>240</v>
      </c>
      <c r="K5" s="16">
        <v>4717</v>
      </c>
      <c r="L5" s="16">
        <v>996</v>
      </c>
      <c r="M5" s="16">
        <v>20438</v>
      </c>
      <c r="N5" s="16">
        <v>2417</v>
      </c>
      <c r="O5" s="16">
        <v>98349</v>
      </c>
      <c r="P5" s="16">
        <v>702</v>
      </c>
      <c r="Q5" s="16">
        <v>18334</v>
      </c>
      <c r="R5" s="16">
        <v>1657</v>
      </c>
      <c r="S5" s="16">
        <v>174495</v>
      </c>
      <c r="T5" s="16">
        <v>1438</v>
      </c>
      <c r="U5" s="16">
        <v>20875</v>
      </c>
      <c r="V5" s="16">
        <v>693</v>
      </c>
      <c r="W5" s="16">
        <v>9858</v>
      </c>
      <c r="X5" s="16">
        <v>418</v>
      </c>
      <c r="Y5" s="16">
        <v>7184</v>
      </c>
    </row>
    <row r="6" spans="1:25" s="3" customFormat="1" ht="20.25" customHeight="1" x14ac:dyDescent="0.15">
      <c r="A6" s="15">
        <v>23</v>
      </c>
      <c r="B6" s="16">
        <v>4421</v>
      </c>
      <c r="C6" s="16">
        <v>115583</v>
      </c>
      <c r="D6" s="16">
        <v>375</v>
      </c>
      <c r="E6" s="16">
        <v>8362</v>
      </c>
      <c r="F6" s="16">
        <v>234</v>
      </c>
      <c r="G6" s="16">
        <v>4333</v>
      </c>
      <c r="H6" s="16">
        <v>235</v>
      </c>
      <c r="I6" s="16">
        <v>3602</v>
      </c>
      <c r="J6" s="18">
        <v>0</v>
      </c>
      <c r="K6" s="16">
        <v>0</v>
      </c>
      <c r="L6" s="16">
        <v>587</v>
      </c>
      <c r="M6" s="16">
        <v>10168</v>
      </c>
      <c r="N6" s="16">
        <v>1153</v>
      </c>
      <c r="O6" s="16">
        <v>48389</v>
      </c>
      <c r="P6" s="16">
        <v>0</v>
      </c>
      <c r="Q6" s="16">
        <v>0</v>
      </c>
      <c r="R6" s="16">
        <v>446</v>
      </c>
      <c r="S6" s="16">
        <v>14965</v>
      </c>
      <c r="T6" s="16">
        <v>1376</v>
      </c>
      <c r="U6" s="16">
        <v>25566</v>
      </c>
      <c r="V6" s="16">
        <v>0</v>
      </c>
      <c r="W6" s="16">
        <v>0</v>
      </c>
      <c r="X6" s="16">
        <v>15</v>
      </c>
      <c r="Y6" s="16">
        <v>198</v>
      </c>
    </row>
    <row r="7" spans="1:25" ht="20.25" customHeight="1" x14ac:dyDescent="0.15">
      <c r="A7" s="15">
        <v>24</v>
      </c>
      <c r="B7" s="16">
        <v>11690</v>
      </c>
      <c r="C7" s="16">
        <v>336341</v>
      </c>
      <c r="D7" s="16">
        <v>2442</v>
      </c>
      <c r="E7" s="16">
        <v>49994</v>
      </c>
      <c r="F7" s="16">
        <v>996</v>
      </c>
      <c r="G7" s="16">
        <v>19749</v>
      </c>
      <c r="H7" s="19">
        <v>960</v>
      </c>
      <c r="I7" s="19">
        <v>14864</v>
      </c>
      <c r="J7" s="16">
        <v>5</v>
      </c>
      <c r="K7" s="16">
        <v>91</v>
      </c>
      <c r="L7" s="16">
        <v>1428</v>
      </c>
      <c r="M7" s="16">
        <v>27559</v>
      </c>
      <c r="N7" s="20">
        <v>2735</v>
      </c>
      <c r="O7" s="20">
        <v>104116</v>
      </c>
      <c r="P7" s="16">
        <v>18</v>
      </c>
      <c r="Q7" s="16">
        <v>568</v>
      </c>
      <c r="R7" s="16">
        <v>1185</v>
      </c>
      <c r="S7" s="16">
        <v>86830</v>
      </c>
      <c r="T7" s="16">
        <v>1711</v>
      </c>
      <c r="U7" s="16">
        <v>25676</v>
      </c>
      <c r="V7" s="16">
        <v>73</v>
      </c>
      <c r="W7" s="16">
        <v>1312</v>
      </c>
      <c r="X7" s="16">
        <v>137</v>
      </c>
      <c r="Y7" s="16">
        <v>5582</v>
      </c>
    </row>
    <row r="8" spans="1:25" ht="20.25" customHeight="1" x14ac:dyDescent="0.15">
      <c r="A8" s="15">
        <v>25</v>
      </c>
      <c r="B8" s="16">
        <v>13259</v>
      </c>
      <c r="C8" s="16">
        <v>357919</v>
      </c>
      <c r="D8" s="16">
        <v>2604</v>
      </c>
      <c r="E8" s="16">
        <v>61997</v>
      </c>
      <c r="F8" s="16">
        <v>983</v>
      </c>
      <c r="G8" s="16">
        <v>21146</v>
      </c>
      <c r="H8" s="19">
        <v>1073</v>
      </c>
      <c r="I8" s="19">
        <v>15451</v>
      </c>
      <c r="J8" s="16">
        <v>17</v>
      </c>
      <c r="K8" s="16">
        <v>192</v>
      </c>
      <c r="L8" s="16">
        <v>1571</v>
      </c>
      <c r="M8" s="16">
        <v>30553</v>
      </c>
      <c r="N8" s="20">
        <v>3086</v>
      </c>
      <c r="O8" s="20">
        <v>107567</v>
      </c>
      <c r="P8" s="20">
        <v>37</v>
      </c>
      <c r="Q8" s="20">
        <v>839</v>
      </c>
      <c r="R8" s="16">
        <v>1856</v>
      </c>
      <c r="S8" s="16">
        <v>88062</v>
      </c>
      <c r="T8" s="16">
        <v>1799</v>
      </c>
      <c r="U8" s="16">
        <v>25732</v>
      </c>
      <c r="V8" s="16">
        <v>39</v>
      </c>
      <c r="W8" s="16">
        <v>474</v>
      </c>
      <c r="X8" s="16">
        <v>194</v>
      </c>
      <c r="Y8" s="16">
        <v>5906</v>
      </c>
    </row>
    <row r="9" spans="1:25" ht="20.25" customHeight="1" x14ac:dyDescent="0.15">
      <c r="A9" s="15">
        <v>26</v>
      </c>
      <c r="B9" s="16">
        <v>10028</v>
      </c>
      <c r="C9" s="16">
        <v>246043</v>
      </c>
      <c r="D9" s="22">
        <v>1013</v>
      </c>
      <c r="E9" s="22">
        <v>22384</v>
      </c>
      <c r="F9" s="22">
        <v>1099</v>
      </c>
      <c r="G9" s="22">
        <v>22127</v>
      </c>
      <c r="H9" s="22">
        <v>936</v>
      </c>
      <c r="I9" s="22">
        <v>14754</v>
      </c>
      <c r="J9" s="22">
        <v>8</v>
      </c>
      <c r="K9" s="22">
        <v>104</v>
      </c>
      <c r="L9" s="22">
        <v>1597</v>
      </c>
      <c r="M9" s="22">
        <v>27817</v>
      </c>
      <c r="N9" s="22">
        <v>3336</v>
      </c>
      <c r="O9" s="22">
        <v>119236</v>
      </c>
      <c r="P9" s="22">
        <v>23</v>
      </c>
      <c r="Q9" s="22">
        <v>829</v>
      </c>
      <c r="R9" s="22">
        <v>165</v>
      </c>
      <c r="S9" s="22">
        <v>7955</v>
      </c>
      <c r="T9" s="22">
        <v>1742</v>
      </c>
      <c r="U9" s="22">
        <v>27404</v>
      </c>
      <c r="V9" s="22">
        <v>11</v>
      </c>
      <c r="W9" s="22">
        <v>432</v>
      </c>
      <c r="X9" s="22">
        <v>98</v>
      </c>
      <c r="Y9" s="22">
        <v>3001</v>
      </c>
    </row>
    <row r="10" spans="1:25" ht="20.25" customHeight="1" x14ac:dyDescent="0.15">
      <c r="A10" s="15">
        <v>27</v>
      </c>
      <c r="B10" s="16">
        <v>10778</v>
      </c>
      <c r="C10" s="16">
        <v>263615</v>
      </c>
      <c r="D10" s="22">
        <v>2189</v>
      </c>
      <c r="E10" s="22">
        <v>39823</v>
      </c>
      <c r="F10" s="22">
        <v>1125</v>
      </c>
      <c r="G10" s="22">
        <v>20374</v>
      </c>
      <c r="H10" s="22">
        <v>881</v>
      </c>
      <c r="I10" s="22">
        <v>13211</v>
      </c>
      <c r="J10" s="22">
        <v>7</v>
      </c>
      <c r="K10" s="22">
        <v>59</v>
      </c>
      <c r="L10" s="22">
        <v>1411</v>
      </c>
      <c r="M10" s="22">
        <v>24896</v>
      </c>
      <c r="N10" s="22">
        <v>3255</v>
      </c>
      <c r="O10" s="22">
        <v>132084</v>
      </c>
      <c r="P10" s="22">
        <v>55</v>
      </c>
      <c r="Q10" s="22">
        <v>1649</v>
      </c>
      <c r="R10" s="22">
        <v>120</v>
      </c>
      <c r="S10" s="22">
        <v>4961</v>
      </c>
      <c r="T10" s="22">
        <v>1612</v>
      </c>
      <c r="U10" s="22">
        <v>23337</v>
      </c>
      <c r="V10" s="22">
        <v>18</v>
      </c>
      <c r="W10" s="22">
        <v>504</v>
      </c>
      <c r="X10" s="22">
        <v>105</v>
      </c>
      <c r="Y10" s="22">
        <v>2717</v>
      </c>
    </row>
    <row r="11" spans="1:25" ht="20.25" customHeight="1" x14ac:dyDescent="0.15">
      <c r="A11" s="15">
        <v>28</v>
      </c>
      <c r="B11" s="16">
        <v>10997</v>
      </c>
      <c r="C11" s="16">
        <v>259263</v>
      </c>
      <c r="D11" s="16">
        <v>2174</v>
      </c>
      <c r="E11" s="16">
        <v>40370</v>
      </c>
      <c r="F11" s="16">
        <v>1082</v>
      </c>
      <c r="G11" s="16">
        <v>18604</v>
      </c>
      <c r="H11" s="16">
        <v>924</v>
      </c>
      <c r="I11" s="16">
        <v>12770</v>
      </c>
      <c r="J11" s="16">
        <v>11</v>
      </c>
      <c r="K11" s="16">
        <v>254</v>
      </c>
      <c r="L11" s="16">
        <v>1459</v>
      </c>
      <c r="M11" s="16">
        <v>26309</v>
      </c>
      <c r="N11" s="16">
        <v>3331</v>
      </c>
      <c r="O11" s="16">
        <v>127124</v>
      </c>
      <c r="P11" s="16">
        <v>40</v>
      </c>
      <c r="Q11" s="16">
        <v>1096</v>
      </c>
      <c r="R11" s="16">
        <v>122</v>
      </c>
      <c r="S11" s="16">
        <v>5625</v>
      </c>
      <c r="T11" s="16">
        <v>1817</v>
      </c>
      <c r="U11" s="16">
        <v>26174</v>
      </c>
      <c r="V11" s="16">
        <v>31</v>
      </c>
      <c r="W11" s="16">
        <v>705</v>
      </c>
      <c r="X11" s="16">
        <v>6</v>
      </c>
      <c r="Y11" s="16">
        <v>232</v>
      </c>
    </row>
    <row r="12" spans="1:25" ht="20.25" customHeight="1" x14ac:dyDescent="0.15">
      <c r="A12" s="15">
        <v>29</v>
      </c>
      <c r="B12" s="16">
        <v>7359</v>
      </c>
      <c r="C12" s="16">
        <v>142487</v>
      </c>
      <c r="D12" s="16">
        <v>1989</v>
      </c>
      <c r="E12" s="16">
        <v>35447</v>
      </c>
      <c r="F12" s="16">
        <v>955</v>
      </c>
      <c r="G12" s="16">
        <v>21967</v>
      </c>
      <c r="H12" s="16">
        <v>901</v>
      </c>
      <c r="I12" s="16">
        <v>14586</v>
      </c>
      <c r="J12" s="16">
        <v>12</v>
      </c>
      <c r="K12" s="16">
        <v>280</v>
      </c>
      <c r="L12" s="16">
        <v>1359</v>
      </c>
      <c r="M12" s="16">
        <v>24993</v>
      </c>
      <c r="N12" s="16">
        <v>183</v>
      </c>
      <c r="O12" s="16">
        <v>8135</v>
      </c>
      <c r="P12" s="16">
        <v>20</v>
      </c>
      <c r="Q12" s="16">
        <v>1034</v>
      </c>
      <c r="R12" s="16">
        <v>116</v>
      </c>
      <c r="S12" s="16">
        <v>5734</v>
      </c>
      <c r="T12" s="16">
        <v>1773</v>
      </c>
      <c r="U12" s="16">
        <v>29233</v>
      </c>
      <c r="V12" s="16">
        <v>40</v>
      </c>
      <c r="W12" s="16">
        <v>746</v>
      </c>
      <c r="X12" s="16">
        <v>11</v>
      </c>
      <c r="Y12" s="16">
        <v>332</v>
      </c>
    </row>
    <row r="13" spans="1:25" ht="20.25" customHeight="1" x14ac:dyDescent="0.15">
      <c r="A13" s="15">
        <v>30</v>
      </c>
      <c r="B13" s="16">
        <f t="shared" ref="B13:C15" si="0">SUM(D13+F13+H13+J13+L13+N13+P13+R13+T13+V13+X13)</f>
        <v>7097</v>
      </c>
      <c r="C13" s="16">
        <f t="shared" si="0"/>
        <v>138970</v>
      </c>
      <c r="D13" s="16">
        <v>1933</v>
      </c>
      <c r="E13" s="16">
        <v>36113</v>
      </c>
      <c r="F13" s="16">
        <v>839</v>
      </c>
      <c r="G13" s="16">
        <v>16597</v>
      </c>
      <c r="H13" s="16">
        <v>842</v>
      </c>
      <c r="I13" s="16">
        <v>12182</v>
      </c>
      <c r="J13" s="16">
        <v>25</v>
      </c>
      <c r="K13" s="16">
        <v>329</v>
      </c>
      <c r="L13" s="16">
        <v>1258</v>
      </c>
      <c r="M13" s="16">
        <v>23039</v>
      </c>
      <c r="N13" s="16">
        <v>171</v>
      </c>
      <c r="O13" s="16">
        <v>8718</v>
      </c>
      <c r="P13" s="16">
        <v>24</v>
      </c>
      <c r="Q13" s="16">
        <v>1087</v>
      </c>
      <c r="R13" s="16">
        <v>127</v>
      </c>
      <c r="S13" s="16">
        <v>5457</v>
      </c>
      <c r="T13" s="16">
        <v>1802</v>
      </c>
      <c r="U13" s="16">
        <v>34055</v>
      </c>
      <c r="V13" s="16">
        <v>65</v>
      </c>
      <c r="W13" s="16">
        <v>1054</v>
      </c>
      <c r="X13" s="16">
        <v>11</v>
      </c>
      <c r="Y13" s="16">
        <v>339</v>
      </c>
    </row>
    <row r="14" spans="1:25" ht="20.25" customHeight="1" x14ac:dyDescent="0.15">
      <c r="A14" s="15" t="s">
        <v>36</v>
      </c>
      <c r="B14" s="16">
        <f t="shared" si="0"/>
        <v>6433</v>
      </c>
      <c r="C14" s="16">
        <f t="shared" si="0"/>
        <v>126113</v>
      </c>
      <c r="D14" s="16">
        <v>1709</v>
      </c>
      <c r="E14" s="16">
        <v>31785</v>
      </c>
      <c r="F14" s="16">
        <v>774</v>
      </c>
      <c r="G14" s="16">
        <v>15321</v>
      </c>
      <c r="H14" s="16">
        <v>728</v>
      </c>
      <c r="I14" s="16">
        <v>11668</v>
      </c>
      <c r="J14" s="16">
        <v>59</v>
      </c>
      <c r="K14" s="16">
        <v>1175</v>
      </c>
      <c r="L14" s="16">
        <v>1087</v>
      </c>
      <c r="M14" s="16">
        <v>18568</v>
      </c>
      <c r="N14" s="22">
        <v>137</v>
      </c>
      <c r="O14" s="22">
        <v>7355</v>
      </c>
      <c r="P14" s="22">
        <v>21</v>
      </c>
      <c r="Q14" s="22">
        <v>1014</v>
      </c>
      <c r="R14" s="22">
        <v>123</v>
      </c>
      <c r="S14" s="22">
        <v>5976</v>
      </c>
      <c r="T14" s="16">
        <v>1722</v>
      </c>
      <c r="U14" s="16">
        <v>31565</v>
      </c>
      <c r="V14" s="16">
        <v>68</v>
      </c>
      <c r="W14" s="16">
        <v>1513</v>
      </c>
      <c r="X14" s="16">
        <v>5</v>
      </c>
      <c r="Y14" s="16">
        <v>173</v>
      </c>
    </row>
    <row r="15" spans="1:25" ht="20.25" customHeight="1" x14ac:dyDescent="0.15">
      <c r="A15" s="15">
        <v>2</v>
      </c>
      <c r="B15" s="16">
        <f t="shared" si="0"/>
        <v>4766</v>
      </c>
      <c r="C15" s="16">
        <f t="shared" si="0"/>
        <v>63803</v>
      </c>
      <c r="D15" s="16">
        <v>1226</v>
      </c>
      <c r="E15" s="16">
        <v>15493</v>
      </c>
      <c r="F15" s="16">
        <v>434</v>
      </c>
      <c r="G15" s="16">
        <v>6859</v>
      </c>
      <c r="H15" s="16">
        <v>504</v>
      </c>
      <c r="I15" s="16">
        <v>6860</v>
      </c>
      <c r="J15" s="16">
        <v>83</v>
      </c>
      <c r="K15" s="16">
        <v>1266</v>
      </c>
      <c r="L15" s="16">
        <v>1126</v>
      </c>
      <c r="M15" s="16">
        <v>14244</v>
      </c>
      <c r="N15" s="22">
        <v>37</v>
      </c>
      <c r="O15" s="22">
        <v>3263</v>
      </c>
      <c r="P15" s="22">
        <v>11</v>
      </c>
      <c r="Q15" s="22">
        <v>374</v>
      </c>
      <c r="R15" s="22">
        <v>54</v>
      </c>
      <c r="S15" s="22">
        <v>921</v>
      </c>
      <c r="T15" s="16">
        <v>1081</v>
      </c>
      <c r="U15" s="16">
        <v>11023</v>
      </c>
      <c r="V15" s="16">
        <v>210</v>
      </c>
      <c r="W15" s="16">
        <v>3500</v>
      </c>
      <c r="X15" s="16">
        <v>0</v>
      </c>
      <c r="Y15" s="16">
        <v>0</v>
      </c>
    </row>
    <row r="16" spans="1:25" ht="20.25" customHeight="1" x14ac:dyDescent="0.15">
      <c r="A16" s="15">
        <v>3</v>
      </c>
      <c r="B16" s="16">
        <f t="shared" ref="B16" si="1">SUM(D16+F16+H16+J16+L16+N16+P16+R16+T16+V16+X16)</f>
        <v>5909</v>
      </c>
      <c r="C16" s="16">
        <f>SUM(E16+G16+I16+K16+M16+O16+Q16+S16+U16+W16+Y16)</f>
        <v>92968</v>
      </c>
      <c r="D16" s="16">
        <v>1408</v>
      </c>
      <c r="E16" s="16">
        <v>18436</v>
      </c>
      <c r="F16" s="16">
        <v>504</v>
      </c>
      <c r="G16" s="16">
        <v>14549</v>
      </c>
      <c r="H16" s="16">
        <v>568</v>
      </c>
      <c r="I16" s="16">
        <v>11988</v>
      </c>
      <c r="J16" s="16">
        <v>73</v>
      </c>
      <c r="K16" s="16">
        <v>916</v>
      </c>
      <c r="L16" s="16">
        <v>1384</v>
      </c>
      <c r="M16" s="16">
        <v>19357</v>
      </c>
      <c r="N16" s="16">
        <v>48</v>
      </c>
      <c r="O16" s="16">
        <v>5220</v>
      </c>
      <c r="P16" s="16">
        <v>206</v>
      </c>
      <c r="Q16" s="16">
        <v>2604</v>
      </c>
      <c r="R16" s="16">
        <v>77</v>
      </c>
      <c r="S16" s="16">
        <v>1961</v>
      </c>
      <c r="T16" s="16">
        <v>1359</v>
      </c>
      <c r="U16" s="16">
        <v>13374</v>
      </c>
      <c r="V16" s="16">
        <v>282</v>
      </c>
      <c r="W16" s="16">
        <v>4563</v>
      </c>
      <c r="X16" s="16">
        <v>0</v>
      </c>
      <c r="Y16" s="16">
        <v>0</v>
      </c>
    </row>
    <row r="17" spans="1:25" ht="20.25" customHeight="1" x14ac:dyDescent="0.15">
      <c r="A17" s="15">
        <v>4</v>
      </c>
      <c r="B17" s="37">
        <f t="shared" ref="B17" si="2">SUM(D17+F17+H17+J17+L17+N17+P17+R17+T17+V17+X17)</f>
        <v>7235</v>
      </c>
      <c r="C17" s="37">
        <f>SUM(E17+G17+I17+K17+M17+O17+Q17+S17+U17+W17+Y17)</f>
        <v>106321</v>
      </c>
      <c r="D17" s="37">
        <f>D20+D29+D33</f>
        <v>1689</v>
      </c>
      <c r="E17" s="37">
        <f t="shared" ref="E17:Y17" si="3">E20+E29+E33</f>
        <v>24751</v>
      </c>
      <c r="F17" s="37">
        <f t="shared" si="3"/>
        <v>590</v>
      </c>
      <c r="G17" s="37">
        <f t="shared" si="3"/>
        <v>14510</v>
      </c>
      <c r="H17" s="37">
        <f t="shared" si="3"/>
        <v>558</v>
      </c>
      <c r="I17" s="37">
        <f t="shared" si="3"/>
        <v>9428</v>
      </c>
      <c r="J17" s="37">
        <f t="shared" si="3"/>
        <v>94</v>
      </c>
      <c r="K17" s="37">
        <f t="shared" si="3"/>
        <v>1314</v>
      </c>
      <c r="L17" s="37">
        <f t="shared" si="3"/>
        <v>1575</v>
      </c>
      <c r="M17" s="37">
        <f t="shared" si="3"/>
        <v>23393</v>
      </c>
      <c r="N17" s="37">
        <f t="shared" si="3"/>
        <v>54</v>
      </c>
      <c r="O17" s="37">
        <f t="shared" si="3"/>
        <v>4611</v>
      </c>
      <c r="P17" s="37">
        <f t="shared" si="3"/>
        <v>228</v>
      </c>
      <c r="Q17" s="37">
        <f t="shared" si="3"/>
        <v>3102</v>
      </c>
      <c r="R17" s="37">
        <f t="shared" si="3"/>
        <v>99</v>
      </c>
      <c r="S17" s="37">
        <f t="shared" si="3"/>
        <v>2908</v>
      </c>
      <c r="T17" s="37">
        <f t="shared" si="3"/>
        <v>2042</v>
      </c>
      <c r="U17" s="37">
        <f t="shared" si="3"/>
        <v>17408</v>
      </c>
      <c r="V17" s="37">
        <f t="shared" si="3"/>
        <v>303</v>
      </c>
      <c r="W17" s="37">
        <f t="shared" si="3"/>
        <v>4760</v>
      </c>
      <c r="X17" s="37">
        <f t="shared" si="3"/>
        <v>3</v>
      </c>
      <c r="Y17" s="37">
        <f t="shared" si="3"/>
        <v>136</v>
      </c>
    </row>
    <row r="18" spans="1:25" ht="20.25" customHeight="1" x14ac:dyDescent="0.15">
      <c r="A18" s="35"/>
      <c r="B18" s="3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20.25" customHeight="1" x14ac:dyDescent="0.15">
      <c r="A19" s="33" t="s">
        <v>39</v>
      </c>
      <c r="B19" s="27"/>
      <c r="C19" s="23"/>
      <c r="D19" s="24"/>
      <c r="E19" s="24"/>
      <c r="F19" s="24"/>
      <c r="G19" s="24"/>
      <c r="H19" s="23"/>
      <c r="I19" s="23"/>
      <c r="J19" s="25"/>
      <c r="K19" s="23"/>
      <c r="L19" s="23"/>
      <c r="M19" s="23"/>
      <c r="N19" s="23"/>
      <c r="O19" s="23"/>
      <c r="P19" s="23"/>
      <c r="Q19" s="23"/>
      <c r="R19" s="24"/>
      <c r="S19" s="24"/>
      <c r="T19" s="25"/>
      <c r="U19" s="23"/>
      <c r="V19" s="23"/>
      <c r="W19" s="23"/>
      <c r="X19" s="23"/>
      <c r="Y19" s="23"/>
    </row>
    <row r="20" spans="1:25" ht="20.25" customHeight="1" x14ac:dyDescent="0.15">
      <c r="A20" s="12" t="s">
        <v>29</v>
      </c>
      <c r="B20" s="28">
        <f>SUM(B21:B28)</f>
        <v>904</v>
      </c>
      <c r="C20" s="28">
        <f t="shared" ref="C20:O20" si="4">SUM(C21:C28)</f>
        <v>18426</v>
      </c>
      <c r="D20" s="28">
        <f>SUM(D21:D28)</f>
        <v>242</v>
      </c>
      <c r="E20" s="28">
        <f t="shared" si="4"/>
        <v>4830</v>
      </c>
      <c r="F20" s="28">
        <f t="shared" si="4"/>
        <v>31</v>
      </c>
      <c r="G20" s="28">
        <f t="shared" si="4"/>
        <v>745</v>
      </c>
      <c r="H20" s="28">
        <f t="shared" si="4"/>
        <v>32</v>
      </c>
      <c r="I20" s="28">
        <f>SUM(I21:I28)</f>
        <v>759</v>
      </c>
      <c r="J20" s="28">
        <f t="shared" ref="J20:K20" si="5">SUM(J21:J28)</f>
        <v>17</v>
      </c>
      <c r="K20" s="28">
        <f t="shared" si="5"/>
        <v>179</v>
      </c>
      <c r="L20" s="28">
        <f t="shared" si="4"/>
        <v>106</v>
      </c>
      <c r="M20" s="28">
        <f t="shared" si="4"/>
        <v>1894</v>
      </c>
      <c r="N20" s="28">
        <f t="shared" si="4"/>
        <v>49</v>
      </c>
      <c r="O20" s="28">
        <f t="shared" si="4"/>
        <v>4355</v>
      </c>
      <c r="P20" s="28">
        <f>SUM(P21:P28)</f>
        <v>108</v>
      </c>
      <c r="Q20" s="28">
        <f t="shared" ref="Q20:S20" si="6">SUM(Q21:Q28)</f>
        <v>1556</v>
      </c>
      <c r="R20" s="28">
        <f t="shared" si="6"/>
        <v>99</v>
      </c>
      <c r="S20" s="28">
        <f t="shared" si="6"/>
        <v>2908</v>
      </c>
      <c r="T20" s="28">
        <f>SUM(T21:T28)</f>
        <v>172</v>
      </c>
      <c r="U20" s="28">
        <f t="shared" ref="U20" si="7">SUM(U21:U28)</f>
        <v>524</v>
      </c>
      <c r="V20" s="28">
        <f>SUM(V21:V28)</f>
        <v>45</v>
      </c>
      <c r="W20" s="28">
        <f t="shared" ref="W20" si="8">SUM(W21:W28)</f>
        <v>540</v>
      </c>
      <c r="X20" s="28">
        <f>SUM(X21:X28)</f>
        <v>3</v>
      </c>
      <c r="Y20" s="28">
        <f t="shared" ref="Y20" si="9">SUM(Y21:Y28)</f>
        <v>136</v>
      </c>
    </row>
    <row r="21" spans="1:25" ht="20.25" customHeight="1" x14ac:dyDescent="0.15">
      <c r="A21" s="12" t="s">
        <v>9</v>
      </c>
      <c r="B21" s="16">
        <f>D21+F21+H21+J21+L21+N21+P21+R21+T21+V21+X21</f>
        <v>209</v>
      </c>
      <c r="C21" s="16">
        <f>E21+G21+I21+K21+M21+O21+Q21+S21+U21+W21+Y21</f>
        <v>2295</v>
      </c>
      <c r="D21" s="38">
        <v>26</v>
      </c>
      <c r="E21" s="38">
        <v>242</v>
      </c>
      <c r="F21" s="39">
        <v>29</v>
      </c>
      <c r="G21" s="39">
        <v>717</v>
      </c>
      <c r="H21" s="38">
        <v>7</v>
      </c>
      <c r="I21" s="38">
        <v>49</v>
      </c>
      <c r="J21" s="40">
        <v>2</v>
      </c>
      <c r="K21" s="40">
        <v>8</v>
      </c>
      <c r="L21" s="41">
        <v>17</v>
      </c>
      <c r="M21" s="41">
        <v>272</v>
      </c>
      <c r="N21" s="39">
        <v>15</v>
      </c>
      <c r="O21" s="39">
        <v>193</v>
      </c>
      <c r="P21" s="42">
        <v>10</v>
      </c>
      <c r="Q21" s="42">
        <v>86</v>
      </c>
      <c r="R21" s="39">
        <v>47</v>
      </c>
      <c r="S21" s="39">
        <v>505</v>
      </c>
      <c r="T21" s="40">
        <v>48</v>
      </c>
      <c r="U21" s="40">
        <v>172</v>
      </c>
      <c r="V21" s="42">
        <v>8</v>
      </c>
      <c r="W21" s="42">
        <v>51</v>
      </c>
      <c r="X21" s="43"/>
      <c r="Y21" s="43"/>
    </row>
    <row r="22" spans="1:25" ht="20.25" customHeight="1" x14ac:dyDescent="0.15">
      <c r="A22" s="12" t="s">
        <v>10</v>
      </c>
      <c r="B22" s="16">
        <f t="shared" ref="B22:B28" si="10">D22+F22+H22+J22+L22+N22+P22+R22+T22+V22+X22</f>
        <v>394</v>
      </c>
      <c r="C22" s="16">
        <f t="shared" ref="C22:C28" si="11">E22+G22+I22+K22+M22+O22+Q22+S22+U22+W22+Y22</f>
        <v>5207</v>
      </c>
      <c r="D22" s="38">
        <f>18+112+18</f>
        <v>148</v>
      </c>
      <c r="E22" s="38">
        <f>229+2174+250</f>
        <v>2653</v>
      </c>
      <c r="F22" s="39"/>
      <c r="G22" s="39"/>
      <c r="H22" s="38">
        <v>18</v>
      </c>
      <c r="I22" s="38">
        <v>354</v>
      </c>
      <c r="J22" s="40">
        <v>8</v>
      </c>
      <c r="K22" s="40">
        <v>71</v>
      </c>
      <c r="L22" s="41">
        <v>25</v>
      </c>
      <c r="M22" s="41">
        <v>598</v>
      </c>
      <c r="N22" s="39">
        <v>17</v>
      </c>
      <c r="O22" s="39">
        <v>299</v>
      </c>
      <c r="P22" s="42">
        <v>32</v>
      </c>
      <c r="Q22" s="42">
        <v>276</v>
      </c>
      <c r="R22" s="39">
        <v>13</v>
      </c>
      <c r="S22" s="39">
        <v>311</v>
      </c>
      <c r="T22" s="39">
        <v>106</v>
      </c>
      <c r="U22" s="39">
        <v>291</v>
      </c>
      <c r="V22" s="42">
        <v>25</v>
      </c>
      <c r="W22" s="42">
        <v>318</v>
      </c>
      <c r="X22" s="41">
        <v>2</v>
      </c>
      <c r="Y22" s="41">
        <v>36</v>
      </c>
    </row>
    <row r="23" spans="1:25" ht="20.25" customHeight="1" x14ac:dyDescent="0.15">
      <c r="A23" s="12" t="s">
        <v>26</v>
      </c>
      <c r="B23" s="16">
        <f t="shared" si="10"/>
        <v>39</v>
      </c>
      <c r="C23" s="16">
        <f t="shared" si="11"/>
        <v>1287</v>
      </c>
      <c r="D23" s="38">
        <v>22</v>
      </c>
      <c r="E23" s="38">
        <v>558</v>
      </c>
      <c r="F23" s="39"/>
      <c r="G23" s="39"/>
      <c r="H23" s="38"/>
      <c r="I23" s="38"/>
      <c r="J23" s="40">
        <v>3</v>
      </c>
      <c r="K23" s="40">
        <v>50</v>
      </c>
      <c r="L23" s="41"/>
      <c r="M23" s="41"/>
      <c r="N23" s="39"/>
      <c r="O23" s="39"/>
      <c r="P23" s="42">
        <v>2</v>
      </c>
      <c r="Q23" s="42">
        <v>17</v>
      </c>
      <c r="R23" s="40">
        <v>12</v>
      </c>
      <c r="S23" s="40">
        <v>662</v>
      </c>
      <c r="T23" s="40"/>
      <c r="U23" s="40"/>
      <c r="V23" s="43">
        <v>0</v>
      </c>
      <c r="W23" s="43">
        <v>0</v>
      </c>
      <c r="X23" s="43"/>
      <c r="Y23" s="43"/>
    </row>
    <row r="24" spans="1:25" ht="20.25" customHeight="1" x14ac:dyDescent="0.15">
      <c r="A24" s="12" t="s">
        <v>11</v>
      </c>
      <c r="B24" s="16">
        <f t="shared" si="10"/>
        <v>34</v>
      </c>
      <c r="C24" s="16">
        <f t="shared" si="11"/>
        <v>4842</v>
      </c>
      <c r="D24" s="38">
        <v>23</v>
      </c>
      <c r="E24" s="38">
        <v>804</v>
      </c>
      <c r="F24" s="39"/>
      <c r="G24" s="39"/>
      <c r="H24" s="38">
        <v>2</v>
      </c>
      <c r="I24" s="38">
        <v>163</v>
      </c>
      <c r="J24" s="40">
        <v>4</v>
      </c>
      <c r="K24" s="40">
        <v>50</v>
      </c>
      <c r="L24" s="41">
        <v>3</v>
      </c>
      <c r="M24" s="41">
        <v>218</v>
      </c>
      <c r="N24" s="39">
        <v>1</v>
      </c>
      <c r="O24" s="39">
        <v>3507</v>
      </c>
      <c r="P24" s="39">
        <v>0</v>
      </c>
      <c r="Q24" s="39">
        <v>0</v>
      </c>
      <c r="R24" s="39">
        <v>0</v>
      </c>
      <c r="S24" s="39">
        <v>0</v>
      </c>
      <c r="T24" s="39"/>
      <c r="U24" s="39"/>
      <c r="V24" s="41">
        <v>0</v>
      </c>
      <c r="W24" s="41">
        <v>0</v>
      </c>
      <c r="X24" s="41">
        <v>1</v>
      </c>
      <c r="Y24" s="41">
        <v>100</v>
      </c>
    </row>
    <row r="25" spans="1:25" ht="20.25" customHeight="1" x14ac:dyDescent="0.15">
      <c r="A25" s="12" t="s">
        <v>12</v>
      </c>
      <c r="B25" s="16">
        <f t="shared" si="10"/>
        <v>17</v>
      </c>
      <c r="C25" s="16">
        <f t="shared" si="11"/>
        <v>475</v>
      </c>
      <c r="D25" s="38">
        <v>9</v>
      </c>
      <c r="E25" s="38">
        <v>348</v>
      </c>
      <c r="F25" s="40"/>
      <c r="G25" s="40"/>
      <c r="H25" s="38"/>
      <c r="I25" s="38"/>
      <c r="J25" s="40">
        <v>0</v>
      </c>
      <c r="K25" s="40">
        <v>0</v>
      </c>
      <c r="L25" s="41"/>
      <c r="M25" s="41"/>
      <c r="N25" s="39"/>
      <c r="O25" s="39"/>
      <c r="P25" s="39">
        <v>4</v>
      </c>
      <c r="Q25" s="39">
        <v>88</v>
      </c>
      <c r="R25" s="39">
        <v>0</v>
      </c>
      <c r="S25" s="39">
        <v>0</v>
      </c>
      <c r="T25" s="39"/>
      <c r="U25" s="39"/>
      <c r="V25" s="42">
        <v>4</v>
      </c>
      <c r="W25" s="42">
        <v>39</v>
      </c>
      <c r="X25" s="41"/>
      <c r="Y25" s="41"/>
    </row>
    <row r="26" spans="1:25" ht="20.25" customHeight="1" x14ac:dyDescent="0.15">
      <c r="A26" s="12" t="s">
        <v>13</v>
      </c>
      <c r="B26" s="16">
        <f t="shared" si="10"/>
        <v>5</v>
      </c>
      <c r="C26" s="16">
        <f t="shared" si="11"/>
        <v>41</v>
      </c>
      <c r="D26" s="38">
        <v>0</v>
      </c>
      <c r="E26" s="38">
        <v>0</v>
      </c>
      <c r="F26" s="40"/>
      <c r="G26" s="40"/>
      <c r="H26" s="38"/>
      <c r="I26" s="38"/>
      <c r="J26" s="40">
        <v>0</v>
      </c>
      <c r="K26" s="40">
        <v>0</v>
      </c>
      <c r="L26" s="41"/>
      <c r="M26" s="41"/>
      <c r="N26" s="40"/>
      <c r="O26" s="40"/>
      <c r="P26" s="39">
        <v>0</v>
      </c>
      <c r="Q26" s="39">
        <v>0</v>
      </c>
      <c r="R26" s="39">
        <v>0</v>
      </c>
      <c r="S26" s="39">
        <v>0</v>
      </c>
      <c r="T26" s="39"/>
      <c r="U26" s="39"/>
      <c r="V26" s="42">
        <v>5</v>
      </c>
      <c r="W26" s="42">
        <v>41</v>
      </c>
      <c r="X26" s="41"/>
      <c r="Y26" s="41"/>
    </row>
    <row r="27" spans="1:25" ht="20.25" customHeight="1" x14ac:dyDescent="0.15">
      <c r="A27" s="12" t="s">
        <v>27</v>
      </c>
      <c r="B27" s="16">
        <f t="shared" si="10"/>
        <v>34</v>
      </c>
      <c r="C27" s="16">
        <f t="shared" si="11"/>
        <v>1258</v>
      </c>
      <c r="D27" s="38">
        <v>1</v>
      </c>
      <c r="E27" s="38">
        <v>18</v>
      </c>
      <c r="F27" s="40"/>
      <c r="G27" s="40"/>
      <c r="H27" s="38">
        <v>2</v>
      </c>
      <c r="I27" s="38">
        <v>137</v>
      </c>
      <c r="J27" s="40">
        <v>0</v>
      </c>
      <c r="K27" s="40">
        <v>0</v>
      </c>
      <c r="L27" s="41">
        <v>2</v>
      </c>
      <c r="M27" s="41">
        <v>19</v>
      </c>
      <c r="N27" s="39">
        <v>1</v>
      </c>
      <c r="O27" s="39">
        <v>143</v>
      </c>
      <c r="P27" s="42">
        <v>9</v>
      </c>
      <c r="Q27" s="42">
        <v>67</v>
      </c>
      <c r="R27" s="39">
        <v>19</v>
      </c>
      <c r="S27" s="39">
        <v>874</v>
      </c>
      <c r="T27" s="39"/>
      <c r="U27" s="39"/>
      <c r="V27" s="42">
        <v>0</v>
      </c>
      <c r="W27" s="42">
        <v>0</v>
      </c>
      <c r="X27" s="41"/>
      <c r="Y27" s="41"/>
    </row>
    <row r="28" spans="1:25" ht="20.25" customHeight="1" x14ac:dyDescent="0.15">
      <c r="A28" s="12" t="s">
        <v>14</v>
      </c>
      <c r="B28" s="16">
        <f t="shared" si="10"/>
        <v>172</v>
      </c>
      <c r="C28" s="16">
        <f t="shared" si="11"/>
        <v>3021</v>
      </c>
      <c r="D28" s="38">
        <v>13</v>
      </c>
      <c r="E28" s="38">
        <v>207</v>
      </c>
      <c r="F28" s="39">
        <v>2</v>
      </c>
      <c r="G28" s="39">
        <v>28</v>
      </c>
      <c r="H28" s="38">
        <v>3</v>
      </c>
      <c r="I28" s="38">
        <v>56</v>
      </c>
      <c r="J28" s="40">
        <v>0</v>
      </c>
      <c r="K28" s="40">
        <v>0</v>
      </c>
      <c r="L28" s="41">
        <v>59</v>
      </c>
      <c r="M28" s="41">
        <v>787</v>
      </c>
      <c r="N28" s="39">
        <v>15</v>
      </c>
      <c r="O28" s="39">
        <v>213</v>
      </c>
      <c r="P28" s="42">
        <v>51</v>
      </c>
      <c r="Q28" s="42">
        <v>1022</v>
      </c>
      <c r="R28" s="39">
        <v>8</v>
      </c>
      <c r="S28" s="39">
        <v>556</v>
      </c>
      <c r="T28" s="39">
        <v>18</v>
      </c>
      <c r="U28" s="39">
        <v>61</v>
      </c>
      <c r="V28" s="41">
        <v>3</v>
      </c>
      <c r="W28" s="41">
        <v>91</v>
      </c>
      <c r="X28" s="41"/>
      <c r="Y28" s="41"/>
    </row>
    <row r="29" spans="1:25" ht="20.25" customHeight="1" x14ac:dyDescent="0.15">
      <c r="A29" s="12" t="s">
        <v>15</v>
      </c>
      <c r="B29" s="28">
        <f>SUM(B30:B32)</f>
        <v>6278</v>
      </c>
      <c r="C29" s="28">
        <f t="shared" ref="C29:I29" si="12">SUM(C30:C32)</f>
        <v>86303</v>
      </c>
      <c r="D29" s="42">
        <f>SUM(D30:D32)</f>
        <v>1422</v>
      </c>
      <c r="E29" s="42">
        <f t="shared" si="12"/>
        <v>19652</v>
      </c>
      <c r="F29" s="42">
        <f t="shared" si="12"/>
        <v>559</v>
      </c>
      <c r="G29" s="42">
        <f t="shared" si="12"/>
        <v>13765</v>
      </c>
      <c r="H29" s="42">
        <f t="shared" si="12"/>
        <v>526</v>
      </c>
      <c r="I29" s="42">
        <f t="shared" si="12"/>
        <v>8669</v>
      </c>
      <c r="J29" s="42">
        <f t="shared" ref="J29:K29" si="13">SUM(J30:J32)</f>
        <v>77</v>
      </c>
      <c r="K29" s="42">
        <f t="shared" si="13"/>
        <v>1135</v>
      </c>
      <c r="L29" s="42">
        <f t="shared" ref="L29:S29" si="14">SUM(L30:L32)</f>
        <v>1469</v>
      </c>
      <c r="M29" s="42">
        <f t="shared" si="14"/>
        <v>21499</v>
      </c>
      <c r="N29" s="42">
        <f t="shared" si="14"/>
        <v>0</v>
      </c>
      <c r="O29" s="42">
        <f t="shared" si="14"/>
        <v>0</v>
      </c>
      <c r="P29" s="42">
        <f t="shared" si="14"/>
        <v>108</v>
      </c>
      <c r="Q29" s="42">
        <f t="shared" si="14"/>
        <v>837</v>
      </c>
      <c r="R29" s="42">
        <f t="shared" si="14"/>
        <v>0</v>
      </c>
      <c r="S29" s="42">
        <f t="shared" si="14"/>
        <v>0</v>
      </c>
      <c r="T29" s="42">
        <f>SUM(T30:T32)</f>
        <v>1870</v>
      </c>
      <c r="U29" s="42">
        <f t="shared" ref="U29" si="15">SUM(U30:U32)</f>
        <v>16884</v>
      </c>
      <c r="V29" s="42">
        <f t="shared" ref="V29:W29" si="16">SUM(V30:V32)</f>
        <v>247</v>
      </c>
      <c r="W29" s="42">
        <f t="shared" si="16"/>
        <v>3862</v>
      </c>
      <c r="X29" s="44">
        <f>SUM(X30:X32)</f>
        <v>0</v>
      </c>
      <c r="Y29" s="44">
        <f>SUM(Y30:Y32)</f>
        <v>0</v>
      </c>
    </row>
    <row r="30" spans="1:25" ht="20.25" customHeight="1" x14ac:dyDescent="0.15">
      <c r="A30" s="12" t="s">
        <v>16</v>
      </c>
      <c r="B30" s="16">
        <f>D30+F30+H30+J30+L30+N30+P30+R30+T30+V30+X30</f>
        <v>395</v>
      </c>
      <c r="C30" s="16">
        <f>E30+G30+I30+K30+M30+O30+Q30+S30+U30+W30+Y30</f>
        <v>6099</v>
      </c>
      <c r="D30" s="38">
        <v>41</v>
      </c>
      <c r="E30" s="38">
        <v>590</v>
      </c>
      <c r="F30" s="39">
        <v>8</v>
      </c>
      <c r="G30" s="39">
        <v>279</v>
      </c>
      <c r="H30" s="38">
        <v>11</v>
      </c>
      <c r="I30" s="38">
        <v>228</v>
      </c>
      <c r="J30" s="39">
        <v>8</v>
      </c>
      <c r="K30" s="39">
        <v>139</v>
      </c>
      <c r="L30" s="41">
        <v>238</v>
      </c>
      <c r="M30" s="41">
        <v>2806</v>
      </c>
      <c r="N30" s="39"/>
      <c r="O30" s="39"/>
      <c r="P30" s="39">
        <v>0</v>
      </c>
      <c r="Q30" s="39">
        <v>0</v>
      </c>
      <c r="R30" s="39"/>
      <c r="S30" s="39"/>
      <c r="T30" s="39">
        <v>85</v>
      </c>
      <c r="U30" s="39">
        <v>1992</v>
      </c>
      <c r="V30" s="41">
        <v>4</v>
      </c>
      <c r="W30" s="41">
        <v>65</v>
      </c>
      <c r="X30" s="41"/>
      <c r="Y30" s="41"/>
    </row>
    <row r="31" spans="1:25" ht="20.25" customHeight="1" x14ac:dyDescent="0.15">
      <c r="A31" s="12" t="s">
        <v>28</v>
      </c>
      <c r="B31" s="16">
        <f t="shared" ref="B31:B33" si="17">D31+F31+H31+J31+L31+N31+P31+R31+T31+V31+X31</f>
        <v>2333</v>
      </c>
      <c r="C31" s="16">
        <f>E31+G31+I31+K31+M31+O31+Q31+S31+U31+W31+Y31</f>
        <v>42887</v>
      </c>
      <c r="D31" s="38">
        <v>176</v>
      </c>
      <c r="E31" s="38">
        <v>3975</v>
      </c>
      <c r="F31" s="39">
        <v>150</v>
      </c>
      <c r="G31" s="39">
        <v>10239</v>
      </c>
      <c r="H31" s="38">
        <v>120</v>
      </c>
      <c r="I31" s="38">
        <v>4843</v>
      </c>
      <c r="J31" s="39">
        <v>46</v>
      </c>
      <c r="K31" s="39">
        <v>845</v>
      </c>
      <c r="L31" s="41">
        <v>168</v>
      </c>
      <c r="M31" s="41">
        <v>7351</v>
      </c>
      <c r="N31" s="39"/>
      <c r="O31" s="39"/>
      <c r="P31" s="39">
        <v>0</v>
      </c>
      <c r="Q31" s="39">
        <v>0</v>
      </c>
      <c r="R31" s="39"/>
      <c r="S31" s="39"/>
      <c r="T31" s="39">
        <v>1438</v>
      </c>
      <c r="U31" s="39">
        <v>11915</v>
      </c>
      <c r="V31" s="41">
        <v>235</v>
      </c>
      <c r="W31" s="41">
        <v>3719</v>
      </c>
      <c r="X31" s="41"/>
      <c r="Y31" s="41"/>
    </row>
    <row r="32" spans="1:25" ht="20.25" customHeight="1" x14ac:dyDescent="0.15">
      <c r="A32" s="12" t="s">
        <v>17</v>
      </c>
      <c r="B32" s="16">
        <f t="shared" si="17"/>
        <v>3550</v>
      </c>
      <c r="C32" s="16">
        <f>E32+G32+I32+K32+M32+O32+Q32+S32+U32+W32+Y32</f>
        <v>37317</v>
      </c>
      <c r="D32" s="38">
        <v>1205</v>
      </c>
      <c r="E32" s="38">
        <v>15087</v>
      </c>
      <c r="F32" s="39">
        <v>401</v>
      </c>
      <c r="G32" s="39">
        <v>3247</v>
      </c>
      <c r="H32" s="38">
        <v>395</v>
      </c>
      <c r="I32" s="38">
        <v>3598</v>
      </c>
      <c r="J32" s="39">
        <v>23</v>
      </c>
      <c r="K32" s="39">
        <v>151</v>
      </c>
      <c r="L32" s="41">
        <v>1063</v>
      </c>
      <c r="M32" s="41">
        <v>11342</v>
      </c>
      <c r="N32" s="39"/>
      <c r="O32" s="39"/>
      <c r="P32" s="39">
        <v>108</v>
      </c>
      <c r="Q32" s="39">
        <v>837</v>
      </c>
      <c r="R32" s="39"/>
      <c r="S32" s="39"/>
      <c r="T32" s="39">
        <v>347</v>
      </c>
      <c r="U32" s="39">
        <v>2977</v>
      </c>
      <c r="V32" s="41">
        <v>8</v>
      </c>
      <c r="W32" s="41">
        <v>78</v>
      </c>
      <c r="X32" s="41"/>
      <c r="Y32" s="41"/>
    </row>
    <row r="33" spans="1:25" ht="20.25" customHeight="1" x14ac:dyDescent="0.15">
      <c r="A33" s="12" t="s">
        <v>18</v>
      </c>
      <c r="B33" s="16">
        <f t="shared" si="17"/>
        <v>53</v>
      </c>
      <c r="C33" s="16">
        <f t="shared" ref="C33" si="18">E33+G33+I33+K33+M33+O33+Q33+S33+U33+W33+Y33</f>
        <v>1592</v>
      </c>
      <c r="D33" s="39">
        <v>25</v>
      </c>
      <c r="E33" s="39">
        <v>269</v>
      </c>
      <c r="F33" s="42"/>
      <c r="G33" s="42"/>
      <c r="H33" s="38"/>
      <c r="I33" s="38"/>
      <c r="J33" s="39">
        <v>0</v>
      </c>
      <c r="K33" s="39">
        <v>0</v>
      </c>
      <c r="L33" s="41"/>
      <c r="M33" s="41"/>
      <c r="N33" s="42">
        <v>5</v>
      </c>
      <c r="O33" s="42">
        <v>256</v>
      </c>
      <c r="P33" s="39">
        <v>12</v>
      </c>
      <c r="Q33" s="39">
        <v>709</v>
      </c>
      <c r="R33" s="42"/>
      <c r="S33" s="42"/>
      <c r="T33" s="42"/>
      <c r="U33" s="42"/>
      <c r="V33" s="41">
        <v>11</v>
      </c>
      <c r="W33" s="41">
        <v>358</v>
      </c>
      <c r="X33" s="44"/>
      <c r="Y33" s="44"/>
    </row>
    <row r="34" spans="1:25" ht="20.25" customHeight="1" x14ac:dyDescent="0.15">
      <c r="A34" s="3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0.25" customHeight="1" x14ac:dyDescent="0.15">
      <c r="A35" s="13" t="s">
        <v>33</v>
      </c>
      <c r="F35" s="7"/>
      <c r="G35" s="8"/>
      <c r="H35" s="6"/>
      <c r="I35" s="6"/>
      <c r="J35" s="6"/>
    </row>
    <row r="36" spans="1:25" ht="20.25" customHeight="1" x14ac:dyDescent="0.15">
      <c r="A36" s="11" t="s">
        <v>32</v>
      </c>
    </row>
    <row r="37" spans="1:25" ht="20.25" customHeight="1" x14ac:dyDescent="0.15">
      <c r="A37" s="11" t="s">
        <v>31</v>
      </c>
    </row>
    <row r="38" spans="1:25" ht="20.25" customHeight="1" x14ac:dyDescent="0.15">
      <c r="A38" s="11" t="s">
        <v>38</v>
      </c>
    </row>
    <row r="39" spans="1:25" ht="20.25" customHeight="1" x14ac:dyDescent="0.15">
      <c r="A39" s="11" t="s">
        <v>30</v>
      </c>
    </row>
    <row r="40" spans="1:25" ht="20.25" customHeight="1" x14ac:dyDescent="0.15">
      <c r="A40" s="14" t="s">
        <v>34</v>
      </c>
      <c r="B40" s="9"/>
      <c r="C40" s="9"/>
      <c r="D40" s="9"/>
      <c r="E40" s="9"/>
    </row>
    <row r="41" spans="1:25" ht="20.25" customHeight="1" x14ac:dyDescent="0.15">
      <c r="B41" s="10"/>
      <c r="C41" s="10"/>
      <c r="D41" s="10"/>
      <c r="E41" s="9"/>
    </row>
  </sheetData>
  <mergeCells count="13">
    <mergeCell ref="J3:K3"/>
    <mergeCell ref="A3:A4"/>
    <mergeCell ref="B3:C3"/>
    <mergeCell ref="D3:E3"/>
    <mergeCell ref="F3:G3"/>
    <mergeCell ref="H3:I3"/>
    <mergeCell ref="X3:Y3"/>
    <mergeCell ref="L3:M3"/>
    <mergeCell ref="N3:O3"/>
    <mergeCell ref="P3:Q3"/>
    <mergeCell ref="R3:S3"/>
    <mergeCell ref="T3:U3"/>
    <mergeCell ref="V3:W3"/>
  </mergeCells>
  <phoneticPr fontId="20"/>
  <pageMargins left="0.59055118110236227" right="0.59055118110236227" top="0.98425196850393704" bottom="0.98425196850393704" header="0.70866141732283472" footer="0.51181102362204722"/>
  <pageSetup paperSize="9" scale="61" orientation="landscape" cellComments="asDisplayed" r:id="rId1"/>
  <headerFooter>
    <oddHeader>&amp;L第１９章　公共施設利用状況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8"/>
  <sheetViews>
    <sheetView zoomScale="80" zoomScaleNormal="8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B38" sqref="A38:B38"/>
    </sheetView>
  </sheetViews>
  <sheetFormatPr defaultRowHeight="20.25" customHeight="1" x14ac:dyDescent="0.15"/>
  <cols>
    <col min="1" max="1" width="19" style="1" customWidth="1"/>
    <col min="2" max="25" width="8.125" style="1" customWidth="1"/>
    <col min="26" max="16384" width="9" style="1"/>
  </cols>
  <sheetData>
    <row r="2" spans="1:25" ht="20.25" customHeight="1" x14ac:dyDescent="0.15">
      <c r="A2" s="1" t="s">
        <v>19</v>
      </c>
    </row>
    <row r="3" spans="1:25" ht="20.25" customHeight="1" x14ac:dyDescent="0.15">
      <c r="A3" s="2"/>
    </row>
    <row r="4" spans="1:25" ht="20.25" customHeight="1" x14ac:dyDescent="0.15">
      <c r="A4" s="47" t="s">
        <v>0</v>
      </c>
      <c r="B4" s="45" t="s">
        <v>1</v>
      </c>
      <c r="C4" s="46"/>
      <c r="D4" s="45" t="s">
        <v>2</v>
      </c>
      <c r="E4" s="46"/>
      <c r="F4" s="45" t="s">
        <v>3</v>
      </c>
      <c r="G4" s="46"/>
      <c r="H4" s="45" t="s">
        <v>4</v>
      </c>
      <c r="I4" s="46"/>
      <c r="J4" s="45" t="s">
        <v>5</v>
      </c>
      <c r="K4" s="46"/>
      <c r="L4" s="45" t="s">
        <v>6</v>
      </c>
      <c r="M4" s="46"/>
      <c r="N4" s="45" t="s">
        <v>20</v>
      </c>
      <c r="O4" s="46"/>
      <c r="P4" s="45" t="s">
        <v>21</v>
      </c>
      <c r="Q4" s="46"/>
      <c r="R4" s="45" t="s">
        <v>22</v>
      </c>
      <c r="S4" s="46"/>
      <c r="T4" s="45" t="s">
        <v>23</v>
      </c>
      <c r="U4" s="46"/>
      <c r="V4" s="45" t="s">
        <v>24</v>
      </c>
      <c r="W4" s="46"/>
      <c r="X4" s="45" t="s">
        <v>25</v>
      </c>
      <c r="Y4" s="46"/>
    </row>
    <row r="5" spans="1:25" ht="20.25" customHeight="1" x14ac:dyDescent="0.15">
      <c r="A5" s="48"/>
      <c r="B5" s="15" t="s">
        <v>7</v>
      </c>
      <c r="C5" s="15" t="s">
        <v>8</v>
      </c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7</v>
      </c>
      <c r="K5" s="15" t="s">
        <v>8</v>
      </c>
      <c r="L5" s="15" t="s">
        <v>7</v>
      </c>
      <c r="M5" s="15" t="s">
        <v>8</v>
      </c>
      <c r="N5" s="15" t="s">
        <v>7</v>
      </c>
      <c r="O5" s="15" t="s">
        <v>8</v>
      </c>
      <c r="P5" s="15" t="s">
        <v>7</v>
      </c>
      <c r="Q5" s="15" t="s">
        <v>8</v>
      </c>
      <c r="R5" s="15" t="s">
        <v>7</v>
      </c>
      <c r="S5" s="15" t="s">
        <v>8</v>
      </c>
      <c r="T5" s="15" t="s">
        <v>7</v>
      </c>
      <c r="U5" s="15" t="s">
        <v>8</v>
      </c>
      <c r="V5" s="15" t="s">
        <v>7</v>
      </c>
      <c r="W5" s="15" t="s">
        <v>8</v>
      </c>
      <c r="X5" s="15" t="s">
        <v>7</v>
      </c>
      <c r="Y5" s="15" t="s">
        <v>8</v>
      </c>
    </row>
    <row r="6" spans="1:25" s="3" customFormat="1" ht="20.25" customHeight="1" x14ac:dyDescent="0.15">
      <c r="A6" s="15">
        <v>22</v>
      </c>
      <c r="B6" s="16">
        <v>13008</v>
      </c>
      <c r="C6" s="16">
        <v>437962</v>
      </c>
      <c r="D6" s="16">
        <v>2179</v>
      </c>
      <c r="E6" s="16">
        <v>39530</v>
      </c>
      <c r="F6" s="16">
        <v>1246</v>
      </c>
      <c r="G6" s="16">
        <v>27986</v>
      </c>
      <c r="H6" s="17">
        <v>1022</v>
      </c>
      <c r="I6" s="17">
        <v>16196</v>
      </c>
      <c r="J6" s="16">
        <v>240</v>
      </c>
      <c r="K6" s="16">
        <v>4717</v>
      </c>
      <c r="L6" s="16">
        <v>996</v>
      </c>
      <c r="M6" s="16">
        <v>20438</v>
      </c>
      <c r="N6" s="16">
        <v>2417</v>
      </c>
      <c r="O6" s="16">
        <v>98349</v>
      </c>
      <c r="P6" s="16">
        <v>702</v>
      </c>
      <c r="Q6" s="16">
        <v>18334</v>
      </c>
      <c r="R6" s="16">
        <v>1657</v>
      </c>
      <c r="S6" s="16">
        <v>174495</v>
      </c>
      <c r="T6" s="16">
        <v>1438</v>
      </c>
      <c r="U6" s="16">
        <v>20875</v>
      </c>
      <c r="V6" s="16">
        <v>693</v>
      </c>
      <c r="W6" s="16">
        <v>9858</v>
      </c>
      <c r="X6" s="16">
        <v>418</v>
      </c>
      <c r="Y6" s="16">
        <v>7184</v>
      </c>
    </row>
    <row r="7" spans="1:25" s="3" customFormat="1" ht="20.25" customHeight="1" x14ac:dyDescent="0.15">
      <c r="A7" s="15">
        <v>23</v>
      </c>
      <c r="B7" s="16">
        <v>4421</v>
      </c>
      <c r="C7" s="16">
        <v>115583</v>
      </c>
      <c r="D7" s="16">
        <v>375</v>
      </c>
      <c r="E7" s="16">
        <v>8362</v>
      </c>
      <c r="F7" s="16">
        <v>234</v>
      </c>
      <c r="G7" s="16">
        <v>4333</v>
      </c>
      <c r="H7" s="16">
        <v>235</v>
      </c>
      <c r="I7" s="16">
        <v>3602</v>
      </c>
      <c r="J7" s="18">
        <v>0</v>
      </c>
      <c r="K7" s="16">
        <v>0</v>
      </c>
      <c r="L7" s="16">
        <v>587</v>
      </c>
      <c r="M7" s="16">
        <v>10168</v>
      </c>
      <c r="N7" s="16">
        <v>1153</v>
      </c>
      <c r="O7" s="16">
        <v>48389</v>
      </c>
      <c r="P7" s="16">
        <v>0</v>
      </c>
      <c r="Q7" s="16">
        <v>0</v>
      </c>
      <c r="R7" s="16">
        <v>446</v>
      </c>
      <c r="S7" s="16">
        <v>14965</v>
      </c>
      <c r="T7" s="16">
        <v>1376</v>
      </c>
      <c r="U7" s="16">
        <v>25566</v>
      </c>
      <c r="V7" s="16">
        <v>0</v>
      </c>
      <c r="W7" s="16">
        <v>0</v>
      </c>
      <c r="X7" s="16">
        <v>15</v>
      </c>
      <c r="Y7" s="16">
        <v>198</v>
      </c>
    </row>
    <row r="8" spans="1:25" ht="20.25" customHeight="1" x14ac:dyDescent="0.15">
      <c r="A8" s="15">
        <v>24</v>
      </c>
      <c r="B8" s="16">
        <v>11690</v>
      </c>
      <c r="C8" s="16">
        <v>336341</v>
      </c>
      <c r="D8" s="16">
        <v>2442</v>
      </c>
      <c r="E8" s="16">
        <v>49994</v>
      </c>
      <c r="F8" s="16">
        <v>996</v>
      </c>
      <c r="G8" s="16">
        <v>19749</v>
      </c>
      <c r="H8" s="19">
        <v>960</v>
      </c>
      <c r="I8" s="19">
        <v>14864</v>
      </c>
      <c r="J8" s="16">
        <v>5</v>
      </c>
      <c r="K8" s="16">
        <v>91</v>
      </c>
      <c r="L8" s="16">
        <v>1428</v>
      </c>
      <c r="M8" s="16">
        <v>27559</v>
      </c>
      <c r="N8" s="20">
        <v>2735</v>
      </c>
      <c r="O8" s="20">
        <v>104116</v>
      </c>
      <c r="P8" s="16">
        <v>18</v>
      </c>
      <c r="Q8" s="16">
        <v>568</v>
      </c>
      <c r="R8" s="16">
        <v>1185</v>
      </c>
      <c r="S8" s="16">
        <v>86830</v>
      </c>
      <c r="T8" s="16">
        <v>1711</v>
      </c>
      <c r="U8" s="16">
        <v>25676</v>
      </c>
      <c r="V8" s="16">
        <v>73</v>
      </c>
      <c r="W8" s="16">
        <v>1312</v>
      </c>
      <c r="X8" s="16">
        <v>137</v>
      </c>
      <c r="Y8" s="16">
        <v>5582</v>
      </c>
    </row>
    <row r="9" spans="1:25" ht="20.25" customHeight="1" x14ac:dyDescent="0.15">
      <c r="A9" s="15">
        <v>25</v>
      </c>
      <c r="B9" s="16">
        <v>13259</v>
      </c>
      <c r="C9" s="16">
        <v>357919</v>
      </c>
      <c r="D9" s="16">
        <v>2604</v>
      </c>
      <c r="E9" s="16">
        <v>61997</v>
      </c>
      <c r="F9" s="16">
        <v>983</v>
      </c>
      <c r="G9" s="16">
        <v>21146</v>
      </c>
      <c r="H9" s="19">
        <v>1073</v>
      </c>
      <c r="I9" s="19">
        <v>15451</v>
      </c>
      <c r="J9" s="16">
        <v>17</v>
      </c>
      <c r="K9" s="16">
        <v>192</v>
      </c>
      <c r="L9" s="16">
        <v>1571</v>
      </c>
      <c r="M9" s="16">
        <v>30553</v>
      </c>
      <c r="N9" s="20">
        <v>3086</v>
      </c>
      <c r="O9" s="20">
        <v>107567</v>
      </c>
      <c r="P9" s="20">
        <v>37</v>
      </c>
      <c r="Q9" s="20">
        <v>839</v>
      </c>
      <c r="R9" s="16">
        <v>1856</v>
      </c>
      <c r="S9" s="16">
        <v>88062</v>
      </c>
      <c r="T9" s="16">
        <v>1799</v>
      </c>
      <c r="U9" s="16">
        <v>25732</v>
      </c>
      <c r="V9" s="16">
        <v>39</v>
      </c>
      <c r="W9" s="16">
        <v>474</v>
      </c>
      <c r="X9" s="16">
        <v>194</v>
      </c>
      <c r="Y9" s="16">
        <v>5906</v>
      </c>
    </row>
    <row r="10" spans="1:25" ht="20.25" customHeight="1" x14ac:dyDescent="0.15">
      <c r="A10" s="15">
        <v>26</v>
      </c>
      <c r="B10" s="16">
        <v>10028</v>
      </c>
      <c r="C10" s="16">
        <v>246043</v>
      </c>
      <c r="D10" s="22">
        <v>1013</v>
      </c>
      <c r="E10" s="22">
        <v>22384</v>
      </c>
      <c r="F10" s="22">
        <v>1099</v>
      </c>
      <c r="G10" s="22">
        <v>22127</v>
      </c>
      <c r="H10" s="22">
        <v>936</v>
      </c>
      <c r="I10" s="22">
        <v>14754</v>
      </c>
      <c r="J10" s="22">
        <v>8</v>
      </c>
      <c r="K10" s="22">
        <v>104</v>
      </c>
      <c r="L10" s="22">
        <v>1597</v>
      </c>
      <c r="M10" s="22">
        <v>27817</v>
      </c>
      <c r="N10" s="22">
        <v>3336</v>
      </c>
      <c r="O10" s="22">
        <v>119236</v>
      </c>
      <c r="P10" s="22">
        <v>23</v>
      </c>
      <c r="Q10" s="22">
        <v>829</v>
      </c>
      <c r="R10" s="22">
        <v>165</v>
      </c>
      <c r="S10" s="22">
        <v>7955</v>
      </c>
      <c r="T10" s="22">
        <v>1742</v>
      </c>
      <c r="U10" s="22">
        <v>27404</v>
      </c>
      <c r="V10" s="22">
        <v>11</v>
      </c>
      <c r="W10" s="22">
        <v>432</v>
      </c>
      <c r="X10" s="22">
        <v>98</v>
      </c>
      <c r="Y10" s="22">
        <v>3001</v>
      </c>
    </row>
    <row r="11" spans="1:25" ht="20.25" customHeight="1" x14ac:dyDescent="0.15">
      <c r="A11" s="15">
        <v>27</v>
      </c>
      <c r="B11" s="16">
        <v>10778</v>
      </c>
      <c r="C11" s="16">
        <v>263615</v>
      </c>
      <c r="D11" s="22">
        <v>2189</v>
      </c>
      <c r="E11" s="22">
        <v>39823</v>
      </c>
      <c r="F11" s="22">
        <v>1125</v>
      </c>
      <c r="G11" s="22">
        <v>20374</v>
      </c>
      <c r="H11" s="22">
        <v>881</v>
      </c>
      <c r="I11" s="22">
        <v>13211</v>
      </c>
      <c r="J11" s="22">
        <v>7</v>
      </c>
      <c r="K11" s="22">
        <v>59</v>
      </c>
      <c r="L11" s="22">
        <v>1411</v>
      </c>
      <c r="M11" s="22">
        <v>24896</v>
      </c>
      <c r="N11" s="22">
        <v>3255</v>
      </c>
      <c r="O11" s="22">
        <v>132084</v>
      </c>
      <c r="P11" s="22">
        <v>55</v>
      </c>
      <c r="Q11" s="22">
        <v>1649</v>
      </c>
      <c r="R11" s="22">
        <v>120</v>
      </c>
      <c r="S11" s="22">
        <v>4961</v>
      </c>
      <c r="T11" s="22">
        <v>1612</v>
      </c>
      <c r="U11" s="22">
        <v>23337</v>
      </c>
      <c r="V11" s="22">
        <v>18</v>
      </c>
      <c r="W11" s="22">
        <v>504</v>
      </c>
      <c r="X11" s="22">
        <v>105</v>
      </c>
      <c r="Y11" s="22">
        <v>2717</v>
      </c>
    </row>
    <row r="12" spans="1:25" ht="20.25" customHeight="1" x14ac:dyDescent="0.15">
      <c r="A12" s="15">
        <v>28</v>
      </c>
      <c r="B12" s="16">
        <v>10997</v>
      </c>
      <c r="C12" s="16">
        <v>259263</v>
      </c>
      <c r="D12" s="16">
        <v>2174</v>
      </c>
      <c r="E12" s="16">
        <v>40370</v>
      </c>
      <c r="F12" s="16">
        <v>1082</v>
      </c>
      <c r="G12" s="16">
        <v>18604</v>
      </c>
      <c r="H12" s="16">
        <v>924</v>
      </c>
      <c r="I12" s="16">
        <v>12770</v>
      </c>
      <c r="J12" s="16">
        <v>11</v>
      </c>
      <c r="K12" s="16">
        <v>254</v>
      </c>
      <c r="L12" s="16">
        <v>1459</v>
      </c>
      <c r="M12" s="16">
        <v>26309</v>
      </c>
      <c r="N12" s="16">
        <v>3331</v>
      </c>
      <c r="O12" s="16">
        <v>127124</v>
      </c>
      <c r="P12" s="16">
        <v>40</v>
      </c>
      <c r="Q12" s="16">
        <v>1096</v>
      </c>
      <c r="R12" s="16">
        <v>122</v>
      </c>
      <c r="S12" s="16">
        <v>5625</v>
      </c>
      <c r="T12" s="16">
        <v>1817</v>
      </c>
      <c r="U12" s="16">
        <v>26174</v>
      </c>
      <c r="V12" s="16">
        <v>31</v>
      </c>
      <c r="W12" s="16">
        <v>705</v>
      </c>
      <c r="X12" s="16">
        <v>6</v>
      </c>
      <c r="Y12" s="16">
        <v>232</v>
      </c>
    </row>
    <row r="13" spans="1:25" ht="20.25" customHeight="1" x14ac:dyDescent="0.15">
      <c r="A13" s="15">
        <v>29</v>
      </c>
      <c r="B13" s="16">
        <v>7359</v>
      </c>
      <c r="C13" s="16">
        <v>142487</v>
      </c>
      <c r="D13" s="16">
        <v>1989</v>
      </c>
      <c r="E13" s="16">
        <v>35447</v>
      </c>
      <c r="F13" s="16">
        <v>955</v>
      </c>
      <c r="G13" s="16">
        <v>21967</v>
      </c>
      <c r="H13" s="16">
        <v>901</v>
      </c>
      <c r="I13" s="16">
        <v>14586</v>
      </c>
      <c r="J13" s="16">
        <v>12</v>
      </c>
      <c r="K13" s="16">
        <v>280</v>
      </c>
      <c r="L13" s="16">
        <v>1359</v>
      </c>
      <c r="M13" s="16">
        <v>24993</v>
      </c>
      <c r="N13" s="16">
        <v>183</v>
      </c>
      <c r="O13" s="16">
        <v>8135</v>
      </c>
      <c r="P13" s="16">
        <v>20</v>
      </c>
      <c r="Q13" s="16">
        <v>1034</v>
      </c>
      <c r="R13" s="16">
        <v>116</v>
      </c>
      <c r="S13" s="16">
        <v>5734</v>
      </c>
      <c r="T13" s="16">
        <v>1773</v>
      </c>
      <c r="U13" s="16">
        <v>29233</v>
      </c>
      <c r="V13" s="16">
        <v>40</v>
      </c>
      <c r="W13" s="16">
        <v>746</v>
      </c>
      <c r="X13" s="16">
        <v>11</v>
      </c>
      <c r="Y13" s="16">
        <v>332</v>
      </c>
    </row>
    <row r="14" spans="1:25" ht="20.25" customHeight="1" x14ac:dyDescent="0.15">
      <c r="A14" s="15">
        <v>30</v>
      </c>
      <c r="B14" s="16">
        <f>SUM(D14+F14+H14+J14+L14+N14+P14+R14+T14+V14+X14)</f>
        <v>7097</v>
      </c>
      <c r="C14" s="16">
        <f>SUM(E14+G14+I14+K14+M14+O14+Q14+S14+U14+W14+Y14)</f>
        <v>138970</v>
      </c>
      <c r="D14" s="16">
        <f t="shared" ref="D14:Y14" si="0">D17+D26+D30</f>
        <v>1933</v>
      </c>
      <c r="E14" s="16">
        <f t="shared" si="0"/>
        <v>36113</v>
      </c>
      <c r="F14" s="16">
        <f t="shared" si="0"/>
        <v>839</v>
      </c>
      <c r="G14" s="16">
        <f t="shared" si="0"/>
        <v>16597</v>
      </c>
      <c r="H14" s="16">
        <f t="shared" si="0"/>
        <v>842</v>
      </c>
      <c r="I14" s="16">
        <f t="shared" si="0"/>
        <v>12182</v>
      </c>
      <c r="J14" s="16">
        <f t="shared" si="0"/>
        <v>25</v>
      </c>
      <c r="K14" s="16">
        <f t="shared" si="0"/>
        <v>329</v>
      </c>
      <c r="L14" s="16">
        <f t="shared" si="0"/>
        <v>1258</v>
      </c>
      <c r="M14" s="16">
        <f t="shared" si="0"/>
        <v>23039</v>
      </c>
      <c r="N14" s="16">
        <f t="shared" si="0"/>
        <v>171</v>
      </c>
      <c r="O14" s="16">
        <f t="shared" si="0"/>
        <v>8718</v>
      </c>
      <c r="P14" s="16">
        <f t="shared" si="0"/>
        <v>24</v>
      </c>
      <c r="Q14" s="16">
        <f t="shared" si="0"/>
        <v>1087</v>
      </c>
      <c r="R14" s="16">
        <f t="shared" si="0"/>
        <v>127</v>
      </c>
      <c r="S14" s="16">
        <f t="shared" si="0"/>
        <v>5457</v>
      </c>
      <c r="T14" s="16">
        <f t="shared" si="0"/>
        <v>1802</v>
      </c>
      <c r="U14" s="16">
        <f t="shared" si="0"/>
        <v>34055</v>
      </c>
      <c r="V14" s="16">
        <f t="shared" si="0"/>
        <v>65</v>
      </c>
      <c r="W14" s="16">
        <f t="shared" si="0"/>
        <v>1054</v>
      </c>
      <c r="X14" s="16">
        <f t="shared" si="0"/>
        <v>11</v>
      </c>
      <c r="Y14" s="16">
        <f t="shared" si="0"/>
        <v>339</v>
      </c>
    </row>
    <row r="15" spans="1:25" ht="20.25" customHeight="1" x14ac:dyDescent="0.15">
      <c r="A15" s="21"/>
      <c r="B15" s="23"/>
      <c r="C15" s="23"/>
      <c r="D15" s="24"/>
      <c r="E15" s="24"/>
      <c r="F15" s="24"/>
      <c r="G15" s="24"/>
      <c r="H15" s="23"/>
      <c r="I15" s="23"/>
      <c r="J15" s="25"/>
      <c r="K15" s="23"/>
      <c r="L15" s="23"/>
      <c r="M15" s="23"/>
      <c r="N15" s="26"/>
      <c r="O15" s="26"/>
      <c r="P15" s="23"/>
      <c r="Q15" s="23"/>
      <c r="R15" s="24"/>
      <c r="S15" s="24"/>
      <c r="T15" s="25"/>
      <c r="U15" s="23"/>
      <c r="V15" s="23"/>
      <c r="W15" s="23"/>
      <c r="X15" s="23"/>
      <c r="Y15" s="23"/>
    </row>
    <row r="16" spans="1:25" ht="20.25" customHeight="1" x14ac:dyDescent="0.15">
      <c r="A16" s="33" t="s">
        <v>37</v>
      </c>
      <c r="B16" s="27"/>
      <c r="C16" s="23"/>
      <c r="D16" s="24"/>
      <c r="E16" s="24"/>
      <c r="F16" s="24"/>
      <c r="G16" s="24"/>
      <c r="H16" s="23"/>
      <c r="I16" s="23"/>
      <c r="J16" s="25"/>
      <c r="K16" s="23"/>
      <c r="L16" s="23"/>
      <c r="M16" s="23"/>
      <c r="N16" s="23"/>
      <c r="O16" s="23"/>
      <c r="P16" s="23"/>
      <c r="Q16" s="23"/>
      <c r="R16" s="24"/>
      <c r="S16" s="24"/>
      <c r="T16" s="25"/>
      <c r="U16" s="23"/>
      <c r="V16" s="23"/>
      <c r="W16" s="23"/>
      <c r="X16" s="23"/>
      <c r="Y16" s="23"/>
    </row>
    <row r="17" spans="1:25" ht="20.25" customHeight="1" x14ac:dyDescent="0.15">
      <c r="A17" s="12" t="s">
        <v>29</v>
      </c>
      <c r="B17" s="28">
        <f t="shared" ref="B17:Y17" si="1">SUM(B18:B25)</f>
        <v>1092</v>
      </c>
      <c r="C17" s="28">
        <f t="shared" si="1"/>
        <v>44822</v>
      </c>
      <c r="D17" s="28">
        <f t="shared" si="1"/>
        <v>333</v>
      </c>
      <c r="E17" s="28">
        <f t="shared" si="1"/>
        <v>10324</v>
      </c>
      <c r="F17" s="28">
        <f t="shared" si="1"/>
        <v>59</v>
      </c>
      <c r="G17" s="28">
        <f t="shared" si="1"/>
        <v>2691</v>
      </c>
      <c r="H17" s="28">
        <f t="shared" si="1"/>
        <v>36</v>
      </c>
      <c r="I17" s="28">
        <f t="shared" si="1"/>
        <v>1162</v>
      </c>
      <c r="J17" s="28">
        <f t="shared" si="1"/>
        <v>5</v>
      </c>
      <c r="K17" s="28">
        <f t="shared" si="1"/>
        <v>57</v>
      </c>
      <c r="L17" s="28">
        <f t="shared" si="1"/>
        <v>107</v>
      </c>
      <c r="M17" s="28">
        <f t="shared" si="1"/>
        <v>5875</v>
      </c>
      <c r="N17" s="28">
        <f t="shared" si="1"/>
        <v>157</v>
      </c>
      <c r="O17" s="28">
        <f t="shared" si="1"/>
        <v>8141</v>
      </c>
      <c r="P17" s="28">
        <f t="shared" si="1"/>
        <v>21</v>
      </c>
      <c r="Q17" s="28">
        <f t="shared" si="1"/>
        <v>647</v>
      </c>
      <c r="R17" s="28">
        <f t="shared" si="1"/>
        <v>127</v>
      </c>
      <c r="S17" s="28">
        <f t="shared" si="1"/>
        <v>5457</v>
      </c>
      <c r="T17" s="28">
        <f t="shared" si="1"/>
        <v>171</v>
      </c>
      <c r="U17" s="28">
        <f t="shared" si="1"/>
        <v>9075</v>
      </c>
      <c r="V17" s="28">
        <f t="shared" si="1"/>
        <v>65</v>
      </c>
      <c r="W17" s="28">
        <f t="shared" si="1"/>
        <v>1054</v>
      </c>
      <c r="X17" s="28">
        <f t="shared" si="1"/>
        <v>11</v>
      </c>
      <c r="Y17" s="28">
        <f t="shared" si="1"/>
        <v>339</v>
      </c>
    </row>
    <row r="18" spans="1:25" ht="20.25" customHeight="1" x14ac:dyDescent="0.15">
      <c r="A18" s="12" t="s">
        <v>9</v>
      </c>
      <c r="B18" s="16">
        <f t="shared" ref="B18:C25" si="2">D18+F18+H18+J18+L18+N18+P18+R18+T18+V18+X18</f>
        <v>132</v>
      </c>
      <c r="C18" s="16">
        <f t="shared" si="2"/>
        <v>1779</v>
      </c>
      <c r="D18" s="16">
        <v>5</v>
      </c>
      <c r="E18" s="16">
        <v>52</v>
      </c>
      <c r="F18" s="29">
        <v>1</v>
      </c>
      <c r="G18" s="29">
        <v>24</v>
      </c>
      <c r="H18" s="16">
        <v>7</v>
      </c>
      <c r="I18" s="16">
        <v>105</v>
      </c>
      <c r="J18" s="30">
        <v>0</v>
      </c>
      <c r="K18" s="30">
        <v>0</v>
      </c>
      <c r="L18" s="29">
        <v>11</v>
      </c>
      <c r="M18" s="29">
        <v>222</v>
      </c>
      <c r="N18" s="29">
        <v>28</v>
      </c>
      <c r="O18" s="29">
        <v>401</v>
      </c>
      <c r="P18" s="28">
        <v>0</v>
      </c>
      <c r="Q18" s="28">
        <v>0</v>
      </c>
      <c r="R18" s="29">
        <v>47</v>
      </c>
      <c r="S18" s="29">
        <v>597</v>
      </c>
      <c r="T18" s="30">
        <v>33</v>
      </c>
      <c r="U18" s="30">
        <v>378</v>
      </c>
      <c r="V18" s="28">
        <v>0</v>
      </c>
      <c r="W18" s="28">
        <v>0</v>
      </c>
      <c r="X18" s="30">
        <v>0</v>
      </c>
      <c r="Y18" s="30">
        <v>0</v>
      </c>
    </row>
    <row r="19" spans="1:25" ht="20.25" customHeight="1" x14ac:dyDescent="0.15">
      <c r="A19" s="12" t="s">
        <v>10</v>
      </c>
      <c r="B19" s="16">
        <f t="shared" si="2"/>
        <v>537</v>
      </c>
      <c r="C19" s="16">
        <f t="shared" si="2"/>
        <v>12513</v>
      </c>
      <c r="D19" s="16">
        <v>176</v>
      </c>
      <c r="E19" s="16">
        <v>5551</v>
      </c>
      <c r="F19" s="29">
        <v>36</v>
      </c>
      <c r="G19" s="29">
        <v>1214</v>
      </c>
      <c r="H19" s="16">
        <v>24</v>
      </c>
      <c r="I19" s="16">
        <v>636</v>
      </c>
      <c r="J19" s="30">
        <v>2</v>
      </c>
      <c r="K19" s="30">
        <v>22</v>
      </c>
      <c r="L19" s="29">
        <v>27</v>
      </c>
      <c r="M19" s="29">
        <v>947</v>
      </c>
      <c r="N19" s="29">
        <v>103</v>
      </c>
      <c r="O19" s="29">
        <v>1337</v>
      </c>
      <c r="P19" s="28">
        <v>18</v>
      </c>
      <c r="Q19" s="28">
        <v>259</v>
      </c>
      <c r="R19" s="29">
        <v>19</v>
      </c>
      <c r="S19" s="29">
        <v>487</v>
      </c>
      <c r="T19" s="29">
        <v>96</v>
      </c>
      <c r="U19" s="29">
        <v>1608</v>
      </c>
      <c r="V19" s="28">
        <v>32</v>
      </c>
      <c r="W19" s="28">
        <v>379</v>
      </c>
      <c r="X19" s="29">
        <v>4</v>
      </c>
      <c r="Y19" s="29">
        <v>73</v>
      </c>
    </row>
    <row r="20" spans="1:25" ht="20.25" customHeight="1" x14ac:dyDescent="0.15">
      <c r="A20" s="12" t="s">
        <v>26</v>
      </c>
      <c r="B20" s="16">
        <f t="shared" si="2"/>
        <v>113</v>
      </c>
      <c r="C20" s="16">
        <f t="shared" si="2"/>
        <v>4601</v>
      </c>
      <c r="D20" s="16">
        <v>67</v>
      </c>
      <c r="E20" s="16">
        <v>1580</v>
      </c>
      <c r="F20" s="29">
        <v>1</v>
      </c>
      <c r="G20" s="29">
        <v>28</v>
      </c>
      <c r="H20" s="16">
        <v>0</v>
      </c>
      <c r="I20" s="16">
        <v>0</v>
      </c>
      <c r="J20" s="30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8">
        <v>0</v>
      </c>
      <c r="Q20" s="28">
        <v>0</v>
      </c>
      <c r="R20" s="30">
        <v>27</v>
      </c>
      <c r="S20" s="30">
        <v>1735</v>
      </c>
      <c r="T20" s="30">
        <v>12</v>
      </c>
      <c r="U20" s="30">
        <v>968</v>
      </c>
      <c r="V20" s="30">
        <v>6</v>
      </c>
      <c r="W20" s="30">
        <v>290</v>
      </c>
      <c r="X20" s="30">
        <v>0</v>
      </c>
      <c r="Y20" s="30">
        <v>0</v>
      </c>
    </row>
    <row r="21" spans="1:25" ht="20.25" customHeight="1" x14ac:dyDescent="0.15">
      <c r="A21" s="12" t="s">
        <v>11</v>
      </c>
      <c r="B21" s="16">
        <f t="shared" si="2"/>
        <v>51</v>
      </c>
      <c r="C21" s="16">
        <f t="shared" si="2"/>
        <v>12927</v>
      </c>
      <c r="D21" s="16">
        <v>0</v>
      </c>
      <c r="E21" s="16">
        <v>0</v>
      </c>
      <c r="F21" s="29">
        <v>5</v>
      </c>
      <c r="G21" s="29">
        <v>770</v>
      </c>
      <c r="H21" s="16">
        <v>2</v>
      </c>
      <c r="I21" s="16">
        <v>245</v>
      </c>
      <c r="J21" s="30">
        <v>3</v>
      </c>
      <c r="K21" s="30">
        <v>35</v>
      </c>
      <c r="L21" s="29">
        <v>11</v>
      </c>
      <c r="M21" s="29">
        <v>894</v>
      </c>
      <c r="N21" s="29">
        <v>7</v>
      </c>
      <c r="O21" s="29">
        <v>5375</v>
      </c>
      <c r="P21" s="29">
        <v>0</v>
      </c>
      <c r="Q21" s="29">
        <v>0</v>
      </c>
      <c r="R21" s="29">
        <v>0</v>
      </c>
      <c r="S21" s="29">
        <v>0</v>
      </c>
      <c r="T21" s="29">
        <v>22</v>
      </c>
      <c r="U21" s="29">
        <v>5551</v>
      </c>
      <c r="V21" s="29">
        <v>0</v>
      </c>
      <c r="W21" s="29">
        <v>0</v>
      </c>
      <c r="X21" s="29">
        <v>1</v>
      </c>
      <c r="Y21" s="29">
        <v>57</v>
      </c>
    </row>
    <row r="22" spans="1:25" ht="20.25" customHeight="1" x14ac:dyDescent="0.15">
      <c r="A22" s="12" t="s">
        <v>12</v>
      </c>
      <c r="B22" s="16">
        <f t="shared" si="2"/>
        <v>1</v>
      </c>
      <c r="C22" s="16">
        <f t="shared" si="2"/>
        <v>28</v>
      </c>
      <c r="D22" s="16">
        <v>0</v>
      </c>
      <c r="E22" s="16">
        <v>0</v>
      </c>
      <c r="F22" s="30">
        <v>0</v>
      </c>
      <c r="G22" s="30">
        <v>0</v>
      </c>
      <c r="H22" s="16">
        <v>0</v>
      </c>
      <c r="I22" s="16">
        <v>0</v>
      </c>
      <c r="J22" s="30">
        <v>0</v>
      </c>
      <c r="K22" s="30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8">
        <v>0</v>
      </c>
      <c r="W22" s="28">
        <v>0</v>
      </c>
      <c r="X22" s="29">
        <v>1</v>
      </c>
      <c r="Y22" s="29">
        <v>28</v>
      </c>
    </row>
    <row r="23" spans="1:25" ht="20.25" customHeight="1" x14ac:dyDescent="0.15">
      <c r="A23" s="12" t="s">
        <v>13</v>
      </c>
      <c r="B23" s="16">
        <f t="shared" si="2"/>
        <v>10</v>
      </c>
      <c r="C23" s="16">
        <f t="shared" si="2"/>
        <v>1089</v>
      </c>
      <c r="D23" s="16">
        <v>0</v>
      </c>
      <c r="E23" s="16">
        <v>0</v>
      </c>
      <c r="F23" s="30">
        <v>4</v>
      </c>
      <c r="G23" s="30">
        <v>314</v>
      </c>
      <c r="H23" s="16">
        <v>0</v>
      </c>
      <c r="I23" s="16">
        <v>0</v>
      </c>
      <c r="J23" s="30">
        <v>0</v>
      </c>
      <c r="K23" s="30">
        <v>0</v>
      </c>
      <c r="L23" s="29">
        <v>5</v>
      </c>
      <c r="M23" s="29">
        <v>475</v>
      </c>
      <c r="N23" s="30">
        <v>0</v>
      </c>
      <c r="O23" s="30">
        <v>0</v>
      </c>
      <c r="P23" s="29">
        <v>0</v>
      </c>
      <c r="Q23" s="29">
        <v>0</v>
      </c>
      <c r="R23" s="29">
        <v>1</v>
      </c>
      <c r="S23" s="29">
        <v>300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</row>
    <row r="24" spans="1:25" ht="20.25" customHeight="1" x14ac:dyDescent="0.15">
      <c r="A24" s="12" t="s">
        <v>27</v>
      </c>
      <c r="B24" s="16">
        <f t="shared" si="2"/>
        <v>59</v>
      </c>
      <c r="C24" s="16">
        <f t="shared" si="2"/>
        <v>5356</v>
      </c>
      <c r="D24" s="16">
        <v>0</v>
      </c>
      <c r="E24" s="16">
        <v>0</v>
      </c>
      <c r="F24" s="30">
        <v>0</v>
      </c>
      <c r="G24" s="30">
        <v>0</v>
      </c>
      <c r="H24" s="16">
        <v>2</v>
      </c>
      <c r="I24" s="16">
        <v>154</v>
      </c>
      <c r="J24" s="30">
        <v>0</v>
      </c>
      <c r="K24" s="30">
        <v>0</v>
      </c>
      <c r="L24" s="29">
        <v>3</v>
      </c>
      <c r="M24" s="29">
        <v>2760</v>
      </c>
      <c r="N24" s="29">
        <v>4</v>
      </c>
      <c r="O24" s="29">
        <v>353</v>
      </c>
      <c r="P24" s="28">
        <v>1</v>
      </c>
      <c r="Q24" s="28">
        <v>336</v>
      </c>
      <c r="R24" s="29">
        <v>19</v>
      </c>
      <c r="S24" s="29">
        <v>1314</v>
      </c>
      <c r="T24" s="29">
        <v>0</v>
      </c>
      <c r="U24" s="29">
        <v>0</v>
      </c>
      <c r="V24" s="29">
        <v>27</v>
      </c>
      <c r="W24" s="29">
        <v>385</v>
      </c>
      <c r="X24" s="29">
        <v>3</v>
      </c>
      <c r="Y24" s="29">
        <v>54</v>
      </c>
    </row>
    <row r="25" spans="1:25" ht="20.25" customHeight="1" x14ac:dyDescent="0.15">
      <c r="A25" s="12" t="s">
        <v>14</v>
      </c>
      <c r="B25" s="16">
        <f t="shared" si="2"/>
        <v>189</v>
      </c>
      <c r="C25" s="16">
        <f t="shared" si="2"/>
        <v>6529</v>
      </c>
      <c r="D25" s="16">
        <v>85</v>
      </c>
      <c r="E25" s="16">
        <v>3141</v>
      </c>
      <c r="F25" s="29">
        <v>12</v>
      </c>
      <c r="G25" s="29">
        <v>341</v>
      </c>
      <c r="H25" s="16">
        <v>1</v>
      </c>
      <c r="I25" s="16">
        <v>22</v>
      </c>
      <c r="J25" s="30">
        <v>0</v>
      </c>
      <c r="K25" s="30">
        <v>0</v>
      </c>
      <c r="L25" s="29">
        <v>50</v>
      </c>
      <c r="M25" s="29">
        <v>577</v>
      </c>
      <c r="N25" s="29">
        <v>15</v>
      </c>
      <c r="O25" s="29">
        <v>675</v>
      </c>
      <c r="P25" s="28">
        <v>2</v>
      </c>
      <c r="Q25" s="28">
        <v>52</v>
      </c>
      <c r="R25" s="29">
        <v>14</v>
      </c>
      <c r="S25" s="29">
        <v>1024</v>
      </c>
      <c r="T25" s="29">
        <v>8</v>
      </c>
      <c r="U25" s="29">
        <v>570</v>
      </c>
      <c r="V25" s="29">
        <v>0</v>
      </c>
      <c r="W25" s="29">
        <v>0</v>
      </c>
      <c r="X25" s="29">
        <v>2</v>
      </c>
      <c r="Y25" s="29">
        <v>127</v>
      </c>
    </row>
    <row r="26" spans="1:25" ht="20.25" customHeight="1" x14ac:dyDescent="0.15">
      <c r="A26" s="12" t="s">
        <v>15</v>
      </c>
      <c r="B26" s="28">
        <f t="shared" ref="B26:Y26" si="3">SUM(B27:B29)</f>
        <v>5984</v>
      </c>
      <c r="C26" s="28">
        <f t="shared" si="3"/>
        <v>92943</v>
      </c>
      <c r="D26" s="28">
        <f t="shared" si="3"/>
        <v>1600</v>
      </c>
      <c r="E26" s="28">
        <f t="shared" si="3"/>
        <v>25789</v>
      </c>
      <c r="F26" s="28">
        <f t="shared" si="3"/>
        <v>776</v>
      </c>
      <c r="G26" s="28">
        <f t="shared" si="3"/>
        <v>13718</v>
      </c>
      <c r="H26" s="28">
        <f t="shared" si="3"/>
        <v>806</v>
      </c>
      <c r="I26" s="28">
        <f t="shared" si="3"/>
        <v>11020</v>
      </c>
      <c r="J26" s="28">
        <f t="shared" si="3"/>
        <v>20</v>
      </c>
      <c r="K26" s="28">
        <f t="shared" si="3"/>
        <v>272</v>
      </c>
      <c r="L26" s="28">
        <f t="shared" si="3"/>
        <v>1151</v>
      </c>
      <c r="M26" s="28">
        <f t="shared" si="3"/>
        <v>17164</v>
      </c>
      <c r="N26" s="28">
        <f t="shared" si="3"/>
        <v>0</v>
      </c>
      <c r="O26" s="28">
        <f t="shared" si="3"/>
        <v>0</v>
      </c>
      <c r="P26" s="28">
        <f t="shared" si="3"/>
        <v>0</v>
      </c>
      <c r="Q26" s="28">
        <f t="shared" si="3"/>
        <v>0</v>
      </c>
      <c r="R26" s="28">
        <f t="shared" si="3"/>
        <v>0</v>
      </c>
      <c r="S26" s="28">
        <f t="shared" si="3"/>
        <v>0</v>
      </c>
      <c r="T26" s="28">
        <f t="shared" si="3"/>
        <v>1631</v>
      </c>
      <c r="U26" s="28">
        <f t="shared" si="3"/>
        <v>24980</v>
      </c>
      <c r="V26" s="28">
        <f t="shared" si="3"/>
        <v>0</v>
      </c>
      <c r="W26" s="28">
        <f t="shared" si="3"/>
        <v>0</v>
      </c>
      <c r="X26" s="28">
        <f t="shared" si="3"/>
        <v>0</v>
      </c>
      <c r="Y26" s="28">
        <f t="shared" si="3"/>
        <v>0</v>
      </c>
    </row>
    <row r="27" spans="1:25" ht="20.25" customHeight="1" x14ac:dyDescent="0.15">
      <c r="A27" s="12" t="s">
        <v>16</v>
      </c>
      <c r="B27" s="16">
        <f t="shared" ref="B27:C30" si="4">D27+F27+H27+J27+L27+N27+P27+R27+T27+V27+X27</f>
        <v>399</v>
      </c>
      <c r="C27" s="16">
        <f t="shared" si="4"/>
        <v>10751</v>
      </c>
      <c r="D27" s="16">
        <v>121</v>
      </c>
      <c r="E27" s="16">
        <v>3457</v>
      </c>
      <c r="F27" s="29">
        <v>61</v>
      </c>
      <c r="G27" s="29">
        <v>1005</v>
      </c>
      <c r="H27" s="16">
        <v>20</v>
      </c>
      <c r="I27" s="16">
        <v>869</v>
      </c>
      <c r="J27" s="29">
        <v>0</v>
      </c>
      <c r="K27" s="29">
        <v>0</v>
      </c>
      <c r="L27" s="29">
        <v>51</v>
      </c>
      <c r="M27" s="29">
        <v>632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146</v>
      </c>
      <c r="U27" s="29">
        <v>4788</v>
      </c>
      <c r="V27" s="29">
        <v>0</v>
      </c>
      <c r="W27" s="29">
        <v>0</v>
      </c>
      <c r="X27" s="29">
        <v>0</v>
      </c>
      <c r="Y27" s="29">
        <v>0</v>
      </c>
    </row>
    <row r="28" spans="1:25" ht="20.25" customHeight="1" x14ac:dyDescent="0.15">
      <c r="A28" s="12" t="s">
        <v>28</v>
      </c>
      <c r="B28" s="16">
        <f t="shared" si="4"/>
        <v>1688</v>
      </c>
      <c r="C28" s="16">
        <f t="shared" si="4"/>
        <v>41498</v>
      </c>
      <c r="D28" s="16">
        <v>245</v>
      </c>
      <c r="E28" s="16">
        <v>5765</v>
      </c>
      <c r="F28" s="29">
        <v>136</v>
      </c>
      <c r="G28" s="29">
        <v>6575</v>
      </c>
      <c r="H28" s="16">
        <v>131</v>
      </c>
      <c r="I28" s="16">
        <v>3499</v>
      </c>
      <c r="J28" s="29">
        <v>20</v>
      </c>
      <c r="K28" s="29">
        <v>272</v>
      </c>
      <c r="L28" s="29">
        <v>107</v>
      </c>
      <c r="M28" s="29">
        <v>7444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1049</v>
      </c>
      <c r="U28" s="29">
        <v>17943</v>
      </c>
      <c r="V28" s="29">
        <v>0</v>
      </c>
      <c r="W28" s="29">
        <v>0</v>
      </c>
      <c r="X28" s="29">
        <v>0</v>
      </c>
      <c r="Y28" s="29">
        <v>0</v>
      </c>
    </row>
    <row r="29" spans="1:25" ht="20.25" customHeight="1" x14ac:dyDescent="0.15">
      <c r="A29" s="12" t="s">
        <v>17</v>
      </c>
      <c r="B29" s="16">
        <f t="shared" si="4"/>
        <v>3897</v>
      </c>
      <c r="C29" s="16">
        <f t="shared" si="4"/>
        <v>40694</v>
      </c>
      <c r="D29" s="16">
        <v>1234</v>
      </c>
      <c r="E29" s="16">
        <v>16567</v>
      </c>
      <c r="F29" s="29">
        <v>579</v>
      </c>
      <c r="G29" s="29">
        <v>6138</v>
      </c>
      <c r="H29" s="16">
        <v>655</v>
      </c>
      <c r="I29" s="16">
        <v>6652</v>
      </c>
      <c r="J29" s="29">
        <v>0</v>
      </c>
      <c r="K29" s="29">
        <v>0</v>
      </c>
      <c r="L29" s="29">
        <v>993</v>
      </c>
      <c r="M29" s="29">
        <v>9088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436</v>
      </c>
      <c r="U29" s="29">
        <v>2249</v>
      </c>
      <c r="V29" s="29">
        <v>0</v>
      </c>
      <c r="W29" s="29">
        <v>0</v>
      </c>
      <c r="X29" s="29">
        <v>0</v>
      </c>
      <c r="Y29" s="29">
        <v>0</v>
      </c>
    </row>
    <row r="30" spans="1:25" ht="20.25" customHeight="1" x14ac:dyDescent="0.15">
      <c r="A30" s="12" t="s">
        <v>18</v>
      </c>
      <c r="B30" s="16">
        <f t="shared" si="4"/>
        <v>21</v>
      </c>
      <c r="C30" s="16">
        <f t="shared" si="4"/>
        <v>1205</v>
      </c>
      <c r="D30" s="29">
        <v>0</v>
      </c>
      <c r="E30" s="29">
        <v>0</v>
      </c>
      <c r="F30" s="28">
        <v>4</v>
      </c>
      <c r="G30" s="28">
        <v>188</v>
      </c>
      <c r="H30" s="16">
        <v>0</v>
      </c>
      <c r="I30" s="16">
        <v>0</v>
      </c>
      <c r="J30" s="29">
        <v>0</v>
      </c>
      <c r="K30" s="29">
        <v>0</v>
      </c>
      <c r="L30" s="29">
        <v>0</v>
      </c>
      <c r="M30" s="29">
        <v>0</v>
      </c>
      <c r="N30" s="31">
        <v>14</v>
      </c>
      <c r="O30" s="31">
        <v>577</v>
      </c>
      <c r="P30" s="29">
        <v>3</v>
      </c>
      <c r="Q30" s="29">
        <v>440</v>
      </c>
      <c r="R30" s="28">
        <v>0</v>
      </c>
      <c r="S30" s="28">
        <v>0</v>
      </c>
      <c r="T30" s="28">
        <v>0</v>
      </c>
      <c r="U30" s="28">
        <v>0</v>
      </c>
      <c r="V30" s="29">
        <v>0</v>
      </c>
      <c r="W30" s="29">
        <v>0</v>
      </c>
      <c r="X30" s="28">
        <v>0</v>
      </c>
      <c r="Y30" s="28">
        <v>0</v>
      </c>
    </row>
    <row r="31" spans="1:25" ht="20.25" customHeight="1" x14ac:dyDescent="0.15">
      <c r="A31" s="3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0.25" customHeight="1" x14ac:dyDescent="0.15">
      <c r="A32" s="13" t="s">
        <v>33</v>
      </c>
      <c r="F32" s="7"/>
      <c r="G32" s="8"/>
      <c r="H32" s="6"/>
      <c r="I32" s="6"/>
      <c r="J32" s="6"/>
    </row>
    <row r="33" spans="1:5" ht="20.25" customHeight="1" x14ac:dyDescent="0.15">
      <c r="A33" s="11" t="s">
        <v>32</v>
      </c>
    </row>
    <row r="34" spans="1:5" ht="20.25" customHeight="1" x14ac:dyDescent="0.15">
      <c r="A34" s="11" t="s">
        <v>31</v>
      </c>
    </row>
    <row r="35" spans="1:5" ht="20.25" customHeight="1" x14ac:dyDescent="0.15">
      <c r="A35" s="32" t="s">
        <v>35</v>
      </c>
    </row>
    <row r="36" spans="1:5" ht="20.25" customHeight="1" x14ac:dyDescent="0.15">
      <c r="A36" s="11" t="s">
        <v>30</v>
      </c>
    </row>
    <row r="37" spans="1:5" ht="20.25" customHeight="1" x14ac:dyDescent="0.15">
      <c r="A37" s="14" t="s">
        <v>34</v>
      </c>
      <c r="B37" s="9"/>
      <c r="C37" s="9"/>
      <c r="D37" s="9"/>
      <c r="E37" s="9"/>
    </row>
    <row r="38" spans="1:5" ht="20.25" customHeight="1" x14ac:dyDescent="0.15">
      <c r="B38" s="10"/>
      <c r="C38" s="10"/>
      <c r="D38" s="10"/>
      <c r="E38" s="9"/>
    </row>
  </sheetData>
  <mergeCells count="13">
    <mergeCell ref="J4:K4"/>
    <mergeCell ref="X4:Y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</mergeCells>
  <phoneticPr fontId="20"/>
  <pageMargins left="0.59055118110236227" right="0.59055118110236227" top="0.98425196850393704" bottom="0.98425196850393704" header="0.70866141732283472" footer="0.51181102362204722"/>
  <pageSetup paperSize="9" scale="64" orientation="landscape" cellComments="asDisplayed" r:id="rId1"/>
  <headerFooter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19-1</vt:lpstr>
      <vt:lpstr>前年度分（参考）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2024-03-21T05:01:20Z</cp:lastPrinted>
  <dcterms:created xsi:type="dcterms:W3CDTF">2009-02-01T23:52:47Z</dcterms:created>
  <dcterms:modified xsi:type="dcterms:W3CDTF">2024-03-21T05:01:39Z</dcterms:modified>
</cp:coreProperties>
</file>