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総務部\財政課\02_決算\06_決算照会関係\R5決算照会\03_宮城県\20240306_【依頼・3_12〆】FW_ 記載要領差替【総務省・財務調査課】令和4年度財政状況資料集の作成等について\06_総務省様式差替\02_差替え様式DL\【財政状況資料集】_042021_石巻市_2022\"/>
    </mc:Choice>
  </mc:AlternateContent>
  <bookViews>
    <workbookView xWindow="0" yWindow="0" windowWidth="27945" windowHeight="9990" tabRatio="895" firstSheet="6"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DB102" i="12"/>
  <c r="CW102" i="12"/>
  <c r="CR102" i="12"/>
  <c r="AP23" i="12"/>
  <c r="AA23" i="12"/>
  <c r="V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alcChain>
</file>

<file path=xl/sharedStrings.xml><?xml version="1.0" encoding="utf-8"?>
<sst xmlns="http://schemas.openxmlformats.org/spreadsheetml/2006/main" count="1098" uniqueCount="606">
  <si>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</si>
  <si>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</si>
  <si>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</si>
  <si>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</si>
  <si>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</si>
  <si>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</si>
  <si>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</si>
  <si>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</si>
  <si>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</si>
  <si>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</si>
  <si>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</si>
  <si>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</si>
  <si>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</si>
  <si>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</si>
  <si>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</si>
  <si>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</si>
  <si>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</si>
  <si>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</si>
  <si>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</si>
  <si>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</si>
  <si>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</si>
  <si>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</si>
  <si>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</si>
  <si>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</si>
  <si>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</si>
  <si>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</si>
  <si>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</si>
  <si>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</si>
  <si>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</si>
  <si>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</si>
  <si>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</si>
  <si>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</si>
  <si>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</si>
  <si>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</si>
  <si>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</si>
  <si>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</si>
  <si>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</si>
  <si>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</si>
  <si>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</si>
  <si>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</si>
  <si>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</si>
  <si>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</si>
  <si>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</si>
  <si>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</si>
  <si>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</si>
  <si>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</si>
  <si>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</si>
  <si>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</si>
  <si>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</si>
  <si>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</si>
  <si>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</si>
  <si>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</si>
  <si>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</si>
  <si>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</si>
  <si>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</si>
  <si>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</si>
  <si>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</si>
  <si>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</si>
  <si>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</si>
  <si>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</si>
  <si>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</si>
  <si>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</si>
  <si>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</si>
  <si>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</si>
  <si>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</si>
  <si>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</si>
  <si>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</si>
  <si>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</si>
  <si>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</si>
  <si>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</si>
  <si>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</si>
  <si>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</si>
  <si>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</si>
  <si>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</si>
  <si>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</si>
  <si>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</si>
  <si>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</si>
  <si>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</si>
  <si>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</si>
  <si>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</si>
  <si>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</si>
  <si>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</si>
  <si>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</si>
  <si>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</si>
  <si>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</si>
  <si>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</si>
  <si>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</si>
  <si>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</si>
  <si>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</si>
  <si>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</si>
  <si>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</si>
  <si>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</si>
  <si>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</si>
  <si>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</si>
  <si>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</si>
  <si>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</si>
  <si>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</si>
  <si>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</si>
  <si>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</si>
  <si>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</si>
  <si>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</si>
  <si>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</si>
  <si>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</si>
  <si>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</si>
  <si>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</si>
  <si>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</si>
  <si>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</si>
  <si>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</si>
  <si>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</si>
  <si>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</si>
  <si>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</si>
  <si>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</si>
  <si>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</si>
  <si>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</si>
  <si>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</si>
  <si>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</si>
  <si>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</si>
  <si>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</si>
  <si>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</si>
  <si>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</si>
  <si>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</si>
  <si>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</si>
  <si>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</si>
  <si>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</si>
  <si>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</si>
  <si>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</si>
  <si>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</si>
  <si>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</si>
  <si>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</si>
  <si>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</si>
  <si>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</si>
  <si>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</si>
  <si>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</si>
  <si>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</si>
  <si>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</si>
  <si>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</si>
  <si>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</si>
  <si>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</si>
  <si>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</si>
  <si>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</si>
  <si>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</si>
  <si>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</si>
  <si>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</si>
  <si>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</si>
  <si>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</si>
  <si>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</si>
  <si>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</si>
  <si>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</si>
  <si>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</si>
  <si>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</si>
  <si>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</si>
  <si>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</si>
  <si>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</si>
  <si>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</si>
  <si>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</si>
  <si>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</si>
  <si>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</si>
  <si>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</si>
  <si>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</si>
  <si>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</si>
  <si>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</si>
  <si>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</si>
  <si>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</si>
  <si>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</si>
  <si>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</si>
  <si>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</si>
  <si>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</si>
  <si>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</si>
  <si>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</si>
  <si>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</si>
  <si>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</si>
  <si>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</si>
  <si>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</si>
  <si>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</si>
  <si>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</si>
  <si>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</si>
  <si>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</si>
  <si>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</si>
  <si>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</si>
  <si>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</si>
  <si>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</si>
  <si>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</si>
  <si>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</si>
  <si>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</si>
  <si>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</si>
  <si>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</si>
  <si>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</si>
  <si>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</si>
  <si>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</si>
  <si>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</si>
  <si>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</si>
  <si>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</si>
  <si>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</si>
  <si>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</si>
  <si>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</si>
  <si>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</si>
  <si>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</si>
  <si>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</si>
  <si>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</si>
  <si>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</si>
  <si>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</si>
  <si>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</si>
  <si>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</si>
  <si>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</si>
  <si>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</si>
  <si>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</si>
  <si>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</si>
  <si>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</si>
  <si>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</si>
  <si>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</si>
  <si>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</si>
  <si>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</si>
  <si>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</si>
  <si>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</si>
  <si>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</si>
  <si>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</si>
  <si>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</si>
  <si>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</si>
  <si>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</si>
  <si>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</si>
  <si>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宮城県石巻市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</si>
  <si>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</si>
  <si>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</si>
  <si>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</si>
  <si>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</si>
  <si>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</si>
  <si>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</si>
  <si>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</si>
  <si>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</si>
  <si>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</si>
  <si>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</si>
  <si>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</si>
  <si>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</si>
  <si>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</si>
  <si>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</si>
  <si>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</si>
  <si>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</si>
  <si>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</si>
  <si>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</si>
  <si>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</si>
  <si>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</si>
  <si>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</si>
  <si>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</si>
  <si>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</si>
  <si>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</si>
  <si>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</si>
  <si>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</si>
  <si>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</si>
  <si>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</si>
  <si>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</si>
  <si>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</si>
  <si>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</si>
  <si>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</si>
  <si>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</si>
  <si>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</si>
  <si>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</si>
  <si>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</si>
  <si>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</si>
  <si>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</si>
  <si>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</si>
  <si>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</si>
  <si>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</si>
  <si>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</si>
  <si>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</si>
  <si>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</si>
  <si>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</si>
  <si>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</si>
  <si>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</si>
  <si>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</si>
  <si>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</si>
  <si>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</si>
  <si>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</si>
  <si>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</si>
  <si>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</si>
  <si>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</si>
  <si>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</si>
  <si>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</si>
  <si>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</si>
  <si>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</si>
  <si>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</si>
  <si>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</si>
  <si>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</si>
  <si>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</si>
  <si>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</si>
  <si>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</si>
  <si>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</si>
  <si>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</si>
  <si>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</si>
  <si>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</si>
  <si>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</si>
  <si>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</si>
  <si>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</si>
  <si>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</si>
  <si>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</si>
  <si>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</si>
  <si>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</si>
  <si>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</si>
  <si>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</si>
  <si>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</si>
  <si>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</si>
  <si>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</si>
  <si>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</si>
  <si>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</si>
  <si>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</si>
  <si>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</si>
  <si>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</si>
  <si>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</si>
  <si>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</si>
  <si>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</si>
  <si>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</si>
  <si>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</si>
  <si>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</si>
  <si>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</si>
  <si>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</si>
  <si>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</si>
  <si>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</si>
  <si>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</si>
  <si>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</si>
  <si>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</si>
  <si>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</si>
  <si>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</si>
  <si>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</si>
  <si>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</si>
  <si>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</si>
  <si>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</si>
  <si>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</si>
  <si>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</si>
  <si>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</si>
  <si>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</si>
  <si>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</si>
  <si>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</si>
  <si>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</si>
  <si>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</si>
  <si>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</si>
  <si>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</si>
  <si>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</si>
  <si>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</si>
  <si>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</si>
  <si>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</si>
  <si>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</si>
  <si>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</si>
  <si>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</si>
  <si>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</si>
  <si>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</si>
  <si>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</si>
  <si>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</si>
  <si>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</si>
  <si>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</si>
  <si>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</si>
  <si>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</si>
  <si>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</si>
  <si>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</si>
  <si>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</si>
  <si>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</si>
  <si>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</si>
  <si>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</si>
  <si>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</si>
  <si>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</si>
  <si>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</si>
  <si>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</si>
  <si>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</si>
  <si>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</si>
  <si>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</si>
  <si>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</si>
  <si>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</si>
  <si>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</si>
  <si>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</si>
  <si>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</si>
  <si>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</si>
  <si>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</si>
  <si>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</si>
  <si>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</si>
  <si>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</si>
  <si>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宮城県石巻市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</si>
  <si>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</si>
  <si>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</si>
  <si>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</si>
  <si>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</si>
  <si>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</si>
  <si>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</si>
  <si>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</si>
  <si>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</si>
  <si>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</si>
  <si>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</si>
  <si>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</si>
  <si>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</si>
  <si>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</si>
  <si>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</si>
  <si>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</si>
  <si>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</si>
  <si>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</si>
  <si>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</si>
  <si>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</si>
  <si>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</si>
  <si>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石巻市市街地開発事業特別会計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</si>
  <si>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</si>
  <si>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</si>
  <si>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</si>
  <si>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</si>
  <si>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</si>
  <si>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</si>
  <si>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</si>
  <si>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</si>
  <si>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</si>
  <si>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</si>
  <si>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</si>
  <si>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</si>
  <si>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</si>
  <si>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</si>
  <si>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石巻市国民健康保険事業特別会計</t>
    <phoneticPr fontId="5"/>
  </si>
  <si>
    <t>石巻市後期高齢者医療特別会計</t>
    <phoneticPr fontId="5"/>
  </si>
  <si>
    <t>石巻市介護保険事業特別会計</t>
    <phoneticPr fontId="5"/>
  </si>
  <si>
    <t>石巻市病院事業会計</t>
    <phoneticPr fontId="5"/>
  </si>
  <si>
    <t>法適用企業</t>
    <phoneticPr fontId="5"/>
  </si>
  <si>
    <t>石巻市下水道事業会計</t>
    <phoneticPr fontId="5"/>
  </si>
  <si>
    <t>石巻市水産物地方卸売市場事業特別会計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</si>
  <si>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</si>
  <si>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</si>
  <si>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</si>
  <si>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</si>
  <si>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</si>
  <si>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</si>
  <si>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</si>
  <si>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</si>
  <si>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</si>
  <si>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</si>
  <si>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</si>
  <si>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</si>
  <si>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</si>
  <si>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</si>
  <si>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</si>
  <si>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</si>
  <si>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</si>
  <si>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</si>
  <si>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</si>
  <si>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</si>
  <si>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</si>
  <si>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</si>
  <si>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</si>
  <si>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</si>
  <si>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</si>
  <si>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</si>
  <si>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</si>
  <si>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</si>
  <si>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</si>
  <si>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</si>
  <si>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</si>
  <si>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</si>
  <si>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</si>
  <si>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</si>
  <si>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</si>
  <si>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</si>
  <si>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</si>
  <si>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</si>
  <si>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</si>
  <si>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</si>
  <si>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</si>
  <si>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</si>
  <si>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</si>
  <si>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</si>
  <si>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</si>
  <si>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</si>
  <si>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</si>
  <si>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</si>
  <si>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</si>
  <si>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</si>
  <si>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</si>
  <si>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</si>
  <si>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</si>
  <si>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</si>
  <si>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</si>
  <si>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</si>
  <si>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</si>
  <si>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</si>
  <si>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</si>
  <si>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</si>
  <si>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石巻市病院事業会計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</si>
  <si>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</si>
  <si>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</si>
  <si>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</si>
  <si>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</si>
  <si>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</si>
  <si>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</si>
  <si>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</si>
  <si>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</si>
  <si>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</si>
  <si>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</si>
  <si>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</si>
  <si>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</si>
  <si>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</si>
  <si>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</si>
  <si>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</si>
  <si>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</si>
  <si>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</si>
  <si>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</si>
  <si>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</si>
  <si>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</si>
  <si>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</si>
  <si>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</si>
  <si>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</si>
  <si>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</si>
  <si>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</si>
  <si>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</si>
  <si>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</si>
  <si>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</si>
  <si>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</si>
  <si>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</si>
  <si>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</si>
  <si>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</si>
  <si>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</si>
  <si>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</si>
  <si>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</si>
  <si>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</si>
  <si>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</si>
  <si>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</si>
  <si>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</si>
  <si>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</si>
  <si>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</si>
  <si>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</si>
  <si>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</si>
  <si>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</si>
  <si>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</si>
  <si>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</si>
  <si>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</si>
  <si>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</si>
  <si>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</si>
  <si>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</si>
  <si>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</si>
  <si>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</si>
  <si>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</si>
  <si>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</si>
  <si>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</si>
  <si>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</si>
  <si>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</si>
  <si>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</si>
  <si>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</si>
  <si>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</si>
  <si>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</si>
  <si>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</si>
  <si>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</si>
  <si>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</si>
  <si>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</si>
  <si>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</si>
  <si>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</si>
  <si>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</si>
  <si>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</si>
  <si>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</si>
  <si>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</si>
  <si>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</si>
  <si>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</si>
  <si>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</si>
  <si>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</si>
  <si>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</si>
  <si>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</si>
  <si>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</si>
  <si>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</si>
  <si>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</si>
  <si>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</si>
  <si>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</si>
  <si>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</si>
  <si>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</si>
  <si>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</si>
  <si>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</si>
  <si>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</si>
  <si>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</si>
  <si>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</si>
  <si>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6.09</t>
  </si>
  <si>
    <t>▲ 9.33</t>
  </si>
  <si>
    <t>▲ 15.67</t>
  </si>
  <si>
    <t>▲ 11.81</t>
  </si>
  <si>
    <t>一般会計</t>
  </si>
  <si>
    <t>石巻市下水道事業会計</t>
  </si>
  <si>
    <t>石巻市病院事業会計</t>
  </si>
  <si>
    <t>石巻市介護保険事業特別会計</t>
  </si>
  <si>
    <t>石巻市市街地開発事業特別会計</t>
  </si>
  <si>
    <t>石巻市国民健康保険事業特別会計</t>
  </si>
  <si>
    <t>石巻市後期高齢者医療特別会計</t>
  </si>
  <si>
    <t>石巻市水産物地方卸売市場事業特別会計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</si>
  <si>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</si>
  <si>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</si>
  <si>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</si>
  <si>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</si>
  <si>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</si>
  <si>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</si>
  <si>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</si>
  <si>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</si>
  <si>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石巻地域高等教育事業団</t>
    <rPh sb="0" eb="4">
      <t>イシノマキチイキ</t>
    </rPh>
    <rPh sb="4" eb="11">
      <t>コウトウキョウイクジギョウダン</t>
    </rPh>
    <phoneticPr fontId="2"/>
  </si>
  <si>
    <t>石巻市芸術文化振興財団</t>
    <rPh sb="0" eb="11">
      <t>イシノマキシゲイジュツブンカシンコウザイダン</t>
    </rPh>
    <phoneticPr fontId="2"/>
  </si>
  <si>
    <t>石巻地区勤労者福祉サービスセンター</t>
    <rPh sb="0" eb="9">
      <t>イシノマキチクキンロウシャフクシ</t>
    </rPh>
    <phoneticPr fontId="2"/>
  </si>
  <si>
    <t>網地島ライン</t>
    <rPh sb="0" eb="3">
      <t>アジシマ</t>
    </rPh>
    <phoneticPr fontId="2"/>
  </si>
  <si>
    <t>街づくりまんぼう</t>
    <rPh sb="0" eb="1">
      <t>マチ</t>
    </rPh>
    <phoneticPr fontId="2"/>
  </si>
  <si>
    <t>かほく・上品の郷</t>
    <rPh sb="4" eb="6">
      <t>ジョウボン</t>
    </rPh>
    <rPh sb="7" eb="8">
      <t>サト</t>
    </rPh>
    <phoneticPr fontId="2"/>
  </si>
  <si>
    <t>おしかパブリックサービス</t>
  </si>
  <si>
    <t>元気いしのまき</t>
    <rPh sb="0" eb="2">
      <t>ゲンキ</t>
    </rPh>
    <phoneticPr fontId="2"/>
  </si>
  <si>
    <t>慶長遣欧使節船協会</t>
    <rPh sb="0" eb="9">
      <t>ケイチョウケンオウシセツセンキョウカイ</t>
    </rPh>
    <phoneticPr fontId="2"/>
  </si>
  <si>
    <t>宮城県市町村職員退職手当組合</t>
  </si>
  <si>
    <t>石巻地区広域行政事務組合</t>
  </si>
  <si>
    <t>宮城県市町村自治振興センター</t>
  </si>
  <si>
    <t>宮城県後期高齢者医療広域連合</t>
  </si>
  <si>
    <t>宮城県後期高齢者医療事業会計</t>
  </si>
  <si>
    <t>石巻地方広域水道企業団</t>
  </si>
  <si>
    <t>市営住宅管理運営基金</t>
    <rPh sb="0" eb="10">
      <t>シエイジュウタクカンリウンエイキキン</t>
    </rPh>
    <phoneticPr fontId="5"/>
  </si>
  <si>
    <t>震災復興基金</t>
    <rPh sb="0" eb="6">
      <t>シンサイフッコウキキン</t>
    </rPh>
    <phoneticPr fontId="2"/>
  </si>
  <si>
    <t>公共施設等管理運営基金</t>
    <rPh sb="0" eb="11">
      <t>コウキョウシセツトウカンリウンエイキキン</t>
    </rPh>
    <phoneticPr fontId="2"/>
  </si>
  <si>
    <t>地域づくり基金</t>
    <rPh sb="0" eb="2">
      <t>チイキ</t>
    </rPh>
    <rPh sb="5" eb="7">
      <t>キキン</t>
    </rPh>
    <phoneticPr fontId="2"/>
  </si>
  <si>
    <t>がんばる石巻応援基金</t>
    <rPh sb="4" eb="6">
      <t>イシノマキ</t>
    </rPh>
    <rPh sb="6" eb="10">
      <t>オウエンキキン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</si>
</sst>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8735-4A5B-9DC3-740441DD80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313301</c:v>
                </c:pt>
                <c:pt idx="1">
                  <c:v>305214</c:v>
                </c:pt>
                <c:pt idx="2">
                  <c:v>353308</c:v>
                </c:pt>
                <c:pt idx="3">
                  <c:v>228852</c:v>
                </c:pt>
                <c:pt idx="4">
                  <c:v>96168</c:v>
                </c:pt>
              </c:numCache>
            </c:numRef>
          </c:val>
          <c:smooth val="0"/>
          <c:extLst>
            <c:ext xmlns:c16="http://schemas.microsoft.com/office/drawing/2014/chart" uri="{C3380CC4-5D6E-409C-BE32-E72D297353CC}">
              <c16:uniqueId val="{00000001-8735-4A5B-9DC3-740441DD80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20.16</c:v>
                </c:pt>
                <c:pt idx="1">
                  <c:v>10.67</c:v>
                </c:pt>
                <c:pt idx="2">
                  <c:v>14.34</c:v>
                </c:pt>
                <c:pt idx="3">
                  <c:v>12.46</c:v>
                </c:pt>
                <c:pt idx="4">
                  <c:v>7.56</c:v>
                </c:pt>
              </c:numCache>
            </c:numRef>
          </c:val>
          <c:extLst>
            <c:ext xmlns:c16="http://schemas.microsoft.com/office/drawing/2014/chart" uri="{C3380CC4-5D6E-409C-BE32-E72D297353CC}">
              <c16:uniqueId val="{00000000-E24C-4292-917A-75DF202C87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27.93</c:v>
                </c:pt>
                <c:pt idx="1">
                  <c:v>37.28</c:v>
                </c:pt>
                <c:pt idx="2">
                  <c:v>22.84</c:v>
                </c:pt>
                <c:pt idx="3">
                  <c:v>21.34</c:v>
                </c:pt>
                <c:pt idx="4">
                  <c:v>21.8</c:v>
                </c:pt>
              </c:numCache>
            </c:numRef>
          </c:val>
          <c:extLst>
            <c:ext xmlns:c16="http://schemas.microsoft.com/office/drawing/2014/chart" uri="{C3380CC4-5D6E-409C-BE32-E72D297353CC}">
              <c16:uniqueId val="{00000001-E24C-4292-917A-75DF202C87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-6.09</c:v>
                </c:pt>
                <c:pt idx="1">
                  <c:v>-9.33</c:v>
                </c:pt>
                <c:pt idx="2">
                  <c:v>-15.67</c:v>
                </c:pt>
                <c:pt idx="3">
                  <c:v>27.27</c:v>
                </c:pt>
                <c:pt idx="4">
                  <c:v>-11.81</c:v>
                </c:pt>
              </c:numCache>
            </c:numRef>
          </c:val>
          <c:smooth val="0"/>
          <c:extLst>
            <c:ext xmlns:c16="http://schemas.microsoft.com/office/drawing/2014/chart" uri="{C3380CC4-5D6E-409C-BE32-E72D297353CC}">
              <c16:uniqueId val="{00000002-E24C-4292-917A-75DF202C87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3.47</c:v>
                </c:pt>
                <c:pt idx="2">
                  <c:v>#N/A</c:v>
                </c:pt>
                <c:pt idx="3">
                  <c:v>0.05</c:v>
                </c:pt>
                <c:pt idx="4">
                  <c:v>#N/A</c:v>
                </c:pt>
                <c:pt idx="5">
                  <c:v>0</c:v>
                </c:pt>
                <c:pt idx="6">
                  <c:v>#N/A</c:v>
                </c:pt>
                <c:pt idx="7">
                  <c:v>0</c:v>
                </c:pt>
                <c:pt idx="8">
                  <c:v>0</c:v>
                </c:pt>
                <c:pt idx="9">
                  <c:v>0</c:v>
                </c:pt>
              </c:numCache>
            </c:numRef>
          </c:val>
          <c:extLst>
            <c:ext xmlns:c16="http://schemas.microsoft.com/office/drawing/2014/chart" uri="{C3380CC4-5D6E-409C-BE32-E72D297353CC}">
              <c16:uniqueId val="{00000000-276E-40E4-B89C-346FB1C5F1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6E-40E4-B89C-346FB1C5F1B1}"/>
            </c:ext>
          </c:extLst>
        </c:ser>
        <c:ser>
          <c:idx val="2"/>
          <c:order val="2"/>
          <c:tx>
            <c:strRef>
              <c:f>データシート!$A$29</c:f>
              <c:strCache>
                <c:ptCount val="1"/>
                <c:pt idx="0">
                  <c:v>石巻市水産物地方卸売市場事業特別会計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76E-40E4-B89C-346FB1C5F1B1}"/>
            </c:ext>
          </c:extLst>
        </c:ser>
        <c:ser>
          <c:idx val="3"/>
          <c:order val="3"/>
          <c:tx>
            <c:strRef>
              <c:f>データシート!$A$30</c:f>
              <c:strCache>
                <c:ptCount val="1"/>
                <c:pt idx="0">
                  <c:v>石巻市後期高齢者医療特別会計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0.03</c:v>
                </c:pt>
                <c:pt idx="4">
                  <c:v>#N/A</c:v>
                </c:pt>
                <c:pt idx="5">
                  <c:v>0.02</c:v>
                </c:pt>
                <c:pt idx="6">
                  <c:v>#N/A</c:v>
                </c:pt>
                <c:pt idx="7">
                  <c:v>0.03</c:v>
                </c:pt>
                <c:pt idx="8">
                  <c:v>#N/A</c:v>
                </c:pt>
                <c:pt idx="9">
                  <c:v>0.04</c:v>
                </c:pt>
              </c:numCache>
            </c:numRef>
          </c:val>
          <c:extLst>
            <c:ext xmlns:c16="http://schemas.microsoft.com/office/drawing/2014/chart" uri="{C3380CC4-5D6E-409C-BE32-E72D297353CC}">
              <c16:uniqueId val="{00000003-276E-40E4-B89C-346FB1C5F1B1}"/>
            </c:ext>
          </c:extLst>
        </c:ser>
        <c:ser>
          <c:idx val="4"/>
          <c:order val="4"/>
          <c:tx>
            <c:strRef>
              <c:f>データシート!$A$31</c:f>
              <c:strCache>
                <c:ptCount val="1"/>
                <c:pt idx="0">
                  <c:v>石巻市国民健康保険事業特別会計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0.1</c:v>
                </c:pt>
                <c:pt idx="4">
                  <c:v>#N/A</c:v>
                </c:pt>
                <c:pt idx="5">
                  <c:v>0.12</c:v>
                </c:pt>
                <c:pt idx="6">
                  <c:v>#N/A</c:v>
                </c:pt>
                <c:pt idx="7">
                  <c:v>0.09</c:v>
                </c:pt>
                <c:pt idx="8">
                  <c:v>#N/A</c:v>
                </c:pt>
                <c:pt idx="9">
                  <c:v>0.08</c:v>
                </c:pt>
              </c:numCache>
            </c:numRef>
          </c:val>
          <c:extLst>
            <c:ext xmlns:c16="http://schemas.microsoft.com/office/drawing/2014/chart" uri="{C3380CC4-5D6E-409C-BE32-E72D297353CC}">
              <c16:uniqueId val="{00000004-276E-40E4-B89C-346FB1C5F1B1}"/>
            </c:ext>
          </c:extLst>
        </c:ser>
        <c:ser>
          <c:idx val="5"/>
          <c:order val="5"/>
          <c:tx>
            <c:strRef>
              <c:f>データシート!$A$32</c:f>
              <c:strCache>
                <c:ptCount val="1"/>
                <c:pt idx="0">
                  <c:v>石巻市市街地開発事業特別会計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1.51</c:v>
                </c:pt>
                <c:pt idx="2">
                  <c:v>#N/A</c:v>
                </c:pt>
                <c:pt idx="3">
                  <c:v>0.5</c:v>
                </c:pt>
                <c:pt idx="4">
                  <c:v>#N/A</c:v>
                </c:pt>
                <c:pt idx="5">
                  <c:v>1.74</c:v>
                </c:pt>
                <c:pt idx="6">
                  <c:v>#N/A</c:v>
                </c:pt>
                <c:pt idx="7">
                  <c:v>0.36</c:v>
                </c:pt>
                <c:pt idx="8">
                  <c:v>#N/A</c:v>
                </c:pt>
                <c:pt idx="9">
                  <c:v>0.28000000000000003</c:v>
                </c:pt>
              </c:numCache>
            </c:numRef>
          </c:val>
          <c:extLst>
            <c:ext xmlns:c16="http://schemas.microsoft.com/office/drawing/2014/chart" uri="{C3380CC4-5D6E-409C-BE32-E72D297353CC}">
              <c16:uniqueId val="{00000005-276E-40E4-B89C-346FB1C5F1B1}"/>
            </c:ext>
          </c:extLst>
        </c:ser>
        <c:ser>
          <c:idx val="6"/>
          <c:order val="6"/>
          <c:tx>
            <c:strRef>
              <c:f>データシート!$A$33</c:f>
              <c:strCache>
                <c:ptCount val="1"/>
                <c:pt idx="0">
                  <c:v>石巻市介護保険事業特別会計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1.1599999999999999</c:v>
                </c:pt>
                <c:pt idx="2">
                  <c:v>#N/A</c:v>
                </c:pt>
                <c:pt idx="3">
                  <c:v>1.02</c:v>
                </c:pt>
                <c:pt idx="4">
                  <c:v>#N/A</c:v>
                </c:pt>
                <c:pt idx="5">
                  <c:v>0.57999999999999996</c:v>
                </c:pt>
                <c:pt idx="6">
                  <c:v>#N/A</c:v>
                </c:pt>
                <c:pt idx="7">
                  <c:v>0.93</c:v>
                </c:pt>
                <c:pt idx="8">
                  <c:v>#N/A</c:v>
                </c:pt>
                <c:pt idx="9">
                  <c:v>0.93</c:v>
                </c:pt>
              </c:numCache>
            </c:numRef>
          </c:val>
          <c:extLst>
            <c:ext xmlns:c16="http://schemas.microsoft.com/office/drawing/2014/chart" uri="{C3380CC4-5D6E-409C-BE32-E72D297353CC}">
              <c16:uniqueId val="{00000006-276E-40E4-B89C-346FB1C5F1B1}"/>
            </c:ext>
          </c:extLst>
        </c:ser>
        <c:ser>
          <c:idx val="7"/>
          <c:order val="7"/>
          <c:tx>
            <c:strRef>
              <c:f>データシート!$A$34</c:f>
              <c:strCache>
                <c:ptCount val="1"/>
                <c:pt idx="0">
                  <c:v>石巻市病院事業会計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0.67</c:v>
                </c:pt>
                <c:pt idx="6">
                  <c:v>#N/A</c:v>
                </c:pt>
                <c:pt idx="7">
                  <c:v>1.69</c:v>
                </c:pt>
                <c:pt idx="8">
                  <c:v>#N/A</c:v>
                </c:pt>
                <c:pt idx="9">
                  <c:v>2.13</c:v>
                </c:pt>
              </c:numCache>
            </c:numRef>
          </c:val>
          <c:extLst>
            <c:ext xmlns:c16="http://schemas.microsoft.com/office/drawing/2014/chart" uri="{C3380CC4-5D6E-409C-BE32-E72D297353CC}">
              <c16:uniqueId val="{00000007-276E-40E4-B89C-346FB1C5F1B1}"/>
            </c:ext>
          </c:extLst>
        </c:ser>
        <c:ser>
          <c:idx val="8"/>
          <c:order val="8"/>
          <c:tx>
            <c:strRef>
              <c:f>データシート!$A$35</c:f>
              <c:strCache>
                <c:ptCount val="1"/>
                <c:pt idx="0">
                  <c:v>石巻市下水道事業会計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1.21</c:v>
                </c:pt>
                <c:pt idx="6">
                  <c:v>#N/A</c:v>
                </c:pt>
                <c:pt idx="7">
                  <c:v>24.11</c:v>
                </c:pt>
                <c:pt idx="8">
                  <c:v>#N/A</c:v>
                </c:pt>
                <c:pt idx="9">
                  <c:v>3.07</c:v>
                </c:pt>
              </c:numCache>
            </c:numRef>
          </c:val>
          <c:extLst>
            <c:ext xmlns:c16="http://schemas.microsoft.com/office/drawing/2014/chart" uri="{C3380CC4-5D6E-409C-BE32-E72D297353CC}">
              <c16:uniqueId val="{00000008-276E-40E4-B89C-346FB1C5F1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18.7</c:v>
                </c:pt>
                <c:pt idx="2">
                  <c:v>#N/A</c:v>
                </c:pt>
                <c:pt idx="3">
                  <c:v>10.16</c:v>
                </c:pt>
                <c:pt idx="4">
                  <c:v>#N/A</c:v>
                </c:pt>
                <c:pt idx="5">
                  <c:v>12.59</c:v>
                </c:pt>
                <c:pt idx="6">
                  <c:v>#N/A</c:v>
                </c:pt>
                <c:pt idx="7">
                  <c:v>12.09</c:v>
                </c:pt>
                <c:pt idx="8">
                  <c:v>#N/A</c:v>
                </c:pt>
                <c:pt idx="9">
                  <c:v>7.27</c:v>
                </c:pt>
              </c:numCache>
            </c:numRef>
          </c:val>
          <c:extLst>
            <c:ext xmlns:c16="http://schemas.microsoft.com/office/drawing/2014/chart" uri="{C3380CC4-5D6E-409C-BE32-E72D297353CC}">
              <c16:uniqueId val="{00000009-276E-40E4-B89C-346FB1C5F1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6801</c:v>
                </c:pt>
                <c:pt idx="5">
                  <c:v>7302</c:v>
                </c:pt>
                <c:pt idx="8">
                  <c:v>7180</c:v>
                </c:pt>
                <c:pt idx="11">
                  <c:v>6790</c:v>
                </c:pt>
                <c:pt idx="14">
                  <c:v>6294</c:v>
                </c:pt>
              </c:numCache>
            </c:numRef>
          </c:val>
          <c:extLst>
            <c:ext xmlns:c16="http://schemas.microsoft.com/office/drawing/2014/chart" uri="{C3380CC4-5D6E-409C-BE32-E72D297353CC}">
              <c16:uniqueId val="{00000000-893A-4C0B-B07F-AC78317A1E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3A-4C0B-B07F-AC78317A1E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13</c:v>
                </c:pt>
                <c:pt idx="6">
                  <c:v>75</c:v>
                </c:pt>
                <c:pt idx="9">
                  <c:v>70</c:v>
                </c:pt>
                <c:pt idx="12">
                  <c:v>49</c:v>
                </c:pt>
              </c:numCache>
            </c:numRef>
          </c:val>
          <c:extLst>
            <c:ext xmlns:c16="http://schemas.microsoft.com/office/drawing/2014/chart" uri="{C3380CC4-5D6E-409C-BE32-E72D297353CC}">
              <c16:uniqueId val="{00000002-893A-4C0B-B07F-AC78317A1E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453</c:v>
                </c:pt>
                <c:pt idx="3">
                  <c:v>359</c:v>
                </c:pt>
                <c:pt idx="6">
                  <c:v>389</c:v>
                </c:pt>
                <c:pt idx="9">
                  <c:v>323</c:v>
                </c:pt>
                <c:pt idx="12">
                  <c:v>318</c:v>
                </c:pt>
              </c:numCache>
            </c:numRef>
          </c:val>
          <c:extLst>
            <c:ext xmlns:c16="http://schemas.microsoft.com/office/drawing/2014/chart" uri="{C3380CC4-5D6E-409C-BE32-E72D297353CC}">
              <c16:uniqueId val="{00000003-893A-4C0B-B07F-AC78317A1E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2833</c:v>
                </c:pt>
                <c:pt idx="3">
                  <c:v>3315</c:v>
                </c:pt>
                <c:pt idx="6">
                  <c:v>3677</c:v>
                </c:pt>
                <c:pt idx="9">
                  <c:v>3991</c:v>
                </c:pt>
                <c:pt idx="12">
                  <c:v>3061</c:v>
                </c:pt>
              </c:numCache>
            </c:numRef>
          </c:val>
          <c:extLst>
            <c:ext xmlns:c16="http://schemas.microsoft.com/office/drawing/2014/chart" uri="{C3380CC4-5D6E-409C-BE32-E72D297353CC}">
              <c16:uniqueId val="{00000004-893A-4C0B-B07F-AC78317A1E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3A-4C0B-B07F-AC78317A1E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3A-4C0B-B07F-AC78317A1E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6556</c:v>
                </c:pt>
                <c:pt idx="3">
                  <c:v>7005</c:v>
                </c:pt>
                <c:pt idx="6">
                  <c:v>5738</c:v>
                </c:pt>
                <c:pt idx="9">
                  <c:v>5995</c:v>
                </c:pt>
                <c:pt idx="12">
                  <c:v>6126</c:v>
                </c:pt>
              </c:numCache>
            </c:numRef>
          </c:val>
          <c:extLst>
            <c:ext xmlns:c16="http://schemas.microsoft.com/office/drawing/2014/chart" uri="{C3380CC4-5D6E-409C-BE32-E72D297353CC}">
              <c16:uniqueId val="{00000007-893A-4C0B-B07F-AC78317A1E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3046</c:v>
                </c:pt>
                <c:pt idx="2">
                  <c:v>#N/A</c:v>
                </c:pt>
                <c:pt idx="3">
                  <c:v>#N/A</c:v>
                </c:pt>
                <c:pt idx="4">
                  <c:v>3390</c:v>
                </c:pt>
                <c:pt idx="5">
                  <c:v>#N/A</c:v>
                </c:pt>
                <c:pt idx="6">
                  <c:v>#N/A</c:v>
                </c:pt>
                <c:pt idx="7">
                  <c:v>2699</c:v>
                </c:pt>
                <c:pt idx="8">
                  <c:v>#N/A</c:v>
                </c:pt>
                <c:pt idx="9">
                  <c:v>#N/A</c:v>
                </c:pt>
                <c:pt idx="10">
                  <c:v>3589</c:v>
                </c:pt>
                <c:pt idx="11">
                  <c:v>#N/A</c:v>
                </c:pt>
                <c:pt idx="12">
                  <c:v>#N/A</c:v>
                </c:pt>
                <c:pt idx="13">
                  <c:v>3260</c:v>
                </c:pt>
                <c:pt idx="14">
                  <c:v>#N/A</c:v>
                </c:pt>
              </c:numCache>
            </c:numRef>
          </c:val>
          <c:smooth val="0"/>
          <c:extLst>
            <c:ext xmlns:c16="http://schemas.microsoft.com/office/drawing/2014/chart" uri="{C3380CC4-5D6E-409C-BE32-E72D297353CC}">
              <c16:uniqueId val="{00000008-893A-4C0B-B07F-AC78317A1E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70082</c:v>
                </c:pt>
                <c:pt idx="5">
                  <c:v>72070</c:v>
                </c:pt>
                <c:pt idx="8">
                  <c:v>73544</c:v>
                </c:pt>
                <c:pt idx="11">
                  <c:v>72015</c:v>
                </c:pt>
                <c:pt idx="14">
                  <c:v>70259</c:v>
                </c:pt>
              </c:numCache>
            </c:numRef>
          </c:val>
          <c:extLst>
            <c:ext xmlns:c16="http://schemas.microsoft.com/office/drawing/2014/chart" uri="{C3380CC4-5D6E-409C-BE32-E72D297353CC}">
              <c16:uniqueId val="{00000000-540A-4808-A9D3-B00857CBC1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23439</c:v>
                </c:pt>
                <c:pt idx="5">
                  <c:v>21866</c:v>
                </c:pt>
                <c:pt idx="8">
                  <c:v>20754</c:v>
                </c:pt>
                <c:pt idx="11">
                  <c:v>5131</c:v>
                </c:pt>
                <c:pt idx="14">
                  <c:v>4547</c:v>
                </c:pt>
              </c:numCache>
            </c:numRef>
          </c:val>
          <c:extLst>
            <c:ext xmlns:c16="http://schemas.microsoft.com/office/drawing/2014/chart" uri="{C3380CC4-5D6E-409C-BE32-E72D297353CC}">
              <c16:uniqueId val="{00000001-540A-4808-A9D3-B00857CBC1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39447</c:v>
                </c:pt>
                <c:pt idx="5">
                  <c:v>45749</c:v>
                </c:pt>
                <c:pt idx="8">
                  <c:v>39168</c:v>
                </c:pt>
                <c:pt idx="11">
                  <c:v>29493</c:v>
                </c:pt>
                <c:pt idx="14">
                  <c:v>34751</c:v>
                </c:pt>
              </c:numCache>
            </c:numRef>
          </c:val>
          <c:extLst>
            <c:ext xmlns:c16="http://schemas.microsoft.com/office/drawing/2014/chart" uri="{C3380CC4-5D6E-409C-BE32-E72D297353CC}">
              <c16:uniqueId val="{00000002-540A-4808-A9D3-B00857CBC1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0A-4808-A9D3-B00857CBC1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0A-4808-A9D3-B00857CBC1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77</c:v>
                </c:pt>
                <c:pt idx="3">
                  <c:v>46</c:v>
                </c:pt>
                <c:pt idx="6">
                  <c:v>54</c:v>
                </c:pt>
                <c:pt idx="9">
                  <c:v>37</c:v>
                </c:pt>
                <c:pt idx="12">
                  <c:v>37</c:v>
                </c:pt>
              </c:numCache>
            </c:numRef>
          </c:val>
          <c:extLst>
            <c:ext xmlns:c16="http://schemas.microsoft.com/office/drawing/2014/chart" uri="{C3380CC4-5D6E-409C-BE32-E72D297353CC}">
              <c16:uniqueId val="{00000005-540A-4808-A9D3-B00857CBC1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9149</c:v>
                </c:pt>
                <c:pt idx="3">
                  <c:v>9009</c:v>
                </c:pt>
                <c:pt idx="6">
                  <c:v>8800</c:v>
                </c:pt>
                <c:pt idx="9">
                  <c:v>8401</c:v>
                </c:pt>
                <c:pt idx="12">
                  <c:v>8444</c:v>
                </c:pt>
              </c:numCache>
            </c:numRef>
          </c:val>
          <c:extLst>
            <c:ext xmlns:c16="http://schemas.microsoft.com/office/drawing/2014/chart" uri="{C3380CC4-5D6E-409C-BE32-E72D297353CC}">
              <c16:uniqueId val="{00000006-540A-4808-A9D3-B00857CBC1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2389</c:v>
                </c:pt>
                <c:pt idx="3">
                  <c:v>2225</c:v>
                </c:pt>
                <c:pt idx="6">
                  <c:v>2097</c:v>
                </c:pt>
                <c:pt idx="9">
                  <c:v>1844</c:v>
                </c:pt>
                <c:pt idx="12">
                  <c:v>1666</c:v>
                </c:pt>
              </c:numCache>
            </c:numRef>
          </c:val>
          <c:extLst>
            <c:ext xmlns:c16="http://schemas.microsoft.com/office/drawing/2014/chart" uri="{C3380CC4-5D6E-409C-BE32-E72D297353CC}">
              <c16:uniqueId val="{00000007-540A-4808-A9D3-B00857CBC1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37848</c:v>
                </c:pt>
                <c:pt idx="3">
                  <c:v>37858</c:v>
                </c:pt>
                <c:pt idx="6">
                  <c:v>38575</c:v>
                </c:pt>
                <c:pt idx="9">
                  <c:v>37719</c:v>
                </c:pt>
                <c:pt idx="12">
                  <c:v>37060</c:v>
                </c:pt>
              </c:numCache>
            </c:numRef>
          </c:val>
          <c:extLst>
            <c:ext xmlns:c16="http://schemas.microsoft.com/office/drawing/2014/chart" uri="{C3380CC4-5D6E-409C-BE32-E72D297353CC}">
              <c16:uniqueId val="{00000008-540A-4808-A9D3-B00857CBC1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40A-4808-A9D3-B00857CBC1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77322</c:v>
                </c:pt>
                <c:pt idx="3">
                  <c:v>80262</c:v>
                </c:pt>
                <c:pt idx="6">
                  <c:v>84222</c:v>
                </c:pt>
                <c:pt idx="9">
                  <c:v>71655</c:v>
                </c:pt>
                <c:pt idx="12">
                  <c:v>71017</c:v>
                </c:pt>
              </c:numCache>
            </c:numRef>
          </c:val>
          <c:extLst>
            <c:ext xmlns:c16="http://schemas.microsoft.com/office/drawing/2014/chart" uri="{C3380CC4-5D6E-409C-BE32-E72D297353CC}">
              <c16:uniqueId val="{0000000A-540A-4808-A9D3-B00857CBC1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281</c:v>
                </c:pt>
                <c:pt idx="8">
                  <c:v>#N/A</c:v>
                </c:pt>
                <c:pt idx="9">
                  <c:v>#N/A</c:v>
                </c:pt>
                <c:pt idx="10">
                  <c:v>13018</c:v>
                </c:pt>
                <c:pt idx="11">
                  <c:v>#N/A</c:v>
                </c:pt>
                <c:pt idx="12">
                  <c:v>#N/A</c:v>
                </c:pt>
                <c:pt idx="13">
                  <c:v>8667</c:v>
                </c:pt>
                <c:pt idx="14">
                  <c:v>#N/A</c:v>
                </c:pt>
              </c:numCache>
            </c:numRef>
          </c:val>
          <c:smooth val="0"/>
          <c:extLst>
            <c:ext xmlns:c16="http://schemas.microsoft.com/office/drawing/2014/chart" uri="{C3380CC4-5D6E-409C-BE32-E72D297353CC}">
              <c16:uniqueId val="{0000000B-540A-4808-A9D3-B00857CBC1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9151</c:v>
                </c:pt>
                <c:pt idx="1">
                  <c:v>8618</c:v>
                </c:pt>
                <c:pt idx="2">
                  <c:v>8589</c:v>
                </c:pt>
              </c:numCache>
            </c:numRef>
          </c:val>
          <c:extLst>
            <c:ext xmlns:c16="http://schemas.microsoft.com/office/drawing/2014/chart" uri="{C3380CC4-5D6E-409C-BE32-E72D297353CC}">
              <c16:uniqueId val="{00000000-2870-4BAF-BDCA-272EF59EBA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3302</c:v>
                </c:pt>
                <c:pt idx="1">
                  <c:v>3851</c:v>
                </c:pt>
                <c:pt idx="2">
                  <c:v>2831</c:v>
                </c:pt>
              </c:numCache>
            </c:numRef>
          </c:val>
          <c:extLst>
            <c:ext xmlns:c16="http://schemas.microsoft.com/office/drawing/2014/chart" uri="{C3380CC4-5D6E-409C-BE32-E72D297353CC}">
              <c16:uniqueId val="{00000001-2870-4BAF-BDCA-272EF59EBA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33647</c:v>
                </c:pt>
                <c:pt idx="1">
                  <c:v>19864</c:v>
                </c:pt>
                <c:pt idx="2">
                  <c:v>22877</c:v>
                </c:pt>
              </c:numCache>
            </c:numRef>
          </c:val>
          <c:extLst>
            <c:ext xmlns:c16="http://schemas.microsoft.com/office/drawing/2014/chart" uri="{C3380CC4-5D6E-409C-BE32-E72D297353CC}">
              <c16:uniqueId val="{00000002-2870-4BAF-BDCA-272EF59EBA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）に関しては、合併特例債の償還等により令和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年度は増加した一方、公営企業債の元利償還金に対する繰入金が大きく減少した。また、算入公債費等（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は、復興公営住宅整備事業債を令和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年度に一括繰上償還したことで、財源となる公営住宅使用料が特定財源から除かれたこと、公害防止事業債に係る基準財政需要額が減少したことから減少した。この結果、令和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年度は前年度比で若干数値が減少したが、今後も建設事業の厳選などにより起債発行を抑制し、公債費の抑制に努める。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満期一括償還地方債の財源として積み立てた減債基金はなし。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将来負担比率の分子は減少したものの、これは災害公営住宅家賃低廉化事業補助金及び東日本大震災特別家賃低廉化事業補助金を市営住宅管理運営基金に積立したことで当該基金の残高が増加したためであり、それ以外の基金残高は全体として減少している。</a:t>
          </a:r>
        </a:p>
        <a:p>
          <a:r>
            <a:rPr kumimoji="1" lang="ja-JP" altLang="en-US" sz="1400">
              <a:latin typeface="ＭＳ ゴシック" pitchFamily="49" charset="-128"/>
              <a:ea typeface="ＭＳ ゴシック" pitchFamily="49" charset="-128"/>
            </a:rPr>
            <a:t>　よって、今後も地方債の発行抑制により地方債現在高を抑制し、職員定員適正化計画の確実な進捗により組合等負担や退職手当負担の低減に努めていく。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宮城県石巻市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百万円増加した。残高の前年度比増減を基金区分別に見ると、財政調整基金が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百万円減少している一方で、災害公営住宅家賃低廉化事業補助金及び東日本大震災特別家賃低廉化事業補助金を市営住宅管理運営基金に積立てたこと等により、その他の特定目的基金が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百万円増加しており、基金全体として残高は増加した。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特定目的基金の残高が増加したが、財政調整基金及び減債基金の残高は減少傾向にあり、引続き財源確保・歳出抑制に取り組む。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市営住宅管理運営基金：市営住宅の管理・解体・大規模修繕等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震災復興基金：復旧・復興事業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公共施設等整備基金：施設の統廃合・大規模修繕等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地域づくり基金：市民の連帯の強化及び均衡ある地域振興に資するための事業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がんばる石巻応援基金：企業育成支援事業や定住促進住宅取得等補助事業など市の各種重点事業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災害公営住宅家賃低廉化事業補助金及び東日本大震災特別家賃低廉化事業補助金を市営住宅管理運営基金に積立したことにより、市営住宅管理運営基金の残高が増加したことによる。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市営住宅管理運営基金及びがんばる石巻応援基金以外の基金は、残高が減少傾向にある。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今後も減少が続くことが予想されることから、廃止や整理集約化を行い、適切な運用・管理に努めていく。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主な増減要因は歳計剰余金の積立と東日本大震災復興交付金の返還のための取り崩しであり、令和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収束に伴い、復興財源の精算により財政調整基金の取り崩しが発生することが見込まれる。その後は通常の予算規模及び財政調整基金残高となり、震災後の新たな公共施設の維持管理経費等が発生することから、財政調整基金残高の動きに注視するとともに、十分な財政調整機能が果たされるよう適切な基金の運用・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地方債の償還に充てたことにより、前年度末から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年度以降の臨時財政対策債の償還に備えるとともに、令和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年度に完成した複合文化施設など新たに施設を整備するにあたり財源とした地方債の償還に対応するため、残高の適切な管理に努めていく。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136,822
135,407
554.55
122,895,649
119,002,426
2,977,925
39,396,214
71,017,166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財政力指数は前年度から横ばいとなっているが、単年度で見た場合は</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ポイントで前年度比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ポイント改善している。これは主に市町村民税、固定資産税の増など収入面での改善によるものである。</a:t>
          </a:r>
        </a:p>
        <a:p>
          <a:r>
            <a:rPr kumimoji="1" lang="ja-JP" altLang="en-US" sz="1300">
              <a:latin typeface="ＭＳ Ｐゴシック" panose="020B0600070205080204" pitchFamily="50" charset="-128"/>
              <a:ea typeface="ＭＳ Ｐゴシック" panose="020B0600070205080204" pitchFamily="50" charset="-128"/>
            </a:rPr>
            <a:t>　他団体と比較すると類似団体平均を</a:t>
          </a:r>
          <a:r>
            <a:rPr kumimoji="1" lang="en-US" altLang="ja-JP" sz="1300">
              <a:latin typeface="ＭＳ Ｐゴシック" panose="020B0600070205080204" pitchFamily="50" charset="-128"/>
              <a:ea typeface="ＭＳ Ｐゴシック" panose="020B0600070205080204" pitchFamily="50" charset="-128"/>
            </a:rPr>
            <a:t>0.23</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a:t>
          </a:r>
        </a:p>
        <a:p>
          <a:r>
            <a:rPr kumimoji="1" lang="ja-JP" altLang="en-US" sz="1300">
              <a:latin typeface="ＭＳ Ｐゴシック" panose="020B0600070205080204" pitchFamily="50" charset="-128"/>
              <a:ea typeface="ＭＳ Ｐゴシック" panose="020B0600070205080204" pitchFamily="50" charset="-128"/>
            </a:rPr>
            <a:t>　このため、税率見直し・収納率向上等による税収の確保に努める一方、起債発行の抑制等を行い、基準財政需要額の削減を図っていく。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ポイント悪化している。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支出面は子育て・高齢者対策等の扶助費が増加する中で、職員定員適正化による人件費の抑制や、病院事業の経営健全化により影響は少なかったが、収入面で地方財政計画に基づき臨時財政対策債が大きく減少し、数値が悪化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年度を除く推移をみると、毎年</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％前後となっている。税収等の経常的収入を一層確保するとともに、施設統廃合や起債発行抑制、人件費の更なる抑制等による経常的支出の削減を進める。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103188</xdr:rowOff>
    </xdr:from>
    <xdr:to>
      <xdr:col>23</xdr:col>
      <xdr:colOff>133350</xdr:colOff>
      <xdr:row>66</xdr:row>
      <xdr:rowOff>148907</xdr:rowOff>
    </xdr:to>
    <xdr:cxnSp macro="">
      <xdr:nvCxnSpPr>
        <xdr:cNvPr id="128" name="直線コネクタ 127"/>
        <xdr:cNvCxnSpPr/>
      </xdr:nvCxnSpPr>
      <xdr:spPr>
        <a:xfrm>
          <a:off x="4114800" y="11247438"/>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103188</xdr:rowOff>
    </xdr:from>
    <xdr:to>
      <xdr:col>19</xdr:col>
      <xdr:colOff>133350</xdr:colOff>
      <xdr:row>66</xdr:row>
      <xdr:rowOff>70485</xdr:rowOff>
    </xdr:to>
    <xdr:cxnSp macro="">
      <xdr:nvCxnSpPr>
        <xdr:cNvPr id="131" name="直線コネクタ 130"/>
        <xdr:cNvCxnSpPr/>
      </xdr:nvCxnSpPr>
      <xdr:spPr>
        <a:xfrm flipV="1">
          <a:off x="3225800" y="1124743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67</xdr:row>
      <xdr:rowOff>43815</xdr:rowOff>
    </xdr:to>
    <xdr:cxnSp macro="">
      <xdr:nvCxnSpPr>
        <xdr:cNvPr id="134" name="直線コネクタ 133"/>
        <xdr:cNvCxnSpPr/>
      </xdr:nvCxnSpPr>
      <xdr:spPr>
        <a:xfrm flipV="1">
          <a:off x="2336800" y="1138618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76518</xdr:rowOff>
    </xdr:from>
    <xdr:to>
      <xdr:col>11</xdr:col>
      <xdr:colOff>31750</xdr:colOff>
      <xdr:row>67</xdr:row>
      <xdr:rowOff>43815</xdr:rowOff>
    </xdr:to>
    <xdr:cxnSp macro="">
      <xdr:nvCxnSpPr>
        <xdr:cNvPr id="137" name="直線コネクタ 136"/>
        <xdr:cNvCxnSpPr/>
      </xdr:nvCxnSpPr>
      <xdr:spPr>
        <a:xfrm>
          <a:off x="1447800" y="1139221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98107</xdr:rowOff>
    </xdr:from>
    <xdr:to>
      <xdr:col>23</xdr:col>
      <xdr:colOff>184150</xdr:colOff>
      <xdr:row>67</xdr:row>
      <xdr:rowOff>28257</xdr:rowOff>
    </xdr:to>
    <xdr:sp macro="" textlink="">
      <xdr:nvSpPr>
        <xdr:cNvPr id="147" name="楕円 146"/>
        <xdr:cNvSpPr/>
      </xdr:nvSpPr>
      <xdr:spPr>
        <a:xfrm>
          <a:off x="49022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165434</xdr:rowOff>
    </xdr:from>
    <xdr:ext cx="762000" cy="259045"/>
    <xdr:sp macro="" textlink="">
      <xdr:nvSpPr>
        <xdr:cNvPr id="148" name="財政構造の弾力性該当値テキスト"/>
        <xdr:cNvSpPr txBox="1"/>
      </xdr:nvSpPr>
      <xdr:spPr>
        <a:xfrm>
          <a:off x="5041900" y="113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49" name="楕円 148"/>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0" name="テキスト ボックス 149"/>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19685</xdr:rowOff>
    </xdr:from>
    <xdr:to>
      <xdr:col>15</xdr:col>
      <xdr:colOff>133350</xdr:colOff>
      <xdr:row>66</xdr:row>
      <xdr:rowOff>121285</xdr:rowOff>
    </xdr:to>
    <xdr:sp macro="" textlink="">
      <xdr:nvSpPr>
        <xdr:cNvPr id="151" name="楕円 150"/>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106062</xdr:rowOff>
    </xdr:from>
    <xdr:ext cx="762000" cy="259045"/>
    <xdr:sp macro="" textlink="">
      <xdr:nvSpPr>
        <xdr:cNvPr id="152" name="テキスト ボックス 151"/>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164465</xdr:rowOff>
    </xdr:from>
    <xdr:to>
      <xdr:col>11</xdr:col>
      <xdr:colOff>82550</xdr:colOff>
      <xdr:row>67</xdr:row>
      <xdr:rowOff>94615</xdr:rowOff>
    </xdr:to>
    <xdr:sp macro="" textlink="">
      <xdr:nvSpPr>
        <xdr:cNvPr id="153" name="楕円 152"/>
        <xdr:cNvSpPr/>
      </xdr:nvSpPr>
      <xdr:spPr>
        <a:xfrm>
          <a:off x="2286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79392</xdr:rowOff>
    </xdr:from>
    <xdr:ext cx="762000" cy="259045"/>
    <xdr:sp macro="" textlink="">
      <xdr:nvSpPr>
        <xdr:cNvPr id="154" name="テキスト ボックス 153"/>
        <xdr:cNvSpPr txBox="1"/>
      </xdr:nvSpPr>
      <xdr:spPr>
        <a:xfrm>
          <a:off x="1955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25718</xdr:rowOff>
    </xdr:from>
    <xdr:to>
      <xdr:col>7</xdr:col>
      <xdr:colOff>31750</xdr:colOff>
      <xdr:row>66</xdr:row>
      <xdr:rowOff>127318</xdr:rowOff>
    </xdr:to>
    <xdr:sp macro="" textlink="">
      <xdr:nvSpPr>
        <xdr:cNvPr id="155" name="楕円 154"/>
        <xdr:cNvSpPr/>
      </xdr:nvSpPr>
      <xdr:spPr>
        <a:xfrm>
          <a:off x="1397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112095</xdr:rowOff>
    </xdr:from>
    <xdr:ext cx="762000" cy="259045"/>
    <xdr:sp macro="" textlink="">
      <xdr:nvSpPr>
        <xdr:cNvPr id="156" name="テキスト ボックス 155"/>
        <xdr:cNvSpPr txBox="1"/>
      </xdr:nvSpPr>
      <xdr:spPr>
        <a:xfrm>
          <a:off x="1066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人件費・物件費については、物件費は施設の維持管理を外部委託したこと等により増加した一方、「職員定員適正化計画」の進捗等による人件費の削減により、合計では減少となっている。　しかし人口が減少したことから、一人当たりの金額は増加した。</a:t>
          </a:r>
        </a:p>
        <a:p>
          <a:r>
            <a:rPr kumimoji="1" lang="ja-JP" altLang="en-US" sz="1300">
              <a:latin typeface="ＭＳ Ｐゴシック" panose="020B0600070205080204" pitchFamily="50" charset="-128"/>
              <a:ea typeface="ＭＳ Ｐゴシック" panose="020B0600070205080204" pitchFamily="50" charset="-128"/>
            </a:rPr>
            <a:t>　今後は物価上昇や賃金引上げの影響で決算額が増加し、人口も引き続き減少すると見込まれることから、引続き「職員定員適正化計画」等に基づき人員の精査を行うなどし歳出の抑制に努めていくとともに、公共施設の統廃合等を進め、類似団体との差を縮小させ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154139</xdr:rowOff>
    </xdr:from>
    <xdr:to>
      <xdr:col>23</xdr:col>
      <xdr:colOff>133350</xdr:colOff>
      <xdr:row>89</xdr:row>
      <xdr:rowOff>493</xdr:rowOff>
    </xdr:to>
    <xdr:cxnSp macro="">
      <xdr:nvCxnSpPr>
        <xdr:cNvPr id="193" name="直線コネクタ 192"/>
        <xdr:cNvCxnSpPr/>
      </xdr:nvCxnSpPr>
      <xdr:spPr>
        <a:xfrm>
          <a:off x="4114800" y="15241739"/>
          <a:ext cx="838200" cy="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154139</xdr:rowOff>
    </xdr:from>
    <xdr:to>
      <xdr:col>19</xdr:col>
      <xdr:colOff>133350</xdr:colOff>
      <xdr:row>88</xdr:row>
      <xdr:rowOff>160155</xdr:rowOff>
    </xdr:to>
    <xdr:cxnSp macro="">
      <xdr:nvCxnSpPr>
        <xdr:cNvPr id="196" name="直線コネクタ 195"/>
        <xdr:cNvCxnSpPr/>
      </xdr:nvCxnSpPr>
      <xdr:spPr>
        <a:xfrm flipV="1">
          <a:off x="3225800" y="15241739"/>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11754</xdr:rowOff>
    </xdr:from>
    <xdr:to>
      <xdr:col>15</xdr:col>
      <xdr:colOff>82550</xdr:colOff>
      <xdr:row>88</xdr:row>
      <xdr:rowOff>160155</xdr:rowOff>
    </xdr:to>
    <xdr:cxnSp macro="">
      <xdr:nvCxnSpPr>
        <xdr:cNvPr id="199" name="直線コネクタ 198"/>
        <xdr:cNvCxnSpPr/>
      </xdr:nvCxnSpPr>
      <xdr:spPr>
        <a:xfrm>
          <a:off x="2336800" y="15099354"/>
          <a:ext cx="889000" cy="14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124879</xdr:rowOff>
    </xdr:from>
    <xdr:to>
      <xdr:col>11</xdr:col>
      <xdr:colOff>31750</xdr:colOff>
      <xdr:row>88</xdr:row>
      <xdr:rowOff>11754</xdr:rowOff>
    </xdr:to>
    <xdr:cxnSp macro="">
      <xdr:nvCxnSpPr>
        <xdr:cNvPr id="202" name="直線コネクタ 201"/>
        <xdr:cNvCxnSpPr/>
      </xdr:nvCxnSpPr>
      <xdr:spPr>
        <a:xfrm>
          <a:off x="1447800" y="15041029"/>
          <a:ext cx="8890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4" name="テキスト ボックス 203"/>
        <xdr:cNvSpPr txBox="1"/>
      </xdr:nvSpPr>
      <xdr:spPr>
        <a:xfrm>
          <a:off x="1955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6" name="テキスト ボックス 205"/>
        <xdr:cNvSpPr txBox="1"/>
      </xdr:nvSpPr>
      <xdr:spPr>
        <a:xfrm>
          <a:off x="1066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121143</xdr:rowOff>
    </xdr:from>
    <xdr:to>
      <xdr:col>23</xdr:col>
      <xdr:colOff>184150</xdr:colOff>
      <xdr:row>89</xdr:row>
      <xdr:rowOff>51293</xdr:rowOff>
    </xdr:to>
    <xdr:sp macro="" textlink="">
      <xdr:nvSpPr>
        <xdr:cNvPr id="212" name="楕円 211"/>
        <xdr:cNvSpPr/>
      </xdr:nvSpPr>
      <xdr:spPr>
        <a:xfrm>
          <a:off x="4902200" y="152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17020</xdr:rowOff>
    </xdr:from>
    <xdr:ext cx="762000" cy="259045"/>
    <xdr:sp macro="" textlink="">
      <xdr:nvSpPr>
        <xdr:cNvPr id="213" name="人件費・物件費等の状況該当値テキスト"/>
        <xdr:cNvSpPr txBox="1"/>
      </xdr:nvSpPr>
      <xdr:spPr>
        <a:xfrm>
          <a:off x="5041900" y="1510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103339</xdr:rowOff>
    </xdr:from>
    <xdr:to>
      <xdr:col>19</xdr:col>
      <xdr:colOff>184150</xdr:colOff>
      <xdr:row>89</xdr:row>
      <xdr:rowOff>33489</xdr:rowOff>
    </xdr:to>
    <xdr:sp macro="" textlink="">
      <xdr:nvSpPr>
        <xdr:cNvPr id="214" name="楕円 213"/>
        <xdr:cNvSpPr/>
      </xdr:nvSpPr>
      <xdr:spPr>
        <a:xfrm>
          <a:off x="4064000" y="151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18266</xdr:rowOff>
    </xdr:from>
    <xdr:ext cx="736600" cy="259045"/>
    <xdr:sp macro="" textlink="">
      <xdr:nvSpPr>
        <xdr:cNvPr id="215" name="テキスト ボックス 214"/>
        <xdr:cNvSpPr txBox="1"/>
      </xdr:nvSpPr>
      <xdr:spPr>
        <a:xfrm>
          <a:off x="3733800" y="15277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109355</xdr:rowOff>
    </xdr:from>
    <xdr:to>
      <xdr:col>15</xdr:col>
      <xdr:colOff>133350</xdr:colOff>
      <xdr:row>89</xdr:row>
      <xdr:rowOff>39505</xdr:rowOff>
    </xdr:to>
    <xdr:sp macro="" textlink="">
      <xdr:nvSpPr>
        <xdr:cNvPr id="216" name="楕円 215"/>
        <xdr:cNvSpPr/>
      </xdr:nvSpPr>
      <xdr:spPr>
        <a:xfrm>
          <a:off x="3175000" y="151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24282</xdr:rowOff>
    </xdr:from>
    <xdr:ext cx="762000" cy="259045"/>
    <xdr:sp macro="" textlink="">
      <xdr:nvSpPr>
        <xdr:cNvPr id="217" name="テキスト ボックス 216"/>
        <xdr:cNvSpPr txBox="1"/>
      </xdr:nvSpPr>
      <xdr:spPr>
        <a:xfrm>
          <a:off x="2844800" y="1528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132404</xdr:rowOff>
    </xdr:from>
    <xdr:to>
      <xdr:col>11</xdr:col>
      <xdr:colOff>82550</xdr:colOff>
      <xdr:row>88</xdr:row>
      <xdr:rowOff>62554</xdr:rowOff>
    </xdr:to>
    <xdr:sp macro="" textlink="">
      <xdr:nvSpPr>
        <xdr:cNvPr id="218" name="楕円 217"/>
        <xdr:cNvSpPr/>
      </xdr:nvSpPr>
      <xdr:spPr>
        <a:xfrm>
          <a:off x="2286000" y="150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47331</xdr:rowOff>
    </xdr:from>
    <xdr:ext cx="762000" cy="259045"/>
    <xdr:sp macro="" textlink="">
      <xdr:nvSpPr>
        <xdr:cNvPr id="219" name="テキスト ボックス 218"/>
        <xdr:cNvSpPr txBox="1"/>
      </xdr:nvSpPr>
      <xdr:spPr>
        <a:xfrm>
          <a:off x="1955800" y="151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74079</xdr:rowOff>
    </xdr:from>
    <xdr:to>
      <xdr:col>7</xdr:col>
      <xdr:colOff>31750</xdr:colOff>
      <xdr:row>88</xdr:row>
      <xdr:rowOff>4229</xdr:rowOff>
    </xdr:to>
    <xdr:sp macro="" textlink="">
      <xdr:nvSpPr>
        <xdr:cNvPr id="220" name="楕円 219"/>
        <xdr:cNvSpPr/>
      </xdr:nvSpPr>
      <xdr:spPr>
        <a:xfrm>
          <a:off x="1397000" y="149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160456</xdr:rowOff>
    </xdr:from>
    <xdr:ext cx="762000" cy="259045"/>
    <xdr:sp macro="" textlink="">
      <xdr:nvSpPr>
        <xdr:cNvPr id="221" name="テキスト ボックス 220"/>
        <xdr:cNvSpPr txBox="1"/>
      </xdr:nvSpPr>
      <xdr:spPr>
        <a:xfrm>
          <a:off x="1066800" y="1507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実施済の給与削減計画により類似団体の中でも低い水準にあり、引き続き縮減に努めていく。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32809</xdr:rowOff>
    </xdr:to>
    <xdr:cxnSp macro="">
      <xdr:nvCxnSpPr>
        <xdr:cNvPr id="255" name="直線コネクタ 254"/>
        <xdr:cNvCxnSpPr/>
      </xdr:nvCxnSpPr>
      <xdr:spPr>
        <a:xfrm>
          <a:off x="16179800" y="1424305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82550</xdr:rowOff>
    </xdr:to>
    <xdr:cxnSp macro="">
      <xdr:nvCxnSpPr>
        <xdr:cNvPr id="258" name="直線コネクタ 257"/>
        <xdr:cNvCxnSpPr/>
      </xdr:nvCxnSpPr>
      <xdr:spPr>
        <a:xfrm flipV="1">
          <a:off x="15290800" y="142430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82550</xdr:rowOff>
    </xdr:to>
    <xdr:cxnSp macro="">
      <xdr:nvCxnSpPr>
        <xdr:cNvPr id="261" name="直線コネクタ 260"/>
        <xdr:cNvCxnSpPr/>
      </xdr:nvCxnSpPr>
      <xdr:spPr>
        <a:xfrm>
          <a:off x="14401800" y="144039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64" name="直線コネクタ 263"/>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74" name="楕円 273"/>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75" name="給与水準   （国との比較）該当値テキスト"/>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0" name="楕円 279"/>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1" name="テキスト ボックス 28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市の面積が広大であることもあり、類似団体と比較して支所等を多く配置しなければならないことや、復旧・復興事業の推進のため、退職者の再任用や任期付職員の採用を進めていた関係上、平均を約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人上回る状況となっている。</a:t>
          </a:r>
        </a:p>
        <a:p>
          <a:r>
            <a:rPr kumimoji="1" lang="ja-JP" altLang="en-US" sz="1300">
              <a:latin typeface="ＭＳ Ｐゴシック" panose="020B0600070205080204" pitchFamily="50" charset="-128"/>
              <a:ea typeface="ＭＳ Ｐゴシック" panose="020B0600070205080204" pitchFamily="50" charset="-128"/>
            </a:rPr>
            <a:t>　しかし、「職員定員適正化計画」に基づき、退職・採用及び職員の適正な配置を進めていることから、類似団体平均との差は徐々に縮小傾向となっている。今後も、同計画に沿って職員数の適正化を行い、類似団体平均との差を縮小させ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64</xdr:row>
      <xdr:rowOff>168063</xdr:rowOff>
    </xdr:to>
    <xdr:cxnSp macro="">
      <xdr:nvCxnSpPr>
        <xdr:cNvPr id="313" name="直線コネクタ 312"/>
        <xdr:cNvCxnSpPr/>
      </xdr:nvCxnSpPr>
      <xdr:spPr>
        <a:xfrm flipV="1">
          <a:off x="17018000" y="10169631"/>
          <a:ext cx="0" cy="971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140140</xdr:rowOff>
    </xdr:from>
    <xdr:ext cx="762000" cy="259045"/>
    <xdr:sp macro="" textlink="">
      <xdr:nvSpPr>
        <xdr:cNvPr id="314" name="定員管理の状況最小値テキスト"/>
        <xdr:cNvSpPr txBox="1"/>
      </xdr:nvSpPr>
      <xdr:spPr>
        <a:xfrm>
          <a:off x="17106900" y="1111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168063</xdr:rowOff>
    </xdr:from>
    <xdr:to>
      <xdr:col>81</xdr:col>
      <xdr:colOff>133350</xdr:colOff>
      <xdr:row>64</xdr:row>
      <xdr:rowOff>168063</xdr:rowOff>
    </xdr:to>
    <xdr:cxnSp macro="">
      <xdr:nvCxnSpPr>
        <xdr:cNvPr id="315" name="直線コネクタ 314"/>
        <xdr:cNvCxnSpPr/>
      </xdr:nvCxnSpPr>
      <xdr:spPr>
        <a:xfrm>
          <a:off x="16929100" y="1114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16"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17" name="直線コネクタ 316"/>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168063</xdr:rowOff>
    </xdr:from>
    <xdr:to>
      <xdr:col>81</xdr:col>
      <xdr:colOff>44450</xdr:colOff>
      <xdr:row>65</xdr:row>
      <xdr:rowOff>36830</xdr:rowOff>
    </xdr:to>
    <xdr:cxnSp macro="">
      <xdr:nvCxnSpPr>
        <xdr:cNvPr id="318" name="直線コネクタ 317"/>
        <xdr:cNvCxnSpPr/>
      </xdr:nvCxnSpPr>
      <xdr:spPr>
        <a:xfrm flipV="1">
          <a:off x="16179800" y="111408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6668</xdr:rowOff>
    </xdr:from>
    <xdr:to>
      <xdr:col>77</xdr:col>
      <xdr:colOff>44450</xdr:colOff>
      <xdr:row>65</xdr:row>
      <xdr:rowOff>36830</xdr:rowOff>
    </xdr:to>
    <xdr:cxnSp macro="">
      <xdr:nvCxnSpPr>
        <xdr:cNvPr id="321" name="直線コネクタ 320"/>
        <xdr:cNvCxnSpPr/>
      </xdr:nvCxnSpPr>
      <xdr:spPr>
        <a:xfrm>
          <a:off x="15290800" y="1115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42439</xdr:rowOff>
    </xdr:from>
    <xdr:to>
      <xdr:col>77</xdr:col>
      <xdr:colOff>95250</xdr:colOff>
      <xdr:row>61</xdr:row>
      <xdr:rowOff>144039</xdr:rowOff>
    </xdr:to>
    <xdr:sp macro="" textlink="">
      <xdr:nvSpPr>
        <xdr:cNvPr id="322" name="フローチャート: 判断 321"/>
        <xdr:cNvSpPr/>
      </xdr:nvSpPr>
      <xdr:spPr>
        <a:xfrm>
          <a:off x="16129000" y="1050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154216</xdr:rowOff>
    </xdr:from>
    <xdr:ext cx="736600" cy="259045"/>
    <xdr:sp macro="" textlink="">
      <xdr:nvSpPr>
        <xdr:cNvPr id="323" name="テキスト ボックス 322"/>
        <xdr:cNvSpPr txBox="1"/>
      </xdr:nvSpPr>
      <xdr:spPr>
        <a:xfrm>
          <a:off x="15798800" y="10269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6668</xdr:rowOff>
    </xdr:from>
    <xdr:to>
      <xdr:col>72</xdr:col>
      <xdr:colOff>203200</xdr:colOff>
      <xdr:row>65</xdr:row>
      <xdr:rowOff>115253</xdr:rowOff>
    </xdr:to>
    <xdr:cxnSp macro="">
      <xdr:nvCxnSpPr>
        <xdr:cNvPr id="324" name="直線コネクタ 323"/>
        <xdr:cNvCxnSpPr/>
      </xdr:nvCxnSpPr>
      <xdr:spPr>
        <a:xfrm flipV="1">
          <a:off x="14401800" y="1115091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165629</xdr:rowOff>
    </xdr:from>
    <xdr:to>
      <xdr:col>73</xdr:col>
      <xdr:colOff>44450</xdr:colOff>
      <xdr:row>61</xdr:row>
      <xdr:rowOff>95779</xdr:rowOff>
    </xdr:to>
    <xdr:sp macro="" textlink="">
      <xdr:nvSpPr>
        <xdr:cNvPr id="325" name="フローチャート: 判断 324"/>
        <xdr:cNvSpPr/>
      </xdr:nvSpPr>
      <xdr:spPr>
        <a:xfrm>
          <a:off x="15240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105956</xdr:rowOff>
    </xdr:from>
    <xdr:ext cx="762000" cy="259045"/>
    <xdr:sp macro="" textlink="">
      <xdr:nvSpPr>
        <xdr:cNvPr id="326" name="テキスト ボックス 325"/>
        <xdr:cNvSpPr txBox="1"/>
      </xdr:nvSpPr>
      <xdr:spPr>
        <a:xfrm>
          <a:off x="14909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115253</xdr:rowOff>
    </xdr:from>
    <xdr:to>
      <xdr:col>68</xdr:col>
      <xdr:colOff>152400</xdr:colOff>
      <xdr:row>65</xdr:row>
      <xdr:rowOff>159491</xdr:rowOff>
    </xdr:to>
    <xdr:cxnSp macro="">
      <xdr:nvCxnSpPr>
        <xdr:cNvPr id="327" name="直線コネクタ 326"/>
        <xdr:cNvCxnSpPr/>
      </xdr:nvCxnSpPr>
      <xdr:spPr>
        <a:xfrm flipV="1">
          <a:off x="13512800" y="1125950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16298</xdr:rowOff>
    </xdr:from>
    <xdr:to>
      <xdr:col>68</xdr:col>
      <xdr:colOff>203200</xdr:colOff>
      <xdr:row>61</xdr:row>
      <xdr:rowOff>117898</xdr:rowOff>
    </xdr:to>
    <xdr:sp macro="" textlink="">
      <xdr:nvSpPr>
        <xdr:cNvPr id="328" name="フローチャート: 判断 327"/>
        <xdr:cNvSpPr/>
      </xdr:nvSpPr>
      <xdr:spPr>
        <a:xfrm>
          <a:off x="14351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128075</xdr:rowOff>
    </xdr:from>
    <xdr:ext cx="762000" cy="259045"/>
    <xdr:sp macro="" textlink="">
      <xdr:nvSpPr>
        <xdr:cNvPr id="329" name="テキスト ボックス 328"/>
        <xdr:cNvSpPr txBox="1"/>
      </xdr:nvSpPr>
      <xdr:spPr>
        <a:xfrm>
          <a:off x="14020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157586</xdr:rowOff>
    </xdr:from>
    <xdr:to>
      <xdr:col>64</xdr:col>
      <xdr:colOff>152400</xdr:colOff>
      <xdr:row>61</xdr:row>
      <xdr:rowOff>87736</xdr:rowOff>
    </xdr:to>
    <xdr:sp macro="" textlink="">
      <xdr:nvSpPr>
        <xdr:cNvPr id="330" name="フローチャート: 判断 329"/>
        <xdr:cNvSpPr/>
      </xdr:nvSpPr>
      <xdr:spPr>
        <a:xfrm>
          <a:off x="13462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97913</xdr:rowOff>
    </xdr:from>
    <xdr:ext cx="762000" cy="259045"/>
    <xdr:sp macro="" textlink="">
      <xdr:nvSpPr>
        <xdr:cNvPr id="331" name="テキスト ボックス 330"/>
        <xdr:cNvSpPr txBox="1"/>
      </xdr:nvSpPr>
      <xdr:spPr>
        <a:xfrm>
          <a:off x="13131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117263</xdr:rowOff>
    </xdr:from>
    <xdr:to>
      <xdr:col>81</xdr:col>
      <xdr:colOff>95250</xdr:colOff>
      <xdr:row>65</xdr:row>
      <xdr:rowOff>47413</xdr:rowOff>
    </xdr:to>
    <xdr:sp macro="" textlink="">
      <xdr:nvSpPr>
        <xdr:cNvPr id="337" name="楕円 336"/>
        <xdr:cNvSpPr/>
      </xdr:nvSpPr>
      <xdr:spPr>
        <a:xfrm>
          <a:off x="16967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13140</xdr:rowOff>
    </xdr:from>
    <xdr:ext cx="762000" cy="259045"/>
    <xdr:sp macro="" textlink="">
      <xdr:nvSpPr>
        <xdr:cNvPr id="338" name="定員管理の状況該当値テキスト"/>
        <xdr:cNvSpPr txBox="1"/>
      </xdr:nvSpPr>
      <xdr:spPr>
        <a:xfrm>
          <a:off x="17106900" y="109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157480</xdr:rowOff>
    </xdr:from>
    <xdr:to>
      <xdr:col>77</xdr:col>
      <xdr:colOff>95250</xdr:colOff>
      <xdr:row>65</xdr:row>
      <xdr:rowOff>87630</xdr:rowOff>
    </xdr:to>
    <xdr:sp macro="" textlink="">
      <xdr:nvSpPr>
        <xdr:cNvPr id="339" name="楕円 338"/>
        <xdr:cNvSpPr/>
      </xdr:nvSpPr>
      <xdr:spPr>
        <a:xfrm>
          <a:off x="16129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72407</xdr:rowOff>
    </xdr:from>
    <xdr:ext cx="736600" cy="259045"/>
    <xdr:sp macro="" textlink="">
      <xdr:nvSpPr>
        <xdr:cNvPr id="340" name="テキスト ボックス 339"/>
        <xdr:cNvSpPr txBox="1"/>
      </xdr:nvSpPr>
      <xdr:spPr>
        <a:xfrm>
          <a:off x="15798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127318</xdr:rowOff>
    </xdr:from>
    <xdr:to>
      <xdr:col>73</xdr:col>
      <xdr:colOff>44450</xdr:colOff>
      <xdr:row>65</xdr:row>
      <xdr:rowOff>57468</xdr:rowOff>
    </xdr:to>
    <xdr:sp macro="" textlink="">
      <xdr:nvSpPr>
        <xdr:cNvPr id="341" name="楕円 340"/>
        <xdr:cNvSpPr/>
      </xdr:nvSpPr>
      <xdr:spPr>
        <a:xfrm>
          <a:off x="15240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42245</xdr:rowOff>
    </xdr:from>
    <xdr:ext cx="762000" cy="259045"/>
    <xdr:sp macro="" textlink="">
      <xdr:nvSpPr>
        <xdr:cNvPr id="342" name="テキスト ボックス 341"/>
        <xdr:cNvSpPr txBox="1"/>
      </xdr:nvSpPr>
      <xdr:spPr>
        <a:xfrm>
          <a:off x="14909800" y="1118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64453</xdr:rowOff>
    </xdr:from>
    <xdr:to>
      <xdr:col>68</xdr:col>
      <xdr:colOff>203200</xdr:colOff>
      <xdr:row>65</xdr:row>
      <xdr:rowOff>166053</xdr:rowOff>
    </xdr:to>
    <xdr:sp macro="" textlink="">
      <xdr:nvSpPr>
        <xdr:cNvPr id="343" name="楕円 342"/>
        <xdr:cNvSpPr/>
      </xdr:nvSpPr>
      <xdr:spPr>
        <a:xfrm>
          <a:off x="14351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150830</xdr:rowOff>
    </xdr:from>
    <xdr:ext cx="762000" cy="259045"/>
    <xdr:sp macro="" textlink="">
      <xdr:nvSpPr>
        <xdr:cNvPr id="344" name="テキスト ボックス 343"/>
        <xdr:cNvSpPr txBox="1"/>
      </xdr:nvSpPr>
      <xdr:spPr>
        <a:xfrm>
          <a:off x="14020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108691</xdr:rowOff>
    </xdr:from>
    <xdr:to>
      <xdr:col>64</xdr:col>
      <xdr:colOff>152400</xdr:colOff>
      <xdr:row>66</xdr:row>
      <xdr:rowOff>38841</xdr:rowOff>
    </xdr:to>
    <xdr:sp macro="" textlink="">
      <xdr:nvSpPr>
        <xdr:cNvPr id="345" name="楕円 344"/>
        <xdr:cNvSpPr/>
      </xdr:nvSpPr>
      <xdr:spPr>
        <a:xfrm>
          <a:off x="13462000" y="112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23618</xdr:rowOff>
    </xdr:from>
    <xdr:ext cx="762000" cy="259045"/>
    <xdr:sp macro="" textlink="">
      <xdr:nvSpPr>
        <xdr:cNvPr id="346" name="テキスト ボックス 345"/>
        <xdr:cNvSpPr txBox="1"/>
      </xdr:nvSpPr>
      <xdr:spPr>
        <a:xfrm>
          <a:off x="13131800" y="1133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改善しているが、これは分子を構成する「元利償還金の額」が、比率算定に影響する令和元年度と比べて減少したこと、及び「公営企業に要する経費の財源とする地方債の償還に充てたと認められる繰入金」が、前年度から減少したことが要因である。</a:t>
          </a:r>
        </a:p>
        <a:p>
          <a:r>
            <a:rPr kumimoji="1" lang="ja-JP" altLang="en-US" sz="1300">
              <a:latin typeface="ＭＳ Ｐゴシック" panose="020B0600070205080204" pitchFamily="50" charset="-128"/>
              <a:ea typeface="ＭＳ Ｐゴシック" panose="020B0600070205080204" pitchFamily="50" charset="-128"/>
            </a:rPr>
            <a:t>　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元利償還金の額」は増加傾向に転じており、依然として類似団体と比較すると高い状況にあることから、施設の統廃合推進や、緊急度・住民ニーズを的確に把握した施策展開で、起債に頼ら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5" name="直線コネクタ 374"/>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6"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7" name="直線コネクタ 376"/>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8"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9" name="直線コネクタ 378"/>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81845</xdr:rowOff>
    </xdr:to>
    <xdr:cxnSp macro="">
      <xdr:nvCxnSpPr>
        <xdr:cNvPr id="380" name="直線コネクタ 379"/>
        <xdr:cNvCxnSpPr/>
      </xdr:nvCxnSpPr>
      <xdr:spPr>
        <a:xfrm flipV="1">
          <a:off x="16179800" y="74273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1"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2" name="フローチャート: 判断 381"/>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28222</xdr:rowOff>
    </xdr:from>
    <xdr:to>
      <xdr:col>77</xdr:col>
      <xdr:colOff>44450</xdr:colOff>
      <xdr:row>43</xdr:row>
      <xdr:rowOff>81845</xdr:rowOff>
    </xdr:to>
    <xdr:cxnSp macro="">
      <xdr:nvCxnSpPr>
        <xdr:cNvPr id="383" name="直線コネクタ 382"/>
        <xdr:cNvCxnSpPr/>
      </xdr:nvCxnSpPr>
      <xdr:spPr>
        <a:xfrm>
          <a:off x="15290800" y="740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4" name="フローチャート: 判断 38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5" name="テキスト ボックス 38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28222</xdr:rowOff>
    </xdr:from>
    <xdr:to>
      <xdr:col>72</xdr:col>
      <xdr:colOff>203200</xdr:colOff>
      <xdr:row>43</xdr:row>
      <xdr:rowOff>55033</xdr:rowOff>
    </xdr:to>
    <xdr:cxnSp macro="">
      <xdr:nvCxnSpPr>
        <xdr:cNvPr id="386" name="直線コネクタ 385"/>
        <xdr:cNvCxnSpPr/>
      </xdr:nvCxnSpPr>
      <xdr:spPr>
        <a:xfrm flipV="1">
          <a:off x="14401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7" name="フローチャート: 判断 386"/>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88" name="テキスト ボックス 387"/>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81845</xdr:rowOff>
    </xdr:to>
    <xdr:cxnSp macro="">
      <xdr:nvCxnSpPr>
        <xdr:cNvPr id="389" name="直線コネクタ 388"/>
        <xdr:cNvCxnSpPr/>
      </xdr:nvCxnSpPr>
      <xdr:spPr>
        <a:xfrm flipV="1">
          <a:off x="13512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0" name="フローチャート: 判断 38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1" name="テキスト ボックス 39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2" name="フローチャート: 判断 391"/>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3" name="テキスト ボックス 392"/>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399" name="楕円 398"/>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0" name="公債費負担の状況該当値テキスト"/>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31045</xdr:rowOff>
    </xdr:from>
    <xdr:to>
      <xdr:col>77</xdr:col>
      <xdr:colOff>95250</xdr:colOff>
      <xdr:row>43</xdr:row>
      <xdr:rowOff>132645</xdr:rowOff>
    </xdr:to>
    <xdr:sp macro="" textlink="">
      <xdr:nvSpPr>
        <xdr:cNvPr id="401" name="楕円 400"/>
        <xdr:cNvSpPr/>
      </xdr:nvSpPr>
      <xdr:spPr>
        <a:xfrm>
          <a:off x="16129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117422</xdr:rowOff>
    </xdr:from>
    <xdr:ext cx="736600" cy="259045"/>
    <xdr:sp macro="" textlink="">
      <xdr:nvSpPr>
        <xdr:cNvPr id="402" name="テキスト ボックス 401"/>
        <xdr:cNvSpPr txBox="1"/>
      </xdr:nvSpPr>
      <xdr:spPr>
        <a:xfrm>
          <a:off x="15798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148872</xdr:rowOff>
    </xdr:from>
    <xdr:to>
      <xdr:col>73</xdr:col>
      <xdr:colOff>44450</xdr:colOff>
      <xdr:row>43</xdr:row>
      <xdr:rowOff>79022</xdr:rowOff>
    </xdr:to>
    <xdr:sp macro="" textlink="">
      <xdr:nvSpPr>
        <xdr:cNvPr id="403" name="楕円 402"/>
        <xdr:cNvSpPr/>
      </xdr:nvSpPr>
      <xdr:spPr>
        <a:xfrm>
          <a:off x="15240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63799</xdr:rowOff>
    </xdr:from>
    <xdr:ext cx="762000" cy="259045"/>
    <xdr:sp macro="" textlink="">
      <xdr:nvSpPr>
        <xdr:cNvPr id="404" name="テキスト ボックス 403"/>
        <xdr:cNvSpPr txBox="1"/>
      </xdr:nvSpPr>
      <xdr:spPr>
        <a:xfrm>
          <a:off x="14909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5" name="楕円 404"/>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6" name="テキスト ボックス 405"/>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7" name="楕円 406"/>
        <xdr:cNvSpPr/>
      </xdr:nvSpPr>
      <xdr:spPr>
        <a:xfrm>
          <a:off x="13462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117422</xdr:rowOff>
    </xdr:from>
    <xdr:ext cx="762000" cy="259045"/>
    <xdr:sp macro="" textlink="">
      <xdr:nvSpPr>
        <xdr:cNvPr id="408" name="テキスト ボックス 407"/>
        <xdr:cNvSpPr txBox="1"/>
      </xdr:nvSpPr>
      <xdr:spPr>
        <a:xfrm>
          <a:off x="13131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年度は公営住宅建設事業債の繰上償還を実施したことにより、地方債現在高が減少した一方で、公営住宅使用料の充当見込額も同様に減少したことで将来負担比率が大幅に上昇した。令和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年度は公営住宅建設事業債以外の地方債現在高が減少しており、一方市営住宅管理運営基金の積立により</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今後当面の間、市営住宅管理運営基金の積立残高は増加することが見込まれるが、引続き地方債発行の抑制を図るとともに、行財政運営の見直しを的確に行いながら、健全な財政運営に努めていく。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7" name="直線コネクタ 436"/>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38" name="将来負担の状況最小値テキスト"/>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39" name="直線コネクタ 438"/>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143440</xdr:rowOff>
    </xdr:from>
    <xdr:to>
      <xdr:col>81</xdr:col>
      <xdr:colOff>44450</xdr:colOff>
      <xdr:row>16</xdr:row>
      <xdr:rowOff>134197</xdr:rowOff>
    </xdr:to>
    <xdr:cxnSp macro="">
      <xdr:nvCxnSpPr>
        <xdr:cNvPr id="442" name="直線コネクタ 441"/>
        <xdr:cNvCxnSpPr/>
      </xdr:nvCxnSpPr>
      <xdr:spPr>
        <a:xfrm flipV="1">
          <a:off x="16179800" y="2715190"/>
          <a:ext cx="8382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152541</xdr:rowOff>
    </xdr:from>
    <xdr:to>
      <xdr:col>77</xdr:col>
      <xdr:colOff>44450</xdr:colOff>
      <xdr:row>16</xdr:row>
      <xdr:rowOff>134197</xdr:rowOff>
    </xdr:to>
    <xdr:cxnSp macro="">
      <xdr:nvCxnSpPr>
        <xdr:cNvPr id="445" name="直線コネクタ 444"/>
        <xdr:cNvCxnSpPr/>
      </xdr:nvCxnSpPr>
      <xdr:spPr>
        <a:xfrm>
          <a:off x="15290800" y="2381391"/>
          <a:ext cx="8890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85036</xdr:rowOff>
    </xdr:from>
    <xdr:ext cx="762000" cy="259045"/>
    <xdr:sp macro="" textlink="">
      <xdr:nvSpPr>
        <xdr:cNvPr id="449" name="テキスト ボックス 448"/>
        <xdr:cNvSpPr txBox="1"/>
      </xdr:nvSpPr>
      <xdr:spPr>
        <a:xfrm>
          <a:off x="14909800" y="248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92640</xdr:rowOff>
    </xdr:from>
    <xdr:to>
      <xdr:col>81</xdr:col>
      <xdr:colOff>95250</xdr:colOff>
      <xdr:row>16</xdr:row>
      <xdr:rowOff>22790</xdr:rowOff>
    </xdr:to>
    <xdr:sp macro="" textlink="">
      <xdr:nvSpPr>
        <xdr:cNvPr id="459" name="楕円 458"/>
        <xdr:cNvSpPr/>
      </xdr:nvSpPr>
      <xdr:spPr>
        <a:xfrm>
          <a:off x="16967200" y="26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64717</xdr:rowOff>
    </xdr:from>
    <xdr:ext cx="762000" cy="259045"/>
    <xdr:sp macro="" textlink="">
      <xdr:nvSpPr>
        <xdr:cNvPr id="460" name="将来負担の状況該当値テキスト"/>
        <xdr:cNvSpPr txBox="1"/>
      </xdr:nvSpPr>
      <xdr:spPr>
        <a:xfrm>
          <a:off x="17106900" y="263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83397</xdr:rowOff>
    </xdr:from>
    <xdr:to>
      <xdr:col>77</xdr:col>
      <xdr:colOff>95250</xdr:colOff>
      <xdr:row>17</xdr:row>
      <xdr:rowOff>13547</xdr:rowOff>
    </xdr:to>
    <xdr:sp macro="" textlink="">
      <xdr:nvSpPr>
        <xdr:cNvPr id="461" name="楕円 460"/>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169774</xdr:rowOff>
    </xdr:from>
    <xdr:ext cx="736600" cy="259045"/>
    <xdr:sp macro="" textlink="">
      <xdr:nvSpPr>
        <xdr:cNvPr id="462" name="テキスト ボックス 461"/>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101741</xdr:rowOff>
    </xdr:from>
    <xdr:to>
      <xdr:col>73</xdr:col>
      <xdr:colOff>44450</xdr:colOff>
      <xdr:row>14</xdr:row>
      <xdr:rowOff>31891</xdr:rowOff>
    </xdr:to>
    <xdr:sp macro="" textlink="">
      <xdr:nvSpPr>
        <xdr:cNvPr id="463" name="楕円 462"/>
        <xdr:cNvSpPr/>
      </xdr:nvSpPr>
      <xdr:spPr>
        <a:xfrm>
          <a:off x="15240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42068</xdr:rowOff>
    </xdr:from>
    <xdr:ext cx="762000" cy="259045"/>
    <xdr:sp macro="" textlink="">
      <xdr:nvSpPr>
        <xdr:cNvPr id="464" name="テキスト ボックス 463"/>
        <xdr:cNvSpPr txBox="1"/>
      </xdr:nvSpPr>
      <xdr:spPr>
        <a:xfrm>
          <a:off x="14909800" y="20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136,822
135,407
554.55
122,895,649
119,002,426
2,977,925
39,396,214
71,017,166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適正化計画」に基づき、退職・採用及び職員の適正な配置を進めていることにより、経常的人件費そのものについては減少している。前年度からの数値の上昇は、下水道・病院事業会計への補助費の減少が大きかったため、全体に占める人件費の割合が上昇したことによる。</a:t>
          </a:r>
        </a:p>
        <a:p>
          <a:r>
            <a:rPr kumimoji="1" lang="ja-JP" altLang="en-US" sz="1300">
              <a:latin typeface="ＭＳ Ｐゴシック" panose="020B0600070205080204" pitchFamily="50" charset="-128"/>
              <a:ea typeface="ＭＳ Ｐゴシック" panose="020B0600070205080204" pitchFamily="50" charset="-128"/>
            </a:rPr>
            <a:t>　引続き、会計年度任用職員も含めて職員数の適正化や業務の改善に努めていく。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38</xdr:row>
      <xdr:rowOff>50800</xdr:rowOff>
    </xdr:to>
    <xdr:cxnSp macro="">
      <xdr:nvCxnSpPr>
        <xdr:cNvPr id="66" name="直線コネクタ 65"/>
        <xdr:cNvCxnSpPr/>
      </xdr:nvCxnSpPr>
      <xdr:spPr>
        <a:xfrm>
          <a:off x="3987800" y="6464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120650</xdr:rowOff>
    </xdr:from>
    <xdr:to>
      <xdr:col>19</xdr:col>
      <xdr:colOff>187325</xdr:colOff>
      <xdr:row>39</xdr:row>
      <xdr:rowOff>146050</xdr:rowOff>
    </xdr:to>
    <xdr:cxnSp macro="">
      <xdr:nvCxnSpPr>
        <xdr:cNvPr id="69" name="直線コネクタ 68"/>
        <xdr:cNvCxnSpPr/>
      </xdr:nvCxnSpPr>
      <xdr:spPr>
        <a:xfrm flipV="1">
          <a:off x="3098800" y="64643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39</xdr:row>
      <xdr:rowOff>146050</xdr:rowOff>
    </xdr:to>
    <xdr:cxnSp macro="">
      <xdr:nvCxnSpPr>
        <xdr:cNvPr id="72" name="直線コネクタ 71"/>
        <xdr:cNvCxnSpPr/>
      </xdr:nvCxnSpPr>
      <xdr:spPr>
        <a:xfrm>
          <a:off x="2209800" y="6299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107950</xdr:rowOff>
    </xdr:to>
    <xdr:cxnSp macro="">
      <xdr:nvCxnSpPr>
        <xdr:cNvPr id="75" name="直線コネクタ 74"/>
        <xdr:cNvCxnSpPr/>
      </xdr:nvCxnSpPr>
      <xdr:spPr>
        <a:xfrm flipV="1">
          <a:off x="1320800" y="629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69850</xdr:rowOff>
    </xdr:from>
    <xdr:to>
      <xdr:col>20</xdr:col>
      <xdr:colOff>38100</xdr:colOff>
      <xdr:row>38</xdr:row>
      <xdr:rowOff>0</xdr:rowOff>
    </xdr:to>
    <xdr:sp macro="" textlink="">
      <xdr:nvSpPr>
        <xdr:cNvPr id="87" name="楕円 86"/>
        <xdr:cNvSpPr/>
      </xdr:nvSpPr>
      <xdr:spPr>
        <a:xfrm>
          <a:off x="3937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156227</xdr:rowOff>
    </xdr:from>
    <xdr:ext cx="736600" cy="259045"/>
    <xdr:sp macro="" textlink="">
      <xdr:nvSpPr>
        <xdr:cNvPr id="88" name="テキスト ボックス 87"/>
        <xdr:cNvSpPr txBox="1"/>
      </xdr:nvSpPr>
      <xdr:spPr>
        <a:xfrm>
          <a:off x="3606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物件費については、施設の維持管理経費等の増加により、前年度と比較し悪化しているが、類似団体平均との差は徐々に縮小する傾向にある。</a:t>
          </a:r>
        </a:p>
        <a:p>
          <a:r>
            <a:rPr kumimoji="1" lang="ja-JP" altLang="en-US" sz="1300">
              <a:latin typeface="ＭＳ Ｐゴシック" panose="020B0600070205080204" pitchFamily="50" charset="-128"/>
              <a:ea typeface="ＭＳ Ｐゴシック" panose="020B0600070205080204" pitchFamily="50" charset="-128"/>
            </a:rPr>
            <a:t>　ただし、震災からの復旧・復興事業により建設した建物等や既存の老朽化した公共施設の維持補修対応等により、物件費の増大が懸念される。「公共施設等総合管理計画」に基づき、計画的な施設の管理・整備・統廃合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64407</xdr:rowOff>
    </xdr:to>
    <xdr:cxnSp macro="">
      <xdr:nvCxnSpPr>
        <xdr:cNvPr id="129" name="直線コネクタ 128"/>
        <xdr:cNvCxnSpPr/>
      </xdr:nvCxnSpPr>
      <xdr:spPr>
        <a:xfrm>
          <a:off x="15671800" y="2570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14</xdr:row>
      <xdr:rowOff>170543</xdr:rowOff>
    </xdr:to>
    <xdr:cxnSp macro="">
      <xdr:nvCxnSpPr>
        <xdr:cNvPr id="132" name="直線コネクタ 131"/>
        <xdr:cNvCxnSpPr/>
      </xdr:nvCxnSpPr>
      <xdr:spPr>
        <a:xfrm>
          <a:off x="14782800" y="23640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4" name="テキスト ボックス 133"/>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159657</xdr:rowOff>
    </xdr:to>
    <xdr:cxnSp macro="">
      <xdr:nvCxnSpPr>
        <xdr:cNvPr id="135" name="直線コネクタ 134"/>
        <xdr:cNvCxnSpPr/>
      </xdr:nvCxnSpPr>
      <xdr:spPr>
        <a:xfrm flipV="1">
          <a:off x="13893800" y="23640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159657</xdr:rowOff>
    </xdr:to>
    <xdr:cxnSp macro="">
      <xdr:nvCxnSpPr>
        <xdr:cNvPr id="138" name="直線コネクタ 137"/>
        <xdr:cNvCxnSpPr/>
      </xdr:nvCxnSpPr>
      <xdr:spPr>
        <a:xfrm>
          <a:off x="13004800" y="252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8" name="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157134</xdr:rowOff>
    </xdr:from>
    <xdr:ext cx="762000" cy="259045"/>
    <xdr:sp macro="" textlink="">
      <xdr:nvSpPr>
        <xdr:cNvPr id="149" name="物件費該当値テキスト"/>
        <xdr:cNvSpPr txBox="1"/>
      </xdr:nvSpPr>
      <xdr:spPr>
        <a:xfrm>
          <a:off x="16598900" y="255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34670</xdr:rowOff>
    </xdr:from>
    <xdr:ext cx="736600" cy="259045"/>
    <xdr:sp macro="" textlink="">
      <xdr:nvSpPr>
        <xdr:cNvPr id="151" name="テキスト ボックス 150"/>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2" name="楕円 151"/>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3" name="テキスト ボックス 152"/>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扶助費については、子ども医療費助成等の少子化対策、高齢者対策等により前年比で決算額が増加しており、経常的歳出に占める割合も上昇している。</a:t>
          </a:r>
        </a:p>
        <a:p>
          <a:r>
            <a:rPr kumimoji="1" lang="ja-JP" altLang="en-US" sz="1300">
              <a:latin typeface="ＭＳ Ｐゴシック" panose="020B0600070205080204" pitchFamily="50" charset="-128"/>
              <a:ea typeface="ＭＳ Ｐゴシック" panose="020B0600070205080204" pitchFamily="50" charset="-128"/>
            </a:rPr>
            <a:t>　少子高齢化対策のほか、近年生活保護受給世帯数が増加傾向にあり、今後扶助費の上昇要因となることが予想されることから、扶助費全体として、財政への影響を捉え、各種受給資格の適切な審査等によって、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138430</xdr:rowOff>
    </xdr:to>
    <xdr:cxnSp macro="">
      <xdr:nvCxnSpPr>
        <xdr:cNvPr id="188" name="直線コネクタ 187"/>
        <xdr:cNvCxnSpPr/>
      </xdr:nvCxnSpPr>
      <xdr:spPr>
        <a:xfrm>
          <a:off x="3987800" y="9431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1270</xdr:rowOff>
    </xdr:to>
    <xdr:cxnSp macro="">
      <xdr:nvCxnSpPr>
        <xdr:cNvPr id="191" name="直線コネクタ 190"/>
        <xdr:cNvCxnSpPr/>
      </xdr:nvCxnSpPr>
      <xdr:spPr>
        <a:xfrm>
          <a:off x="3098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57</xdr:row>
      <xdr:rowOff>24130</xdr:rowOff>
    </xdr:to>
    <xdr:cxnSp macro="">
      <xdr:nvCxnSpPr>
        <xdr:cNvPr id="194" name="直線コネクタ 193"/>
        <xdr:cNvCxnSpPr/>
      </xdr:nvCxnSpPr>
      <xdr:spPr>
        <a:xfrm flipV="1">
          <a:off x="2209800" y="940816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57</xdr:row>
      <xdr:rowOff>24130</xdr:rowOff>
    </xdr:to>
    <xdr:cxnSp macro="">
      <xdr:nvCxnSpPr>
        <xdr:cNvPr id="197" name="直線コネクタ 196"/>
        <xdr:cNvCxnSpPr/>
      </xdr:nvCxnSpPr>
      <xdr:spPr>
        <a:xfrm>
          <a:off x="1320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199" name="テキスト ボックス 198"/>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7" name="楕円 20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08"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9" name="楕円 208"/>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0" name="テキスト ボックス 209"/>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3" name="楕円 212"/>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85107</xdr:rowOff>
    </xdr:from>
    <xdr:ext cx="762000" cy="259045"/>
    <xdr:sp macro="" textlink="">
      <xdr:nvSpPr>
        <xdr:cNvPr id="214" name="テキスト ボックス 213"/>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5" name="楕円 214"/>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6" name="テキスト ボックス 215"/>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年度は、前年度からほぼ横ばいの数値となった。</a:t>
          </a:r>
        </a:p>
        <a:p>
          <a:r>
            <a:rPr kumimoji="1" lang="ja-JP" altLang="en-US" sz="1300">
              <a:latin typeface="ＭＳ Ｐゴシック" panose="020B0600070205080204" pitchFamily="50" charset="-128"/>
              <a:ea typeface="ＭＳ Ｐゴシック" panose="020B0600070205080204" pitchFamily="50" charset="-128"/>
            </a:rPr>
            <a:t>　本項目には各特別会計への繰出金が含まれており、特別会計での事業等を精査し、改善に努めていく。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59</xdr:row>
      <xdr:rowOff>97065</xdr:rowOff>
    </xdr:to>
    <xdr:cxnSp macro="">
      <xdr:nvCxnSpPr>
        <xdr:cNvPr id="246" name="直線コネクタ 245"/>
        <xdr:cNvCxnSpPr/>
      </xdr:nvCxnSpPr>
      <xdr:spPr>
        <a:xfrm flipV="1">
          <a:off x="16510000" y="9080500"/>
          <a:ext cx="0" cy="113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69142</xdr:rowOff>
    </xdr:from>
    <xdr:ext cx="762000" cy="259045"/>
    <xdr:sp macro="" textlink="">
      <xdr:nvSpPr>
        <xdr:cNvPr id="247" name="その他最小値テキスト"/>
        <xdr:cNvSpPr txBox="1"/>
      </xdr:nvSpPr>
      <xdr:spPr>
        <a:xfrm>
          <a:off x="16598900" y="1018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97065</xdr:rowOff>
    </xdr:from>
    <xdr:to>
      <xdr:col>82</xdr:col>
      <xdr:colOff>196850</xdr:colOff>
      <xdr:row>59</xdr:row>
      <xdr:rowOff>97065</xdr:rowOff>
    </xdr:to>
    <xdr:cxnSp macro="">
      <xdr:nvCxnSpPr>
        <xdr:cNvPr id="248" name="直線コネクタ 247"/>
        <xdr:cNvCxnSpPr/>
      </xdr:nvCxnSpPr>
      <xdr:spPr>
        <a:xfrm>
          <a:off x="16421100" y="1021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48078</xdr:rowOff>
    </xdr:to>
    <xdr:cxnSp macro="">
      <xdr:nvCxnSpPr>
        <xdr:cNvPr id="251" name="直線コネクタ 250"/>
        <xdr:cNvCxnSpPr/>
      </xdr:nvCxnSpPr>
      <xdr:spPr>
        <a:xfrm>
          <a:off x="15671800" y="9777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109055</xdr:rowOff>
    </xdr:from>
    <xdr:ext cx="762000" cy="259045"/>
    <xdr:sp macro="" textlink="">
      <xdr:nvSpPr>
        <xdr:cNvPr id="252" name="その他平均値テキスト"/>
        <xdr:cNvSpPr txBox="1"/>
      </xdr:nvSpPr>
      <xdr:spPr>
        <a:xfrm>
          <a:off x="16598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3" name="フローチャート: 判断 252"/>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58965</xdr:rowOff>
    </xdr:to>
    <xdr:cxnSp macro="">
      <xdr:nvCxnSpPr>
        <xdr:cNvPr id="254" name="直線コネクタ 253"/>
        <xdr:cNvCxnSpPr/>
      </xdr:nvCxnSpPr>
      <xdr:spPr>
        <a:xfrm flipV="1">
          <a:off x="14782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48985</xdr:rowOff>
    </xdr:from>
    <xdr:to>
      <xdr:col>78</xdr:col>
      <xdr:colOff>120650</xdr:colOff>
      <xdr:row>56</xdr:row>
      <xdr:rowOff>150585</xdr:rowOff>
    </xdr:to>
    <xdr:sp macro="" textlink="">
      <xdr:nvSpPr>
        <xdr:cNvPr id="255" name="フローチャート: 判断 254"/>
        <xdr:cNvSpPr/>
      </xdr:nvSpPr>
      <xdr:spPr>
        <a:xfrm>
          <a:off x="15621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56" name="テキスト ボックス 255"/>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61</xdr:row>
      <xdr:rowOff>156935</xdr:rowOff>
    </xdr:to>
    <xdr:cxnSp macro="">
      <xdr:nvCxnSpPr>
        <xdr:cNvPr id="257" name="直線コネクタ 256"/>
        <xdr:cNvCxnSpPr/>
      </xdr:nvCxnSpPr>
      <xdr:spPr>
        <a:xfrm flipV="1">
          <a:off x="13893800" y="9831615"/>
          <a:ext cx="889000" cy="78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15422</xdr:rowOff>
    </xdr:from>
    <xdr:to>
      <xdr:col>69</xdr:col>
      <xdr:colOff>92075</xdr:colOff>
      <xdr:row>61</xdr:row>
      <xdr:rowOff>156935</xdr:rowOff>
    </xdr:to>
    <xdr:cxnSp macro="">
      <xdr:nvCxnSpPr>
        <xdr:cNvPr id="260" name="直線コネクタ 259"/>
        <xdr:cNvCxnSpPr/>
      </xdr:nvCxnSpPr>
      <xdr:spPr>
        <a:xfrm>
          <a:off x="13004800" y="10473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1" name="フローチャート: 判断 260"/>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2" name="テキスト ボックス 261"/>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3" name="フローチャート: 判断 262"/>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64" name="テキスト ボックス 263"/>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70" name="楕円 269"/>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71" name="その他該当値テキスト"/>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2" name="楕円 271"/>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3" name="テキスト ボックス 272"/>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5" name="テキスト ボックス 274"/>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106135</xdr:rowOff>
    </xdr:from>
    <xdr:to>
      <xdr:col>69</xdr:col>
      <xdr:colOff>142875</xdr:colOff>
      <xdr:row>62</xdr:row>
      <xdr:rowOff>36285</xdr:rowOff>
    </xdr:to>
    <xdr:sp macro="" textlink="">
      <xdr:nvSpPr>
        <xdr:cNvPr id="276" name="楕円 275"/>
        <xdr:cNvSpPr/>
      </xdr:nvSpPr>
      <xdr:spPr>
        <a:xfrm>
          <a:off x="13843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21062</xdr:rowOff>
    </xdr:from>
    <xdr:ext cx="762000" cy="259045"/>
    <xdr:sp macro="" textlink="">
      <xdr:nvSpPr>
        <xdr:cNvPr id="277" name="テキスト ボックス 276"/>
        <xdr:cNvSpPr txBox="1"/>
      </xdr:nvSpPr>
      <xdr:spPr>
        <a:xfrm>
          <a:off x="13512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78" name="楕円 277"/>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79" name="テキスト ボックス 278"/>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補助費等については、本市の場合、消防やごみ処理等に係る広域行政事務組合への負担金や市立病院・下水道事業への運営費補助金等が含まれているため、単純に類似団体と比較することは難しい。</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おいては、下水道事業で消費税の還付があったことや、市立病院の経営安定化に対する補助金を削減したことにより、補助費全体の決算額及び全体に占める割合は減少したものの、市民団体等をはじめとする各種補助金は例年多種多額となっており、補助金の整理統合・交付の適正化等について精査していきた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39</xdr:row>
      <xdr:rowOff>92710</xdr:rowOff>
    </xdr:to>
    <xdr:cxnSp macro="">
      <xdr:nvCxnSpPr>
        <xdr:cNvPr id="304" name="直線コネクタ 303"/>
        <xdr:cNvCxnSpPr/>
      </xdr:nvCxnSpPr>
      <xdr:spPr>
        <a:xfrm flipV="1">
          <a:off x="16510000" y="5924296"/>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115570</xdr:rowOff>
    </xdr:to>
    <xdr:cxnSp macro="">
      <xdr:nvCxnSpPr>
        <xdr:cNvPr id="309" name="直線コネクタ 308"/>
        <xdr:cNvCxnSpPr/>
      </xdr:nvCxnSpPr>
      <xdr:spPr>
        <a:xfrm flipV="1">
          <a:off x="15671800" y="6779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51579</xdr:rowOff>
    </xdr:from>
    <xdr:ext cx="762000" cy="259045"/>
    <xdr:sp macro="" textlink="">
      <xdr:nvSpPr>
        <xdr:cNvPr id="310" name="補助費等平均値テキスト"/>
        <xdr:cNvSpPr txBox="1"/>
      </xdr:nvSpPr>
      <xdr:spPr>
        <a:xfrm>
          <a:off x="16598900" y="6052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1" name="フローチャート: 判断 310"/>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39</xdr:row>
      <xdr:rowOff>161290</xdr:rowOff>
    </xdr:to>
    <xdr:cxnSp macro="">
      <xdr:nvCxnSpPr>
        <xdr:cNvPr id="312" name="直線コネクタ 311"/>
        <xdr:cNvCxnSpPr/>
      </xdr:nvCxnSpPr>
      <xdr:spPr>
        <a:xfrm flipV="1">
          <a:off x="14782800" y="6802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3" name="フローチャート: 判断 312"/>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4" name="テキスト ボックス 313"/>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39</xdr:row>
      <xdr:rowOff>161290</xdr:rowOff>
    </xdr:to>
    <xdr:cxnSp macro="">
      <xdr:nvCxnSpPr>
        <xdr:cNvPr id="315" name="直線コネクタ 314"/>
        <xdr:cNvCxnSpPr/>
      </xdr:nvCxnSpPr>
      <xdr:spPr>
        <a:xfrm>
          <a:off x="13893800" y="6509512"/>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35052</xdr:rowOff>
    </xdr:from>
    <xdr:to>
      <xdr:col>74</xdr:col>
      <xdr:colOff>31750</xdr:colOff>
      <xdr:row>36</xdr:row>
      <xdr:rowOff>136652</xdr:rowOff>
    </xdr:to>
    <xdr:sp macro="" textlink="">
      <xdr:nvSpPr>
        <xdr:cNvPr id="316" name="フローチャート: 判断 315"/>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17" name="テキスト ボックス 316"/>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37</xdr:row>
      <xdr:rowOff>170434</xdr:rowOff>
    </xdr:to>
    <xdr:cxnSp macro="">
      <xdr:nvCxnSpPr>
        <xdr:cNvPr id="318" name="直線コネクタ 317"/>
        <xdr:cNvCxnSpPr/>
      </xdr:nvCxnSpPr>
      <xdr:spPr>
        <a:xfrm flipV="1">
          <a:off x="13004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169926</xdr:rowOff>
    </xdr:from>
    <xdr:to>
      <xdr:col>69</xdr:col>
      <xdr:colOff>142875</xdr:colOff>
      <xdr:row>36</xdr:row>
      <xdr:rowOff>100076</xdr:rowOff>
    </xdr:to>
    <xdr:sp macro="" textlink="">
      <xdr:nvSpPr>
        <xdr:cNvPr id="319" name="フローチャート: 判断 318"/>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0" name="テキスト ボックス 319"/>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1" name="フローチャート: 判断 320"/>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2" name="テキスト ボックス 321"/>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28" name="楕円 327"/>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121937</xdr:rowOff>
    </xdr:from>
    <xdr:ext cx="762000" cy="259045"/>
    <xdr:sp macro="" textlink="">
      <xdr:nvSpPr>
        <xdr:cNvPr id="329" name="補助費等該当値テキスト"/>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64770</xdr:rowOff>
    </xdr:from>
    <xdr:to>
      <xdr:col>78</xdr:col>
      <xdr:colOff>120650</xdr:colOff>
      <xdr:row>39</xdr:row>
      <xdr:rowOff>166370</xdr:rowOff>
    </xdr:to>
    <xdr:sp macro="" textlink="">
      <xdr:nvSpPr>
        <xdr:cNvPr id="330" name="楕円 329"/>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151147</xdr:rowOff>
    </xdr:from>
    <xdr:ext cx="736600" cy="259045"/>
    <xdr:sp macro="" textlink="">
      <xdr:nvSpPr>
        <xdr:cNvPr id="331" name="テキスト ボックス 330"/>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110490</xdr:rowOff>
    </xdr:from>
    <xdr:to>
      <xdr:col>74</xdr:col>
      <xdr:colOff>31750</xdr:colOff>
      <xdr:row>40</xdr:row>
      <xdr:rowOff>40640</xdr:rowOff>
    </xdr:to>
    <xdr:sp macro="" textlink="">
      <xdr:nvSpPr>
        <xdr:cNvPr id="332" name="楕円 331"/>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25417</xdr:rowOff>
    </xdr:from>
    <xdr:ext cx="762000" cy="259045"/>
    <xdr:sp macro="" textlink="">
      <xdr:nvSpPr>
        <xdr:cNvPr id="333" name="テキスト ボックス 332"/>
        <xdr:cNvSpPr txBox="1"/>
      </xdr:nvSpPr>
      <xdr:spPr>
        <a:xfrm>
          <a:off x="14401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4" name="楕円 333"/>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5" name="テキスト ボックス 334"/>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6" name="楕円 335"/>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7" name="テキスト ボックス 336"/>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臨時財政対策債及び合併特例債の元利償還金の増により、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今後、人口減少に伴い財政規模が縮小していく中では公債費の負担が相対的に増加していくことが予想されるほか、金利の上昇も懸念されるため、新規発行の抑制に努める必要がある。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5" name="直線コネクタ 364"/>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127000</xdr:rowOff>
    </xdr:to>
    <xdr:cxnSp macro="">
      <xdr:nvCxnSpPr>
        <xdr:cNvPr id="370" name="直線コネクタ 369"/>
        <xdr:cNvCxnSpPr/>
      </xdr:nvCxnSpPr>
      <xdr:spPr>
        <a:xfrm>
          <a:off x="3987800" y="130276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1"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2" name="フローチャート: 判断 371"/>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75</xdr:row>
      <xdr:rowOff>168911</xdr:rowOff>
    </xdr:to>
    <xdr:cxnSp macro="">
      <xdr:nvCxnSpPr>
        <xdr:cNvPr id="373" name="直線コネクタ 372"/>
        <xdr:cNvCxnSpPr/>
      </xdr:nvCxnSpPr>
      <xdr:spPr>
        <a:xfrm>
          <a:off x="3098800" y="13020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4" name="フローチャート: 判断 373"/>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5" name="テキスト ボックス 374"/>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77</xdr:row>
      <xdr:rowOff>69850</xdr:rowOff>
    </xdr:to>
    <xdr:cxnSp macro="">
      <xdr:nvCxnSpPr>
        <xdr:cNvPr id="376" name="直線コネクタ 375"/>
        <xdr:cNvCxnSpPr/>
      </xdr:nvCxnSpPr>
      <xdr:spPr>
        <a:xfrm flipV="1">
          <a:off x="2209800" y="130200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7" name="フローチャート: 判断 376"/>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8" name="テキスト ボックス 377"/>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69850</xdr:rowOff>
    </xdr:to>
    <xdr:cxnSp macro="">
      <xdr:nvCxnSpPr>
        <xdr:cNvPr id="379" name="直線コネクタ 378"/>
        <xdr:cNvCxnSpPr/>
      </xdr:nvCxnSpPr>
      <xdr:spPr>
        <a:xfrm>
          <a:off x="1320800" y="13164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0" name="フローチャート: 判断 379"/>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1" name="テキスト ボックス 380"/>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9" name="楕円 388"/>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0"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1" name="楕円 390"/>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2" name="テキスト ボックス 391"/>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3" name="楕円 392"/>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4" name="テキスト ボックス 393"/>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5" name="楕円 394"/>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6" name="テキスト ボックス 395"/>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7" name="楕円 396"/>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98" name="テキスト ボックス 397"/>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経常収支比率が類似団体平均を上回っている状況が続いており、これは病院事業会計や下水道事業会計への補助金が大きな要因であると考えられる。　また、類似団体の中では面積が広く及び高齢化率が高いことから、公立学校や保育所の施設数が多く、国民健康保険や介護保険への繰出金も多くなっている。</a:t>
          </a:r>
        </a:p>
        <a:p>
          <a:r>
            <a:rPr kumimoji="1" lang="ja-JP" altLang="en-US" sz="1200">
              <a:latin typeface="ＭＳ Ｐゴシック" panose="020B0600070205080204" pitchFamily="50" charset="-128"/>
              <a:ea typeface="ＭＳ Ｐゴシック" panose="020B0600070205080204" pitchFamily="50" charset="-128"/>
            </a:rPr>
            <a:t>　このような市の特性からも、今後も「行財政改革推進プラン</a:t>
          </a:r>
          <a:r>
            <a:rPr kumimoji="1" lang="en-US" altLang="ja-JP" sz="1200">
              <a:latin typeface="ＭＳ Ｐゴシック" panose="020B0600070205080204" pitchFamily="50" charset="-128"/>
              <a:ea typeface="ＭＳ Ｐゴシック" panose="020B0600070205080204" pitchFamily="50" charset="-128"/>
            </a:rPr>
            <a:t>2025</a:t>
          </a:r>
          <a:r>
            <a:rPr kumimoji="1" lang="ja-JP" altLang="en-US" sz="1200">
              <a:latin typeface="ＭＳ Ｐゴシック" panose="020B0600070205080204" pitchFamily="50" charset="-128"/>
              <a:ea typeface="ＭＳ Ｐゴシック" panose="020B0600070205080204" pitchFamily="50" charset="-128"/>
            </a:rPr>
            <a:t>」等に基づき、一層の歳入確保や経費削減に努めていく必要がある。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4" name="直線コネクタ 423"/>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5"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6" name="直線コネクタ 425"/>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7"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8" name="直線コネクタ 427"/>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44704</xdr:rowOff>
    </xdr:from>
    <xdr:to>
      <xdr:col>82</xdr:col>
      <xdr:colOff>107950</xdr:colOff>
      <xdr:row>80</xdr:row>
      <xdr:rowOff>131572</xdr:rowOff>
    </xdr:to>
    <xdr:cxnSp macro="">
      <xdr:nvCxnSpPr>
        <xdr:cNvPr id="429" name="直線コネクタ 428"/>
        <xdr:cNvCxnSpPr/>
      </xdr:nvCxnSpPr>
      <xdr:spPr>
        <a:xfrm>
          <a:off x="15671800" y="137607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0"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1" name="フローチャート: 判断 430"/>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44704</xdr:rowOff>
    </xdr:from>
    <xdr:to>
      <xdr:col>78</xdr:col>
      <xdr:colOff>69850</xdr:colOff>
      <xdr:row>80</xdr:row>
      <xdr:rowOff>154432</xdr:rowOff>
    </xdr:to>
    <xdr:cxnSp macro="">
      <xdr:nvCxnSpPr>
        <xdr:cNvPr id="432" name="直線コネクタ 431"/>
        <xdr:cNvCxnSpPr/>
      </xdr:nvCxnSpPr>
      <xdr:spPr>
        <a:xfrm flipV="1">
          <a:off x="14782800" y="137607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3" name="フローチャート: 判断 432"/>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4" name="テキスト ボックス 433"/>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113285</xdr:rowOff>
    </xdr:from>
    <xdr:to>
      <xdr:col>73</xdr:col>
      <xdr:colOff>180975</xdr:colOff>
      <xdr:row>80</xdr:row>
      <xdr:rowOff>154432</xdr:rowOff>
    </xdr:to>
    <xdr:cxnSp macro="">
      <xdr:nvCxnSpPr>
        <xdr:cNvPr id="435" name="直線コネクタ 434"/>
        <xdr:cNvCxnSpPr/>
      </xdr:nvCxnSpPr>
      <xdr:spPr>
        <a:xfrm>
          <a:off x="13893800" y="138292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6" name="フローチャート: 判断 43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7" name="テキスト ボックス 436"/>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72137</xdr:rowOff>
    </xdr:from>
    <xdr:to>
      <xdr:col>69</xdr:col>
      <xdr:colOff>92075</xdr:colOff>
      <xdr:row>80</xdr:row>
      <xdr:rowOff>113285</xdr:rowOff>
    </xdr:to>
    <xdr:cxnSp macro="">
      <xdr:nvCxnSpPr>
        <xdr:cNvPr id="438" name="直線コネクタ 437"/>
        <xdr:cNvCxnSpPr/>
      </xdr:nvCxnSpPr>
      <xdr:spPr>
        <a:xfrm>
          <a:off x="13004800" y="137881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9" name="フローチャート: 判断 438"/>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0" name="テキスト ボックス 439"/>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1" name="フローチャート: 判断 440"/>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2" name="テキスト ボックス 441"/>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80772</xdr:rowOff>
    </xdr:from>
    <xdr:to>
      <xdr:col>82</xdr:col>
      <xdr:colOff>158750</xdr:colOff>
      <xdr:row>81</xdr:row>
      <xdr:rowOff>10922</xdr:rowOff>
    </xdr:to>
    <xdr:sp macro="" textlink="">
      <xdr:nvSpPr>
        <xdr:cNvPr id="448" name="楕円 447"/>
        <xdr:cNvSpPr/>
      </xdr:nvSpPr>
      <xdr:spPr>
        <a:xfrm>
          <a:off x="16459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160799</xdr:rowOff>
    </xdr:from>
    <xdr:ext cx="762000" cy="259045"/>
    <xdr:sp macro="" textlink="">
      <xdr:nvSpPr>
        <xdr:cNvPr id="449" name="公債費以外該当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165354</xdr:rowOff>
    </xdr:from>
    <xdr:to>
      <xdr:col>78</xdr:col>
      <xdr:colOff>120650</xdr:colOff>
      <xdr:row>80</xdr:row>
      <xdr:rowOff>95504</xdr:rowOff>
    </xdr:to>
    <xdr:sp macro="" textlink="">
      <xdr:nvSpPr>
        <xdr:cNvPr id="450" name="楕円 449"/>
        <xdr:cNvSpPr/>
      </xdr:nvSpPr>
      <xdr:spPr>
        <a:xfrm>
          <a:off x="15621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80281</xdr:rowOff>
    </xdr:from>
    <xdr:ext cx="736600" cy="259045"/>
    <xdr:sp macro="" textlink="">
      <xdr:nvSpPr>
        <xdr:cNvPr id="451" name="テキスト ボックス 450"/>
        <xdr:cNvSpPr txBox="1"/>
      </xdr:nvSpPr>
      <xdr:spPr>
        <a:xfrm>
          <a:off x="15290800" y="1379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103632</xdr:rowOff>
    </xdr:from>
    <xdr:to>
      <xdr:col>74</xdr:col>
      <xdr:colOff>31750</xdr:colOff>
      <xdr:row>81</xdr:row>
      <xdr:rowOff>33782</xdr:rowOff>
    </xdr:to>
    <xdr:sp macro="" textlink="">
      <xdr:nvSpPr>
        <xdr:cNvPr id="452" name="楕円 451"/>
        <xdr:cNvSpPr/>
      </xdr:nvSpPr>
      <xdr:spPr>
        <a:xfrm>
          <a:off x="14732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18559</xdr:rowOff>
    </xdr:from>
    <xdr:ext cx="762000" cy="259045"/>
    <xdr:sp macro="" textlink="">
      <xdr:nvSpPr>
        <xdr:cNvPr id="453" name="テキスト ボックス 452"/>
        <xdr:cNvSpPr txBox="1"/>
      </xdr:nvSpPr>
      <xdr:spPr>
        <a:xfrm>
          <a:off x="14401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62485</xdr:rowOff>
    </xdr:from>
    <xdr:to>
      <xdr:col>69</xdr:col>
      <xdr:colOff>142875</xdr:colOff>
      <xdr:row>80</xdr:row>
      <xdr:rowOff>164085</xdr:rowOff>
    </xdr:to>
    <xdr:sp macro="" textlink="">
      <xdr:nvSpPr>
        <xdr:cNvPr id="454" name="楕円 453"/>
        <xdr:cNvSpPr/>
      </xdr:nvSpPr>
      <xdr:spPr>
        <a:xfrm>
          <a:off x="13843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148862</xdr:rowOff>
    </xdr:from>
    <xdr:ext cx="762000" cy="259045"/>
    <xdr:sp macro="" textlink="">
      <xdr:nvSpPr>
        <xdr:cNvPr id="455" name="テキスト ボックス 454"/>
        <xdr:cNvSpPr txBox="1"/>
      </xdr:nvSpPr>
      <xdr:spPr>
        <a:xfrm>
          <a:off x="13512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21337</xdr:rowOff>
    </xdr:from>
    <xdr:to>
      <xdr:col>65</xdr:col>
      <xdr:colOff>53975</xdr:colOff>
      <xdr:row>80</xdr:row>
      <xdr:rowOff>122937</xdr:rowOff>
    </xdr:to>
    <xdr:sp macro="" textlink="">
      <xdr:nvSpPr>
        <xdr:cNvPr id="456" name="楕円 455"/>
        <xdr:cNvSpPr/>
      </xdr:nvSpPr>
      <xdr:spPr>
        <a:xfrm>
          <a:off x="12954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107714</xdr:rowOff>
    </xdr:from>
    <xdr:ext cx="762000" cy="259045"/>
    <xdr:sp macro="" textlink="">
      <xdr:nvSpPr>
        <xdr:cNvPr id="457" name="テキスト ボックス 456"/>
        <xdr:cNvSpPr txBox="1"/>
      </xdr:nvSpPr>
      <xdr:spPr>
        <a:xfrm>
          <a:off x="12623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107798</xdr:rowOff>
    </xdr:from>
    <xdr:to>
      <xdr:col>29</xdr:col>
      <xdr:colOff>127000</xdr:colOff>
      <xdr:row>12</xdr:row>
      <xdr:rowOff>115380</xdr:rowOff>
    </xdr:to>
    <xdr:cxnSp macro="">
      <xdr:nvCxnSpPr>
        <xdr:cNvPr id="50" name="直線コネクタ 49"/>
        <xdr:cNvCxnSpPr/>
      </xdr:nvCxnSpPr>
      <xdr:spPr bwMode="auto">
        <a:xfrm>
          <a:off x="5003800" y="2212823"/>
          <a:ext cx="647700" cy="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38208</xdr:rowOff>
    </xdr:from>
    <xdr:to>
      <xdr:col>26</xdr:col>
      <xdr:colOff>50800</xdr:colOff>
      <xdr:row>12</xdr:row>
      <xdr:rowOff>107798</xdr:rowOff>
    </xdr:to>
    <xdr:cxnSp macro="">
      <xdr:nvCxnSpPr>
        <xdr:cNvPr id="53" name="直線コネクタ 52"/>
        <xdr:cNvCxnSpPr/>
      </xdr:nvCxnSpPr>
      <xdr:spPr bwMode="auto">
        <a:xfrm>
          <a:off x="4305300" y="2143233"/>
          <a:ext cx="698500" cy="69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38208</xdr:rowOff>
    </xdr:from>
    <xdr:to>
      <xdr:col>22</xdr:col>
      <xdr:colOff>114300</xdr:colOff>
      <xdr:row>12</xdr:row>
      <xdr:rowOff>67564</xdr:rowOff>
    </xdr:to>
    <xdr:cxnSp macro="">
      <xdr:nvCxnSpPr>
        <xdr:cNvPr id="56" name="直線コネクタ 55"/>
        <xdr:cNvCxnSpPr/>
      </xdr:nvCxnSpPr>
      <xdr:spPr bwMode="auto">
        <a:xfrm flipV="1">
          <a:off x="3606800" y="2143233"/>
          <a:ext cx="698500" cy="29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67564</xdr:rowOff>
    </xdr:from>
    <xdr:to>
      <xdr:col>18</xdr:col>
      <xdr:colOff>177800</xdr:colOff>
      <xdr:row>12</xdr:row>
      <xdr:rowOff>103416</xdr:rowOff>
    </xdr:to>
    <xdr:cxnSp macro="">
      <xdr:nvCxnSpPr>
        <xdr:cNvPr id="59" name="直線コネクタ 58"/>
        <xdr:cNvCxnSpPr/>
      </xdr:nvCxnSpPr>
      <xdr:spPr bwMode="auto">
        <a:xfrm flipV="1">
          <a:off x="2908300" y="2172589"/>
          <a:ext cx="6985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64580</xdr:rowOff>
    </xdr:from>
    <xdr:to>
      <xdr:col>29</xdr:col>
      <xdr:colOff>177800</xdr:colOff>
      <xdr:row>12</xdr:row>
      <xdr:rowOff>166180</xdr:rowOff>
    </xdr:to>
    <xdr:sp macro="" textlink="">
      <xdr:nvSpPr>
        <xdr:cNvPr id="69" name="楕円 68"/>
        <xdr:cNvSpPr/>
      </xdr:nvSpPr>
      <xdr:spPr bwMode="auto">
        <a:xfrm>
          <a:off x="5600700" y="216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11257</xdr:rowOff>
    </xdr:from>
    <xdr:ext cx="762000" cy="259045"/>
    <xdr:sp macro="" textlink="">
      <xdr:nvSpPr>
        <xdr:cNvPr id="70" name="人口1人当たり決算額の推移該当値テキスト130"/>
        <xdr:cNvSpPr txBox="1"/>
      </xdr:nvSpPr>
      <xdr:spPr>
        <a:xfrm>
          <a:off x="5740400" y="211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56998</xdr:rowOff>
    </xdr:from>
    <xdr:to>
      <xdr:col>26</xdr:col>
      <xdr:colOff>101600</xdr:colOff>
      <xdr:row>12</xdr:row>
      <xdr:rowOff>158598</xdr:rowOff>
    </xdr:to>
    <xdr:sp macro="" textlink="">
      <xdr:nvSpPr>
        <xdr:cNvPr id="71" name="楕円 70"/>
        <xdr:cNvSpPr/>
      </xdr:nvSpPr>
      <xdr:spPr bwMode="auto">
        <a:xfrm>
          <a:off x="4953000" y="216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168775</xdr:rowOff>
    </xdr:from>
    <xdr:ext cx="736600" cy="259045"/>
    <xdr:sp macro="" textlink="">
      <xdr:nvSpPr>
        <xdr:cNvPr id="72" name="テキスト ボックス 71"/>
        <xdr:cNvSpPr txBox="1"/>
      </xdr:nvSpPr>
      <xdr:spPr>
        <a:xfrm>
          <a:off x="4622800" y="1930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158858</xdr:rowOff>
    </xdr:from>
    <xdr:to>
      <xdr:col>22</xdr:col>
      <xdr:colOff>165100</xdr:colOff>
      <xdr:row>12</xdr:row>
      <xdr:rowOff>89008</xdr:rowOff>
    </xdr:to>
    <xdr:sp macro="" textlink="">
      <xdr:nvSpPr>
        <xdr:cNvPr id="73" name="楕円 72"/>
        <xdr:cNvSpPr/>
      </xdr:nvSpPr>
      <xdr:spPr bwMode="auto">
        <a:xfrm>
          <a:off x="4254500" y="209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99185</xdr:rowOff>
    </xdr:from>
    <xdr:ext cx="762000" cy="259045"/>
    <xdr:sp macro="" textlink="">
      <xdr:nvSpPr>
        <xdr:cNvPr id="74" name="テキスト ボックス 73"/>
        <xdr:cNvSpPr txBox="1"/>
      </xdr:nvSpPr>
      <xdr:spPr>
        <a:xfrm>
          <a:off x="3924300" y="186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16764</xdr:rowOff>
    </xdr:from>
    <xdr:to>
      <xdr:col>19</xdr:col>
      <xdr:colOff>38100</xdr:colOff>
      <xdr:row>12</xdr:row>
      <xdr:rowOff>118364</xdr:rowOff>
    </xdr:to>
    <xdr:sp macro="" textlink="">
      <xdr:nvSpPr>
        <xdr:cNvPr id="75" name="楕円 74"/>
        <xdr:cNvSpPr/>
      </xdr:nvSpPr>
      <xdr:spPr bwMode="auto">
        <a:xfrm>
          <a:off x="3556000" y="212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128541</xdr:rowOff>
    </xdr:from>
    <xdr:ext cx="762000" cy="259045"/>
    <xdr:sp macro="" textlink="">
      <xdr:nvSpPr>
        <xdr:cNvPr id="76" name="テキスト ボックス 75"/>
        <xdr:cNvSpPr txBox="1"/>
      </xdr:nvSpPr>
      <xdr:spPr>
        <a:xfrm>
          <a:off x="3225800" y="189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52616</xdr:rowOff>
    </xdr:from>
    <xdr:to>
      <xdr:col>15</xdr:col>
      <xdr:colOff>101600</xdr:colOff>
      <xdr:row>12</xdr:row>
      <xdr:rowOff>154216</xdr:rowOff>
    </xdr:to>
    <xdr:sp macro="" textlink="">
      <xdr:nvSpPr>
        <xdr:cNvPr id="77" name="楕円 76"/>
        <xdr:cNvSpPr/>
      </xdr:nvSpPr>
      <xdr:spPr bwMode="auto">
        <a:xfrm>
          <a:off x="2857500" y="215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164393</xdr:rowOff>
    </xdr:from>
    <xdr:ext cx="762000" cy="259045"/>
    <xdr:sp macro="" textlink="">
      <xdr:nvSpPr>
        <xdr:cNvPr id="78" name="テキスト ボックス 77"/>
        <xdr:cNvSpPr txBox="1"/>
      </xdr:nvSpPr>
      <xdr:spPr>
        <a:xfrm>
          <a:off x="2527300" y="192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29754</xdr:rowOff>
    </xdr:from>
    <xdr:to>
      <xdr:col>29</xdr:col>
      <xdr:colOff>127000</xdr:colOff>
      <xdr:row>34</xdr:row>
      <xdr:rowOff>123388</xdr:rowOff>
    </xdr:to>
    <xdr:cxnSp macro="">
      <xdr:nvCxnSpPr>
        <xdr:cNvPr id="110" name="直線コネクタ 109"/>
        <xdr:cNvCxnSpPr/>
      </xdr:nvCxnSpPr>
      <xdr:spPr bwMode="auto">
        <a:xfrm>
          <a:off x="5003800" y="6297204"/>
          <a:ext cx="647700" cy="9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29754</xdr:rowOff>
    </xdr:from>
    <xdr:to>
      <xdr:col>26</xdr:col>
      <xdr:colOff>50800</xdr:colOff>
      <xdr:row>34</xdr:row>
      <xdr:rowOff>336397</xdr:rowOff>
    </xdr:to>
    <xdr:cxnSp macro="">
      <xdr:nvCxnSpPr>
        <xdr:cNvPr id="113" name="直線コネクタ 112"/>
        <xdr:cNvCxnSpPr/>
      </xdr:nvCxnSpPr>
      <xdr:spPr bwMode="auto">
        <a:xfrm flipV="1">
          <a:off x="4305300" y="6297204"/>
          <a:ext cx="698500" cy="306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126040</xdr:rowOff>
    </xdr:from>
    <xdr:to>
      <xdr:col>22</xdr:col>
      <xdr:colOff>114300</xdr:colOff>
      <xdr:row>34</xdr:row>
      <xdr:rowOff>336397</xdr:rowOff>
    </xdr:to>
    <xdr:cxnSp macro="">
      <xdr:nvCxnSpPr>
        <xdr:cNvPr id="116" name="直線コネクタ 115"/>
        <xdr:cNvCxnSpPr/>
      </xdr:nvCxnSpPr>
      <xdr:spPr bwMode="auto">
        <a:xfrm>
          <a:off x="3606800" y="6393490"/>
          <a:ext cx="698500" cy="210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126040</xdr:rowOff>
    </xdr:from>
    <xdr:to>
      <xdr:col>18</xdr:col>
      <xdr:colOff>177800</xdr:colOff>
      <xdr:row>34</xdr:row>
      <xdr:rowOff>249255</xdr:rowOff>
    </xdr:to>
    <xdr:cxnSp macro="">
      <xdr:nvCxnSpPr>
        <xdr:cNvPr id="119" name="直線コネクタ 118"/>
        <xdr:cNvCxnSpPr/>
      </xdr:nvCxnSpPr>
      <xdr:spPr bwMode="auto">
        <a:xfrm flipV="1">
          <a:off x="2908300" y="6393490"/>
          <a:ext cx="698500" cy="123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72588</xdr:rowOff>
    </xdr:from>
    <xdr:to>
      <xdr:col>29</xdr:col>
      <xdr:colOff>177800</xdr:colOff>
      <xdr:row>34</xdr:row>
      <xdr:rowOff>174188</xdr:rowOff>
    </xdr:to>
    <xdr:sp macro="" textlink="">
      <xdr:nvSpPr>
        <xdr:cNvPr id="129" name="楕円 128"/>
        <xdr:cNvSpPr/>
      </xdr:nvSpPr>
      <xdr:spPr bwMode="auto">
        <a:xfrm>
          <a:off x="5600700" y="634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324065</xdr:rowOff>
    </xdr:from>
    <xdr:ext cx="762000" cy="259045"/>
    <xdr:sp macro="" textlink="">
      <xdr:nvSpPr>
        <xdr:cNvPr id="130" name="人口1人当たり決算額の推移該当値テキスト445"/>
        <xdr:cNvSpPr txBox="1"/>
      </xdr:nvSpPr>
      <xdr:spPr>
        <a:xfrm>
          <a:off x="5740400" y="624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321854</xdr:rowOff>
    </xdr:from>
    <xdr:to>
      <xdr:col>26</xdr:col>
      <xdr:colOff>101600</xdr:colOff>
      <xdr:row>34</xdr:row>
      <xdr:rowOff>80554</xdr:rowOff>
    </xdr:to>
    <xdr:sp macro="" textlink="">
      <xdr:nvSpPr>
        <xdr:cNvPr id="131" name="楕円 130"/>
        <xdr:cNvSpPr/>
      </xdr:nvSpPr>
      <xdr:spPr bwMode="auto">
        <a:xfrm>
          <a:off x="4953000" y="624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90731</xdr:rowOff>
    </xdr:from>
    <xdr:ext cx="736600" cy="259045"/>
    <xdr:sp macro="" textlink="">
      <xdr:nvSpPr>
        <xdr:cNvPr id="132" name="テキスト ボックス 131"/>
        <xdr:cNvSpPr txBox="1"/>
      </xdr:nvSpPr>
      <xdr:spPr>
        <a:xfrm>
          <a:off x="4622800" y="6015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285597</xdr:rowOff>
    </xdr:from>
    <xdr:to>
      <xdr:col>22</xdr:col>
      <xdr:colOff>165100</xdr:colOff>
      <xdr:row>35</xdr:row>
      <xdr:rowOff>44297</xdr:rowOff>
    </xdr:to>
    <xdr:sp macro="" textlink="">
      <xdr:nvSpPr>
        <xdr:cNvPr id="133" name="楕円 132"/>
        <xdr:cNvSpPr/>
      </xdr:nvSpPr>
      <xdr:spPr bwMode="auto">
        <a:xfrm>
          <a:off x="4254500" y="65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54475</xdr:rowOff>
    </xdr:from>
    <xdr:ext cx="762000" cy="259045"/>
    <xdr:sp macro="" textlink="">
      <xdr:nvSpPr>
        <xdr:cNvPr id="134" name="テキスト ボックス 133"/>
        <xdr:cNvSpPr txBox="1"/>
      </xdr:nvSpPr>
      <xdr:spPr>
        <a:xfrm>
          <a:off x="3924300" y="63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75240</xdr:rowOff>
    </xdr:from>
    <xdr:to>
      <xdr:col>19</xdr:col>
      <xdr:colOff>38100</xdr:colOff>
      <xdr:row>34</xdr:row>
      <xdr:rowOff>176840</xdr:rowOff>
    </xdr:to>
    <xdr:sp macro="" textlink="">
      <xdr:nvSpPr>
        <xdr:cNvPr id="135" name="楕円 134"/>
        <xdr:cNvSpPr/>
      </xdr:nvSpPr>
      <xdr:spPr bwMode="auto">
        <a:xfrm>
          <a:off x="3556000" y="634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187017</xdr:rowOff>
    </xdr:from>
    <xdr:ext cx="762000" cy="259045"/>
    <xdr:sp macro="" textlink="">
      <xdr:nvSpPr>
        <xdr:cNvPr id="136" name="テキスト ボックス 135"/>
        <xdr:cNvSpPr txBox="1"/>
      </xdr:nvSpPr>
      <xdr:spPr>
        <a:xfrm>
          <a:off x="3225800" y="611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198455</xdr:rowOff>
    </xdr:from>
    <xdr:to>
      <xdr:col>15</xdr:col>
      <xdr:colOff>101600</xdr:colOff>
      <xdr:row>34</xdr:row>
      <xdr:rowOff>300055</xdr:rowOff>
    </xdr:to>
    <xdr:sp macro="" textlink="">
      <xdr:nvSpPr>
        <xdr:cNvPr id="137" name="楕円 136"/>
        <xdr:cNvSpPr/>
      </xdr:nvSpPr>
      <xdr:spPr bwMode="auto">
        <a:xfrm>
          <a:off x="2857500" y="646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310232</xdr:rowOff>
    </xdr:from>
    <xdr:ext cx="762000" cy="259045"/>
    <xdr:sp macro="" textlink="">
      <xdr:nvSpPr>
        <xdr:cNvPr id="138" name="テキスト ボックス 137"/>
        <xdr:cNvSpPr txBox="1"/>
      </xdr:nvSpPr>
      <xdr:spPr>
        <a:xfrm>
          <a:off x="2527300" y="623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136,822
135,407
554.55
122,895,649
119,002,426
2,977,925
39,396,214
71,017,166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131851</xdr:rowOff>
    </xdr:from>
    <xdr:to>
      <xdr:col>24</xdr:col>
      <xdr:colOff>63500</xdr:colOff>
      <xdr:row>31</xdr:row>
      <xdr:rowOff>149225</xdr:rowOff>
    </xdr:to>
    <xdr:cxnSp macro="">
      <xdr:nvCxnSpPr>
        <xdr:cNvPr id="61" name="直線コネクタ 60"/>
        <xdr:cNvCxnSpPr/>
      </xdr:nvCxnSpPr>
      <xdr:spPr>
        <a:xfrm>
          <a:off x="3797300" y="5446801"/>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142862</xdr:rowOff>
    </xdr:from>
    <xdr:to>
      <xdr:col>19</xdr:col>
      <xdr:colOff>177800</xdr:colOff>
      <xdr:row>31</xdr:row>
      <xdr:rowOff>131851</xdr:rowOff>
    </xdr:to>
    <xdr:cxnSp macro="">
      <xdr:nvCxnSpPr>
        <xdr:cNvPr id="64" name="直線コネクタ 63"/>
        <xdr:cNvCxnSpPr/>
      </xdr:nvCxnSpPr>
      <xdr:spPr>
        <a:xfrm>
          <a:off x="2908300" y="5286362"/>
          <a:ext cx="889000" cy="16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142862</xdr:rowOff>
    </xdr:from>
    <xdr:to>
      <xdr:col>15</xdr:col>
      <xdr:colOff>50800</xdr:colOff>
      <xdr:row>32</xdr:row>
      <xdr:rowOff>52222</xdr:rowOff>
    </xdr:to>
    <xdr:cxnSp macro="">
      <xdr:nvCxnSpPr>
        <xdr:cNvPr id="67" name="直線コネクタ 66"/>
        <xdr:cNvCxnSpPr/>
      </xdr:nvCxnSpPr>
      <xdr:spPr>
        <a:xfrm flipV="1">
          <a:off x="2019300" y="5286362"/>
          <a:ext cx="889000" cy="2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23609</xdr:rowOff>
    </xdr:from>
    <xdr:to>
      <xdr:col>10</xdr:col>
      <xdr:colOff>114300</xdr:colOff>
      <xdr:row>32</xdr:row>
      <xdr:rowOff>52222</xdr:rowOff>
    </xdr:to>
    <xdr:cxnSp macro="">
      <xdr:nvCxnSpPr>
        <xdr:cNvPr id="70" name="直線コネクタ 69"/>
        <xdr:cNvCxnSpPr/>
      </xdr:nvCxnSpPr>
      <xdr:spPr>
        <a:xfrm>
          <a:off x="1130300" y="5510009"/>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98425</xdr:rowOff>
    </xdr:from>
    <xdr:to>
      <xdr:col>24</xdr:col>
      <xdr:colOff>114300</xdr:colOff>
      <xdr:row>32</xdr:row>
      <xdr:rowOff>28575</xdr:rowOff>
    </xdr:to>
    <xdr:sp macro="" textlink="">
      <xdr:nvSpPr>
        <xdr:cNvPr id="80" name="楕円 79"/>
        <xdr:cNvSpPr/>
      </xdr:nvSpPr>
      <xdr:spPr>
        <a:xfrm>
          <a:off x="4584700" y="54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121302</xdr:rowOff>
    </xdr:from>
    <xdr:ext cx="534377" cy="259045"/>
    <xdr:sp macro="" textlink="">
      <xdr:nvSpPr>
        <xdr:cNvPr id="81" name="人件費該当値テキスト"/>
        <xdr:cNvSpPr txBox="1"/>
      </xdr:nvSpPr>
      <xdr:spPr>
        <a:xfrm>
          <a:off x="4686300" y="52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81051</xdr:rowOff>
    </xdr:from>
    <xdr:to>
      <xdr:col>20</xdr:col>
      <xdr:colOff>38100</xdr:colOff>
      <xdr:row>32</xdr:row>
      <xdr:rowOff>11201</xdr:rowOff>
    </xdr:to>
    <xdr:sp macro="" textlink="">
      <xdr:nvSpPr>
        <xdr:cNvPr id="82" name="楕円 81"/>
        <xdr:cNvSpPr/>
      </xdr:nvSpPr>
      <xdr:spPr>
        <a:xfrm>
          <a:off x="3746500" y="53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27728</xdr:rowOff>
    </xdr:from>
    <xdr:ext cx="534377" cy="259045"/>
    <xdr:sp macro="" textlink="">
      <xdr:nvSpPr>
        <xdr:cNvPr id="83" name="テキスト ボックス 82"/>
        <xdr:cNvSpPr txBox="1"/>
      </xdr:nvSpPr>
      <xdr:spPr>
        <a:xfrm>
          <a:off x="3530111" y="517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92062</xdr:rowOff>
    </xdr:from>
    <xdr:to>
      <xdr:col>15</xdr:col>
      <xdr:colOff>101600</xdr:colOff>
      <xdr:row>31</xdr:row>
      <xdr:rowOff>22212</xdr:rowOff>
    </xdr:to>
    <xdr:sp macro="" textlink="">
      <xdr:nvSpPr>
        <xdr:cNvPr id="84" name="楕円 83"/>
        <xdr:cNvSpPr/>
      </xdr:nvSpPr>
      <xdr:spPr>
        <a:xfrm>
          <a:off x="2857500" y="52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38739</xdr:rowOff>
    </xdr:from>
    <xdr:ext cx="534377" cy="259045"/>
    <xdr:sp macro="" textlink="">
      <xdr:nvSpPr>
        <xdr:cNvPr id="85" name="テキスト ボックス 84"/>
        <xdr:cNvSpPr txBox="1"/>
      </xdr:nvSpPr>
      <xdr:spPr>
        <a:xfrm>
          <a:off x="2641111" y="50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1422</xdr:rowOff>
    </xdr:from>
    <xdr:to>
      <xdr:col>10</xdr:col>
      <xdr:colOff>165100</xdr:colOff>
      <xdr:row>32</xdr:row>
      <xdr:rowOff>103022</xdr:rowOff>
    </xdr:to>
    <xdr:sp macro="" textlink="">
      <xdr:nvSpPr>
        <xdr:cNvPr id="86" name="楕円 85"/>
        <xdr:cNvSpPr/>
      </xdr:nvSpPr>
      <xdr:spPr>
        <a:xfrm>
          <a:off x="1968500" y="54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119549</xdr:rowOff>
    </xdr:from>
    <xdr:ext cx="534377" cy="259045"/>
    <xdr:sp macro="" textlink="">
      <xdr:nvSpPr>
        <xdr:cNvPr id="87" name="テキスト ボックス 86"/>
        <xdr:cNvSpPr txBox="1"/>
      </xdr:nvSpPr>
      <xdr:spPr>
        <a:xfrm>
          <a:off x="1752111" y="52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144259</xdr:rowOff>
    </xdr:from>
    <xdr:to>
      <xdr:col>6</xdr:col>
      <xdr:colOff>38100</xdr:colOff>
      <xdr:row>32</xdr:row>
      <xdr:rowOff>74409</xdr:rowOff>
    </xdr:to>
    <xdr:sp macro="" textlink="">
      <xdr:nvSpPr>
        <xdr:cNvPr id="88" name="楕円 87"/>
        <xdr:cNvSpPr/>
      </xdr:nvSpPr>
      <xdr:spPr>
        <a:xfrm>
          <a:off x="1079500" y="54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90936</xdr:rowOff>
    </xdr:from>
    <xdr:ext cx="534377" cy="259045"/>
    <xdr:sp macro="" textlink="">
      <xdr:nvSpPr>
        <xdr:cNvPr id="89" name="テキスト ボックス 88"/>
        <xdr:cNvSpPr txBox="1"/>
      </xdr:nvSpPr>
      <xdr:spPr>
        <a:xfrm>
          <a:off x="863111" y="52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48750</xdr:rowOff>
    </xdr:from>
    <xdr:to>
      <xdr:col>24</xdr:col>
      <xdr:colOff>63500</xdr:colOff>
      <xdr:row>51</xdr:row>
      <xdr:rowOff>119910</xdr:rowOff>
    </xdr:to>
    <xdr:cxnSp macro="">
      <xdr:nvCxnSpPr>
        <xdr:cNvPr id="121" name="直線コネクタ 120"/>
        <xdr:cNvCxnSpPr/>
      </xdr:nvCxnSpPr>
      <xdr:spPr>
        <a:xfrm flipV="1">
          <a:off x="3797300" y="8792700"/>
          <a:ext cx="8382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119910</xdr:rowOff>
    </xdr:from>
    <xdr:to>
      <xdr:col>19</xdr:col>
      <xdr:colOff>177800</xdr:colOff>
      <xdr:row>52</xdr:row>
      <xdr:rowOff>122620</xdr:rowOff>
    </xdr:to>
    <xdr:cxnSp macro="">
      <xdr:nvCxnSpPr>
        <xdr:cNvPr id="124" name="直線コネクタ 123"/>
        <xdr:cNvCxnSpPr/>
      </xdr:nvCxnSpPr>
      <xdr:spPr>
        <a:xfrm flipV="1">
          <a:off x="2908300" y="8863860"/>
          <a:ext cx="889000" cy="17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109917</xdr:rowOff>
    </xdr:from>
    <xdr:to>
      <xdr:col>15</xdr:col>
      <xdr:colOff>50800</xdr:colOff>
      <xdr:row>52</xdr:row>
      <xdr:rowOff>122620</xdr:rowOff>
    </xdr:to>
    <xdr:cxnSp macro="">
      <xdr:nvCxnSpPr>
        <xdr:cNvPr id="127" name="直線コネクタ 126"/>
        <xdr:cNvCxnSpPr/>
      </xdr:nvCxnSpPr>
      <xdr:spPr>
        <a:xfrm>
          <a:off x="2019300" y="9025317"/>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29" name="テキスト ボックス 128"/>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109917</xdr:rowOff>
    </xdr:from>
    <xdr:to>
      <xdr:col>10</xdr:col>
      <xdr:colOff>114300</xdr:colOff>
      <xdr:row>53</xdr:row>
      <xdr:rowOff>32585</xdr:rowOff>
    </xdr:to>
    <xdr:cxnSp macro="">
      <xdr:nvCxnSpPr>
        <xdr:cNvPr id="130" name="直線コネクタ 129"/>
        <xdr:cNvCxnSpPr/>
      </xdr:nvCxnSpPr>
      <xdr:spPr>
        <a:xfrm flipV="1">
          <a:off x="1130300" y="9025317"/>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16708</xdr:rowOff>
    </xdr:from>
    <xdr:ext cx="534377" cy="259045"/>
    <xdr:sp macro="" textlink="">
      <xdr:nvSpPr>
        <xdr:cNvPr id="132" name="テキスト ボックス 131"/>
        <xdr:cNvSpPr txBox="1"/>
      </xdr:nvSpPr>
      <xdr:spPr>
        <a:xfrm>
          <a:off x="1752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4" name="テキスト ボックス 133"/>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169400</xdr:rowOff>
    </xdr:from>
    <xdr:to>
      <xdr:col>24</xdr:col>
      <xdr:colOff>114300</xdr:colOff>
      <xdr:row>51</xdr:row>
      <xdr:rowOff>99550</xdr:rowOff>
    </xdr:to>
    <xdr:sp macro="" textlink="">
      <xdr:nvSpPr>
        <xdr:cNvPr id="140" name="楕円 139"/>
        <xdr:cNvSpPr/>
      </xdr:nvSpPr>
      <xdr:spPr>
        <a:xfrm>
          <a:off x="4584700" y="8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122427</xdr:rowOff>
    </xdr:from>
    <xdr:ext cx="534377" cy="259045"/>
    <xdr:sp macro="" textlink="">
      <xdr:nvSpPr>
        <xdr:cNvPr id="141" name="物件費該当値テキスト"/>
        <xdr:cNvSpPr txBox="1"/>
      </xdr:nvSpPr>
      <xdr:spPr>
        <a:xfrm>
          <a:off x="4686300" y="869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69110</xdr:rowOff>
    </xdr:from>
    <xdr:to>
      <xdr:col>20</xdr:col>
      <xdr:colOff>38100</xdr:colOff>
      <xdr:row>51</xdr:row>
      <xdr:rowOff>170710</xdr:rowOff>
    </xdr:to>
    <xdr:sp macro="" textlink="">
      <xdr:nvSpPr>
        <xdr:cNvPr id="142" name="楕円 141"/>
        <xdr:cNvSpPr/>
      </xdr:nvSpPr>
      <xdr:spPr>
        <a:xfrm>
          <a:off x="3746500" y="88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15787</xdr:rowOff>
    </xdr:from>
    <xdr:ext cx="534377" cy="259045"/>
    <xdr:sp macro="" textlink="">
      <xdr:nvSpPr>
        <xdr:cNvPr id="143" name="テキスト ボックス 142"/>
        <xdr:cNvSpPr txBox="1"/>
      </xdr:nvSpPr>
      <xdr:spPr>
        <a:xfrm>
          <a:off x="3530111" y="85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71820</xdr:rowOff>
    </xdr:from>
    <xdr:to>
      <xdr:col>15</xdr:col>
      <xdr:colOff>101600</xdr:colOff>
      <xdr:row>53</xdr:row>
      <xdr:rowOff>1970</xdr:rowOff>
    </xdr:to>
    <xdr:sp macro="" textlink="">
      <xdr:nvSpPr>
        <xdr:cNvPr id="144" name="楕円 143"/>
        <xdr:cNvSpPr/>
      </xdr:nvSpPr>
      <xdr:spPr>
        <a:xfrm>
          <a:off x="2857500" y="89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18497</xdr:rowOff>
    </xdr:from>
    <xdr:ext cx="534377" cy="259045"/>
    <xdr:sp macro="" textlink="">
      <xdr:nvSpPr>
        <xdr:cNvPr id="145" name="テキスト ボックス 144"/>
        <xdr:cNvSpPr txBox="1"/>
      </xdr:nvSpPr>
      <xdr:spPr>
        <a:xfrm>
          <a:off x="2641111" y="87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59117</xdr:rowOff>
    </xdr:from>
    <xdr:to>
      <xdr:col>10</xdr:col>
      <xdr:colOff>165100</xdr:colOff>
      <xdr:row>52</xdr:row>
      <xdr:rowOff>160717</xdr:rowOff>
    </xdr:to>
    <xdr:sp macro="" textlink="">
      <xdr:nvSpPr>
        <xdr:cNvPr id="146" name="楕円 145"/>
        <xdr:cNvSpPr/>
      </xdr:nvSpPr>
      <xdr:spPr>
        <a:xfrm>
          <a:off x="1968500" y="89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5794</xdr:rowOff>
    </xdr:from>
    <xdr:ext cx="534377" cy="259045"/>
    <xdr:sp macro="" textlink="">
      <xdr:nvSpPr>
        <xdr:cNvPr id="147" name="テキスト ボックス 146"/>
        <xdr:cNvSpPr txBox="1"/>
      </xdr:nvSpPr>
      <xdr:spPr>
        <a:xfrm>
          <a:off x="1752111" y="87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153235</xdr:rowOff>
    </xdr:from>
    <xdr:to>
      <xdr:col>6</xdr:col>
      <xdr:colOff>38100</xdr:colOff>
      <xdr:row>53</xdr:row>
      <xdr:rowOff>83385</xdr:rowOff>
    </xdr:to>
    <xdr:sp macro="" textlink="">
      <xdr:nvSpPr>
        <xdr:cNvPr id="148" name="楕円 147"/>
        <xdr:cNvSpPr/>
      </xdr:nvSpPr>
      <xdr:spPr>
        <a:xfrm>
          <a:off x="1079500" y="90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99912</xdr:rowOff>
    </xdr:from>
    <xdr:ext cx="534377" cy="259045"/>
    <xdr:sp macro="" textlink="">
      <xdr:nvSpPr>
        <xdr:cNvPr id="149" name="テキスト ボックス 148"/>
        <xdr:cNvSpPr txBox="1"/>
      </xdr:nvSpPr>
      <xdr:spPr>
        <a:xfrm>
          <a:off x="863111" y="88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90297</xdr:rowOff>
    </xdr:from>
    <xdr:to>
      <xdr:col>24</xdr:col>
      <xdr:colOff>63500</xdr:colOff>
      <xdr:row>73</xdr:row>
      <xdr:rowOff>24892</xdr:rowOff>
    </xdr:to>
    <xdr:cxnSp macro="">
      <xdr:nvCxnSpPr>
        <xdr:cNvPr id="178" name="直線コネクタ 177"/>
        <xdr:cNvCxnSpPr/>
      </xdr:nvCxnSpPr>
      <xdr:spPr>
        <a:xfrm>
          <a:off x="3797300" y="12434697"/>
          <a:ext cx="8382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57167</xdr:rowOff>
    </xdr:from>
    <xdr:ext cx="469744" cy="259045"/>
    <xdr:sp macro="" textlink="">
      <xdr:nvSpPr>
        <xdr:cNvPr id="179" name="維持補修費平均値テキスト"/>
        <xdr:cNvSpPr txBox="1"/>
      </xdr:nvSpPr>
      <xdr:spPr>
        <a:xfrm>
          <a:off x="4686300" y="1291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70485</xdr:rowOff>
    </xdr:from>
    <xdr:to>
      <xdr:col>19</xdr:col>
      <xdr:colOff>177800</xdr:colOff>
      <xdr:row>72</xdr:row>
      <xdr:rowOff>90297</xdr:rowOff>
    </xdr:to>
    <xdr:cxnSp macro="">
      <xdr:nvCxnSpPr>
        <xdr:cNvPr id="181" name="直線コネクタ 180"/>
        <xdr:cNvCxnSpPr/>
      </xdr:nvCxnSpPr>
      <xdr:spPr>
        <a:xfrm>
          <a:off x="2908300" y="12243435"/>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3" name="テキスト ボックス 182"/>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70485</xdr:rowOff>
    </xdr:from>
    <xdr:to>
      <xdr:col>15</xdr:col>
      <xdr:colOff>50800</xdr:colOff>
      <xdr:row>73</xdr:row>
      <xdr:rowOff>25146</xdr:rowOff>
    </xdr:to>
    <xdr:cxnSp macro="">
      <xdr:nvCxnSpPr>
        <xdr:cNvPr id="184" name="直線コネクタ 183"/>
        <xdr:cNvCxnSpPr/>
      </xdr:nvCxnSpPr>
      <xdr:spPr>
        <a:xfrm flipV="1">
          <a:off x="2019300" y="12243435"/>
          <a:ext cx="889000" cy="29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86" name="テキスト ボックス 185"/>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25146</xdr:rowOff>
    </xdr:from>
    <xdr:to>
      <xdr:col>10</xdr:col>
      <xdr:colOff>114300</xdr:colOff>
      <xdr:row>73</xdr:row>
      <xdr:rowOff>60833</xdr:rowOff>
    </xdr:to>
    <xdr:cxnSp macro="">
      <xdr:nvCxnSpPr>
        <xdr:cNvPr id="187" name="直線コネクタ 186"/>
        <xdr:cNvCxnSpPr/>
      </xdr:nvCxnSpPr>
      <xdr:spPr>
        <a:xfrm flipV="1">
          <a:off x="1130300" y="12540996"/>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77740</xdr:rowOff>
    </xdr:from>
    <xdr:ext cx="469744" cy="259045"/>
    <xdr:sp macro="" textlink="">
      <xdr:nvSpPr>
        <xdr:cNvPr id="189" name="テキスト ボックス 188"/>
        <xdr:cNvSpPr txBox="1"/>
      </xdr:nvSpPr>
      <xdr:spPr>
        <a:xfrm>
          <a:off x="1784428" y="13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60977</xdr:rowOff>
    </xdr:from>
    <xdr:ext cx="469744" cy="259045"/>
    <xdr:sp macro="" textlink="">
      <xdr:nvSpPr>
        <xdr:cNvPr id="191" name="テキスト ボックス 190"/>
        <xdr:cNvSpPr txBox="1"/>
      </xdr:nvSpPr>
      <xdr:spPr>
        <a:xfrm>
          <a:off x="895428"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145542</xdr:rowOff>
    </xdr:from>
    <xdr:to>
      <xdr:col>24</xdr:col>
      <xdr:colOff>114300</xdr:colOff>
      <xdr:row>73</xdr:row>
      <xdr:rowOff>75692</xdr:rowOff>
    </xdr:to>
    <xdr:sp macro="" textlink="">
      <xdr:nvSpPr>
        <xdr:cNvPr id="197" name="楕円 196"/>
        <xdr:cNvSpPr/>
      </xdr:nvSpPr>
      <xdr:spPr>
        <a:xfrm>
          <a:off x="4584700" y="124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168419</xdr:rowOff>
    </xdr:from>
    <xdr:ext cx="469744" cy="259045"/>
    <xdr:sp macro="" textlink="">
      <xdr:nvSpPr>
        <xdr:cNvPr id="198" name="維持補修費該当値テキスト"/>
        <xdr:cNvSpPr txBox="1"/>
      </xdr:nvSpPr>
      <xdr:spPr>
        <a:xfrm>
          <a:off x="4686300" y="1234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39497</xdr:rowOff>
    </xdr:from>
    <xdr:to>
      <xdr:col>20</xdr:col>
      <xdr:colOff>38100</xdr:colOff>
      <xdr:row>72</xdr:row>
      <xdr:rowOff>141097</xdr:rowOff>
    </xdr:to>
    <xdr:sp macro="" textlink="">
      <xdr:nvSpPr>
        <xdr:cNvPr id="199" name="楕円 198"/>
        <xdr:cNvSpPr/>
      </xdr:nvSpPr>
      <xdr:spPr>
        <a:xfrm>
          <a:off x="3746500" y="123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157624</xdr:rowOff>
    </xdr:from>
    <xdr:ext cx="469744" cy="259045"/>
    <xdr:sp macro="" textlink="">
      <xdr:nvSpPr>
        <xdr:cNvPr id="200" name="テキスト ボックス 199"/>
        <xdr:cNvSpPr txBox="1"/>
      </xdr:nvSpPr>
      <xdr:spPr>
        <a:xfrm>
          <a:off x="3562428" y="1215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19685</xdr:rowOff>
    </xdr:from>
    <xdr:to>
      <xdr:col>15</xdr:col>
      <xdr:colOff>101600</xdr:colOff>
      <xdr:row>71</xdr:row>
      <xdr:rowOff>121285</xdr:rowOff>
    </xdr:to>
    <xdr:sp macro="" textlink="">
      <xdr:nvSpPr>
        <xdr:cNvPr id="201" name="楕円 200"/>
        <xdr:cNvSpPr/>
      </xdr:nvSpPr>
      <xdr:spPr>
        <a:xfrm>
          <a:off x="2857500" y="121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137812</xdr:rowOff>
    </xdr:from>
    <xdr:ext cx="534377" cy="259045"/>
    <xdr:sp macro="" textlink="">
      <xdr:nvSpPr>
        <xdr:cNvPr id="202" name="テキスト ボックス 201"/>
        <xdr:cNvSpPr txBox="1"/>
      </xdr:nvSpPr>
      <xdr:spPr>
        <a:xfrm>
          <a:off x="2641111" y="1196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145796</xdr:rowOff>
    </xdr:from>
    <xdr:to>
      <xdr:col>10</xdr:col>
      <xdr:colOff>165100</xdr:colOff>
      <xdr:row>73</xdr:row>
      <xdr:rowOff>75946</xdr:rowOff>
    </xdr:to>
    <xdr:sp macro="" textlink="">
      <xdr:nvSpPr>
        <xdr:cNvPr id="203" name="楕円 202"/>
        <xdr:cNvSpPr/>
      </xdr:nvSpPr>
      <xdr:spPr>
        <a:xfrm>
          <a:off x="1968500" y="124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92473</xdr:rowOff>
    </xdr:from>
    <xdr:ext cx="469744" cy="259045"/>
    <xdr:sp macro="" textlink="">
      <xdr:nvSpPr>
        <xdr:cNvPr id="204" name="テキスト ボックス 203"/>
        <xdr:cNvSpPr txBox="1"/>
      </xdr:nvSpPr>
      <xdr:spPr>
        <a:xfrm>
          <a:off x="1784428" y="1226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10033</xdr:rowOff>
    </xdr:from>
    <xdr:to>
      <xdr:col>6</xdr:col>
      <xdr:colOff>38100</xdr:colOff>
      <xdr:row>73</xdr:row>
      <xdr:rowOff>111633</xdr:rowOff>
    </xdr:to>
    <xdr:sp macro="" textlink="">
      <xdr:nvSpPr>
        <xdr:cNvPr id="205" name="楕円 204"/>
        <xdr:cNvSpPr/>
      </xdr:nvSpPr>
      <xdr:spPr>
        <a:xfrm>
          <a:off x="1079500" y="125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128160</xdr:rowOff>
    </xdr:from>
    <xdr:ext cx="469744" cy="259045"/>
    <xdr:sp macro="" textlink="">
      <xdr:nvSpPr>
        <xdr:cNvPr id="206" name="テキスト ボックス 205"/>
        <xdr:cNvSpPr txBox="1"/>
      </xdr:nvSpPr>
      <xdr:spPr>
        <a:xfrm>
          <a:off x="895428" y="1230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1" name="直線コネクタ 230"/>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2" name="扶助費最小値テキスト"/>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3" name="直線コネクタ 232"/>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4" name="扶助費最大値テキスト"/>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5" name="直線コネクタ 234"/>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13779</xdr:rowOff>
    </xdr:from>
    <xdr:to>
      <xdr:col>24</xdr:col>
      <xdr:colOff>63500</xdr:colOff>
      <xdr:row>94</xdr:row>
      <xdr:rowOff>112725</xdr:rowOff>
    </xdr:to>
    <xdr:cxnSp macro="">
      <xdr:nvCxnSpPr>
        <xdr:cNvPr id="236" name="直線コネクタ 235"/>
        <xdr:cNvCxnSpPr/>
      </xdr:nvCxnSpPr>
      <xdr:spPr>
        <a:xfrm>
          <a:off x="3797300" y="15787179"/>
          <a:ext cx="838200" cy="4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51134</xdr:rowOff>
    </xdr:from>
    <xdr:ext cx="599010" cy="259045"/>
    <xdr:sp macro="" textlink="">
      <xdr:nvSpPr>
        <xdr:cNvPr id="237" name="扶助費平均値テキスト"/>
        <xdr:cNvSpPr txBox="1"/>
      </xdr:nvSpPr>
      <xdr:spPr>
        <a:xfrm>
          <a:off x="4686300" y="16167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38" name="フローチャート: 判断 237"/>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13779</xdr:rowOff>
    </xdr:from>
    <xdr:to>
      <xdr:col>19</xdr:col>
      <xdr:colOff>177800</xdr:colOff>
      <xdr:row>97</xdr:row>
      <xdr:rowOff>65100</xdr:rowOff>
    </xdr:to>
    <xdr:cxnSp macro="">
      <xdr:nvCxnSpPr>
        <xdr:cNvPr id="239" name="直線コネクタ 238"/>
        <xdr:cNvCxnSpPr/>
      </xdr:nvCxnSpPr>
      <xdr:spPr>
        <a:xfrm flipV="1">
          <a:off x="2908300" y="15787179"/>
          <a:ext cx="889000" cy="90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0" name="フローチャート: 判断 239"/>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69257</xdr:rowOff>
    </xdr:from>
    <xdr:ext cx="599010" cy="259045"/>
    <xdr:sp macro="" textlink="">
      <xdr:nvSpPr>
        <xdr:cNvPr id="241" name="テキスト ボックス 240"/>
        <xdr:cNvSpPr txBox="1"/>
      </xdr:nvSpPr>
      <xdr:spPr>
        <a:xfrm>
          <a:off x="3497795" y="1549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65100</xdr:rowOff>
    </xdr:from>
    <xdr:to>
      <xdr:col>15</xdr:col>
      <xdr:colOff>50800</xdr:colOff>
      <xdr:row>97</xdr:row>
      <xdr:rowOff>143244</xdr:rowOff>
    </xdr:to>
    <xdr:cxnSp macro="">
      <xdr:nvCxnSpPr>
        <xdr:cNvPr id="242" name="直線コネクタ 241"/>
        <xdr:cNvCxnSpPr/>
      </xdr:nvCxnSpPr>
      <xdr:spPr>
        <a:xfrm flipV="1">
          <a:off x="2019300" y="16695750"/>
          <a:ext cx="8890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3" name="フローチャート: 判断 242"/>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110634</xdr:rowOff>
    </xdr:from>
    <xdr:ext cx="534377" cy="259045"/>
    <xdr:sp macro="" textlink="">
      <xdr:nvSpPr>
        <xdr:cNvPr id="244" name="テキスト ボックス 243"/>
        <xdr:cNvSpPr txBox="1"/>
      </xdr:nvSpPr>
      <xdr:spPr>
        <a:xfrm>
          <a:off x="2641111" y="163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143244</xdr:rowOff>
    </xdr:from>
    <xdr:to>
      <xdr:col>10</xdr:col>
      <xdr:colOff>114300</xdr:colOff>
      <xdr:row>99</xdr:row>
      <xdr:rowOff>1663</xdr:rowOff>
    </xdr:to>
    <xdr:cxnSp macro="">
      <xdr:nvCxnSpPr>
        <xdr:cNvPr id="245" name="直線コネクタ 244"/>
        <xdr:cNvCxnSpPr/>
      </xdr:nvCxnSpPr>
      <xdr:spPr>
        <a:xfrm flipV="1">
          <a:off x="1130300" y="16773894"/>
          <a:ext cx="889000" cy="2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6" name="フローチャート: 判断 245"/>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59822</xdr:rowOff>
    </xdr:from>
    <xdr:ext cx="534377" cy="259045"/>
    <xdr:sp macro="" textlink="">
      <xdr:nvSpPr>
        <xdr:cNvPr id="247" name="テキスト ボックス 246"/>
        <xdr:cNvSpPr txBox="1"/>
      </xdr:nvSpPr>
      <xdr:spPr>
        <a:xfrm>
          <a:off x="175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48" name="フローチャート: 判断 247"/>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49" name="テキスト ボックス 248"/>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61925</xdr:rowOff>
    </xdr:from>
    <xdr:to>
      <xdr:col>24</xdr:col>
      <xdr:colOff>114300</xdr:colOff>
      <xdr:row>94</xdr:row>
      <xdr:rowOff>163525</xdr:rowOff>
    </xdr:to>
    <xdr:sp macro="" textlink="">
      <xdr:nvSpPr>
        <xdr:cNvPr id="255" name="楕円 254"/>
        <xdr:cNvSpPr/>
      </xdr:nvSpPr>
      <xdr:spPr>
        <a:xfrm>
          <a:off x="4584700" y="161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84802</xdr:rowOff>
    </xdr:from>
    <xdr:ext cx="599010" cy="259045"/>
    <xdr:sp macro="" textlink="">
      <xdr:nvSpPr>
        <xdr:cNvPr id="256" name="扶助費該当値テキスト"/>
        <xdr:cNvSpPr txBox="1"/>
      </xdr:nvSpPr>
      <xdr:spPr>
        <a:xfrm>
          <a:off x="4686300" y="1602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134429</xdr:rowOff>
    </xdr:from>
    <xdr:to>
      <xdr:col>20</xdr:col>
      <xdr:colOff>38100</xdr:colOff>
      <xdr:row>92</xdr:row>
      <xdr:rowOff>64579</xdr:rowOff>
    </xdr:to>
    <xdr:sp macro="" textlink="">
      <xdr:nvSpPr>
        <xdr:cNvPr id="257" name="楕円 256"/>
        <xdr:cNvSpPr/>
      </xdr:nvSpPr>
      <xdr:spPr>
        <a:xfrm>
          <a:off x="3746500" y="157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55706</xdr:rowOff>
    </xdr:from>
    <xdr:ext cx="599010" cy="259045"/>
    <xdr:sp macro="" textlink="">
      <xdr:nvSpPr>
        <xdr:cNvPr id="258" name="テキスト ボックス 257"/>
        <xdr:cNvSpPr txBox="1"/>
      </xdr:nvSpPr>
      <xdr:spPr>
        <a:xfrm>
          <a:off x="3497795" y="1582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14300</xdr:rowOff>
    </xdr:from>
    <xdr:to>
      <xdr:col>15</xdr:col>
      <xdr:colOff>101600</xdr:colOff>
      <xdr:row>97</xdr:row>
      <xdr:rowOff>115900</xdr:rowOff>
    </xdr:to>
    <xdr:sp macro="" textlink="">
      <xdr:nvSpPr>
        <xdr:cNvPr id="259" name="楕円 258"/>
        <xdr:cNvSpPr/>
      </xdr:nvSpPr>
      <xdr:spPr>
        <a:xfrm>
          <a:off x="2857500" y="166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107027</xdr:rowOff>
    </xdr:from>
    <xdr:ext cx="534377" cy="259045"/>
    <xdr:sp macro="" textlink="">
      <xdr:nvSpPr>
        <xdr:cNvPr id="260" name="テキスト ボックス 259"/>
        <xdr:cNvSpPr txBox="1"/>
      </xdr:nvSpPr>
      <xdr:spPr>
        <a:xfrm>
          <a:off x="2641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92444</xdr:rowOff>
    </xdr:from>
    <xdr:to>
      <xdr:col>10</xdr:col>
      <xdr:colOff>165100</xdr:colOff>
      <xdr:row>98</xdr:row>
      <xdr:rowOff>22594</xdr:rowOff>
    </xdr:to>
    <xdr:sp macro="" textlink="">
      <xdr:nvSpPr>
        <xdr:cNvPr id="261" name="楕円 260"/>
        <xdr:cNvSpPr/>
      </xdr:nvSpPr>
      <xdr:spPr>
        <a:xfrm>
          <a:off x="1968500" y="167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39121</xdr:rowOff>
    </xdr:from>
    <xdr:ext cx="534377" cy="259045"/>
    <xdr:sp macro="" textlink="">
      <xdr:nvSpPr>
        <xdr:cNvPr id="262" name="テキスト ボックス 261"/>
        <xdr:cNvSpPr txBox="1"/>
      </xdr:nvSpPr>
      <xdr:spPr>
        <a:xfrm>
          <a:off x="1752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122313</xdr:rowOff>
    </xdr:from>
    <xdr:to>
      <xdr:col>6</xdr:col>
      <xdr:colOff>38100</xdr:colOff>
      <xdr:row>99</xdr:row>
      <xdr:rowOff>52463</xdr:rowOff>
    </xdr:to>
    <xdr:sp macro="" textlink="">
      <xdr:nvSpPr>
        <xdr:cNvPr id="263" name="楕円 262"/>
        <xdr:cNvSpPr/>
      </xdr:nvSpPr>
      <xdr:spPr>
        <a:xfrm>
          <a:off x="1079500" y="169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68990</xdr:rowOff>
    </xdr:from>
    <xdr:ext cx="534377" cy="259045"/>
    <xdr:sp macro="" textlink="">
      <xdr:nvSpPr>
        <xdr:cNvPr id="264" name="テキスト ボックス 263"/>
        <xdr:cNvSpPr txBox="1"/>
      </xdr:nvSpPr>
      <xdr:spPr>
        <a:xfrm>
          <a:off x="863111" y="166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41665</xdr:rowOff>
    </xdr:from>
    <xdr:to>
      <xdr:col>54</xdr:col>
      <xdr:colOff>189865</xdr:colOff>
      <xdr:row>38</xdr:row>
      <xdr:rowOff>120452</xdr:rowOff>
    </xdr:to>
    <xdr:cxnSp macro="">
      <xdr:nvCxnSpPr>
        <xdr:cNvPr id="288" name="直線コネクタ 287"/>
        <xdr:cNvCxnSpPr/>
      </xdr:nvCxnSpPr>
      <xdr:spPr>
        <a:xfrm flipV="1">
          <a:off x="10475595" y="5528065"/>
          <a:ext cx="1270" cy="11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124279</xdr:rowOff>
    </xdr:from>
    <xdr:ext cx="534377" cy="259045"/>
    <xdr:sp macro="" textlink="">
      <xdr:nvSpPr>
        <xdr:cNvPr id="289" name="補助費等最小値テキスト"/>
        <xdr:cNvSpPr txBox="1"/>
      </xdr:nvSpPr>
      <xdr:spPr>
        <a:xfrm>
          <a:off x="10528300" y="66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120452</xdr:rowOff>
    </xdr:from>
    <xdr:to>
      <xdr:col>55</xdr:col>
      <xdr:colOff>88900</xdr:colOff>
      <xdr:row>38</xdr:row>
      <xdr:rowOff>120452</xdr:rowOff>
    </xdr:to>
    <xdr:cxnSp macro="">
      <xdr:nvCxnSpPr>
        <xdr:cNvPr id="290" name="直線コネクタ 289"/>
        <xdr:cNvCxnSpPr/>
      </xdr:nvCxnSpPr>
      <xdr:spPr>
        <a:xfrm>
          <a:off x="10388600" y="66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159792</xdr:rowOff>
    </xdr:from>
    <xdr:ext cx="599010" cy="259045"/>
    <xdr:sp macro="" textlink="">
      <xdr:nvSpPr>
        <xdr:cNvPr id="291" name="補助費等最大値テキスト"/>
        <xdr:cNvSpPr txBox="1"/>
      </xdr:nvSpPr>
      <xdr:spPr>
        <a:xfrm>
          <a:off x="10528300" y="530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41665</xdr:rowOff>
    </xdr:from>
    <xdr:to>
      <xdr:col>55</xdr:col>
      <xdr:colOff>88900</xdr:colOff>
      <xdr:row>32</xdr:row>
      <xdr:rowOff>41665</xdr:rowOff>
    </xdr:to>
    <xdr:cxnSp macro="">
      <xdr:nvCxnSpPr>
        <xdr:cNvPr id="292" name="直線コネクタ 291"/>
        <xdr:cNvCxnSpPr/>
      </xdr:nvCxnSpPr>
      <xdr:spPr>
        <a:xfrm>
          <a:off x="10388600" y="552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41665</xdr:rowOff>
    </xdr:from>
    <xdr:to>
      <xdr:col>55</xdr:col>
      <xdr:colOff>0</xdr:colOff>
      <xdr:row>32</xdr:row>
      <xdr:rowOff>112531</xdr:rowOff>
    </xdr:to>
    <xdr:cxnSp macro="">
      <xdr:nvCxnSpPr>
        <xdr:cNvPr id="293" name="直線コネクタ 292"/>
        <xdr:cNvCxnSpPr/>
      </xdr:nvCxnSpPr>
      <xdr:spPr>
        <a:xfrm flipV="1">
          <a:off x="9639300" y="5528065"/>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111134</xdr:rowOff>
    </xdr:from>
    <xdr:ext cx="534377" cy="259045"/>
    <xdr:sp macro="" textlink="">
      <xdr:nvSpPr>
        <xdr:cNvPr id="294" name="補助費等平均値テキスト"/>
        <xdr:cNvSpPr txBox="1"/>
      </xdr:nvSpPr>
      <xdr:spPr>
        <a:xfrm>
          <a:off x="10528300" y="645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132707</xdr:rowOff>
    </xdr:from>
    <xdr:to>
      <xdr:col>55</xdr:col>
      <xdr:colOff>50800</xdr:colOff>
      <xdr:row>38</xdr:row>
      <xdr:rowOff>62857</xdr:rowOff>
    </xdr:to>
    <xdr:sp macro="" textlink="">
      <xdr:nvSpPr>
        <xdr:cNvPr id="295" name="フローチャート: 判断 294"/>
        <xdr:cNvSpPr/>
      </xdr:nvSpPr>
      <xdr:spPr>
        <a:xfrm>
          <a:off x="10426700" y="6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133936</xdr:rowOff>
    </xdr:from>
    <xdr:to>
      <xdr:col>50</xdr:col>
      <xdr:colOff>114300</xdr:colOff>
      <xdr:row>32</xdr:row>
      <xdr:rowOff>112531</xdr:rowOff>
    </xdr:to>
    <xdr:cxnSp macro="">
      <xdr:nvCxnSpPr>
        <xdr:cNvPr id="296" name="直線コネクタ 295"/>
        <xdr:cNvCxnSpPr/>
      </xdr:nvCxnSpPr>
      <xdr:spPr>
        <a:xfrm>
          <a:off x="8750300" y="5277436"/>
          <a:ext cx="889000" cy="32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139360</xdr:rowOff>
    </xdr:from>
    <xdr:to>
      <xdr:col>50</xdr:col>
      <xdr:colOff>165100</xdr:colOff>
      <xdr:row>38</xdr:row>
      <xdr:rowOff>69510</xdr:rowOff>
    </xdr:to>
    <xdr:sp macro="" textlink="">
      <xdr:nvSpPr>
        <xdr:cNvPr id="297" name="フローチャート: 判断 296"/>
        <xdr:cNvSpPr/>
      </xdr:nvSpPr>
      <xdr:spPr>
        <a:xfrm>
          <a:off x="9588500" y="64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60637</xdr:rowOff>
    </xdr:from>
    <xdr:ext cx="534377" cy="259045"/>
    <xdr:sp macro="" textlink="">
      <xdr:nvSpPr>
        <xdr:cNvPr id="298" name="テキスト ボックス 297"/>
        <xdr:cNvSpPr txBox="1"/>
      </xdr:nvSpPr>
      <xdr:spPr>
        <a:xfrm>
          <a:off x="9372111" y="657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133936</xdr:rowOff>
    </xdr:from>
    <xdr:to>
      <xdr:col>45</xdr:col>
      <xdr:colOff>177800</xdr:colOff>
      <xdr:row>37</xdr:row>
      <xdr:rowOff>49011</xdr:rowOff>
    </xdr:to>
    <xdr:cxnSp macro="">
      <xdr:nvCxnSpPr>
        <xdr:cNvPr id="299" name="直線コネクタ 298"/>
        <xdr:cNvCxnSpPr/>
      </xdr:nvCxnSpPr>
      <xdr:spPr>
        <a:xfrm flipV="1">
          <a:off x="7861300" y="5277436"/>
          <a:ext cx="889000" cy="11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105786</xdr:rowOff>
    </xdr:from>
    <xdr:to>
      <xdr:col>46</xdr:col>
      <xdr:colOff>38100</xdr:colOff>
      <xdr:row>36</xdr:row>
      <xdr:rowOff>35936</xdr:rowOff>
    </xdr:to>
    <xdr:sp macro="" textlink="">
      <xdr:nvSpPr>
        <xdr:cNvPr id="300" name="フローチャート: 判断 299"/>
        <xdr:cNvSpPr/>
      </xdr:nvSpPr>
      <xdr:spPr>
        <a:xfrm>
          <a:off x="86995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27063</xdr:rowOff>
    </xdr:from>
    <xdr:ext cx="599010" cy="259045"/>
    <xdr:sp macro="" textlink="">
      <xdr:nvSpPr>
        <xdr:cNvPr id="301" name="テキスト ボックス 300"/>
        <xdr:cNvSpPr txBox="1"/>
      </xdr:nvSpPr>
      <xdr:spPr>
        <a:xfrm>
          <a:off x="8450795" y="619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49011</xdr:rowOff>
    </xdr:from>
    <xdr:to>
      <xdr:col>41</xdr:col>
      <xdr:colOff>50800</xdr:colOff>
      <xdr:row>37</xdr:row>
      <xdr:rowOff>52817</xdr:rowOff>
    </xdr:to>
    <xdr:cxnSp macro="">
      <xdr:nvCxnSpPr>
        <xdr:cNvPr id="302" name="直線コネクタ 301"/>
        <xdr:cNvCxnSpPr/>
      </xdr:nvCxnSpPr>
      <xdr:spPr>
        <a:xfrm flipV="1">
          <a:off x="6972300" y="6392661"/>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10414</xdr:rowOff>
    </xdr:from>
    <xdr:to>
      <xdr:col>41</xdr:col>
      <xdr:colOff>101600</xdr:colOff>
      <xdr:row>38</xdr:row>
      <xdr:rowOff>112014</xdr:rowOff>
    </xdr:to>
    <xdr:sp macro="" textlink="">
      <xdr:nvSpPr>
        <xdr:cNvPr id="303" name="フローチャート: 判断 302"/>
        <xdr:cNvSpPr/>
      </xdr:nvSpPr>
      <xdr:spPr>
        <a:xfrm>
          <a:off x="7810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103141</xdr:rowOff>
    </xdr:from>
    <xdr:ext cx="534377" cy="259045"/>
    <xdr:sp macro="" textlink="">
      <xdr:nvSpPr>
        <xdr:cNvPr id="304" name="テキスト ボックス 303"/>
        <xdr:cNvSpPr txBox="1"/>
      </xdr:nvSpPr>
      <xdr:spPr>
        <a:xfrm>
          <a:off x="7594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21406</xdr:rowOff>
    </xdr:from>
    <xdr:to>
      <xdr:col>36</xdr:col>
      <xdr:colOff>165100</xdr:colOff>
      <xdr:row>38</xdr:row>
      <xdr:rowOff>123006</xdr:rowOff>
    </xdr:to>
    <xdr:sp macro="" textlink="">
      <xdr:nvSpPr>
        <xdr:cNvPr id="305" name="フローチャート: 判断 304"/>
        <xdr:cNvSpPr/>
      </xdr:nvSpPr>
      <xdr:spPr>
        <a:xfrm>
          <a:off x="6921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114133</xdr:rowOff>
    </xdr:from>
    <xdr:ext cx="534377" cy="259045"/>
    <xdr:sp macro="" textlink="">
      <xdr:nvSpPr>
        <xdr:cNvPr id="306" name="テキスト ボックス 305"/>
        <xdr:cNvSpPr txBox="1"/>
      </xdr:nvSpPr>
      <xdr:spPr>
        <a:xfrm>
          <a:off x="6705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162315</xdr:rowOff>
    </xdr:from>
    <xdr:to>
      <xdr:col>55</xdr:col>
      <xdr:colOff>50800</xdr:colOff>
      <xdr:row>32</xdr:row>
      <xdr:rowOff>92465</xdr:rowOff>
    </xdr:to>
    <xdr:sp macro="" textlink="">
      <xdr:nvSpPr>
        <xdr:cNvPr id="312" name="楕円 311"/>
        <xdr:cNvSpPr/>
      </xdr:nvSpPr>
      <xdr:spPr>
        <a:xfrm>
          <a:off x="10426700" y="54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115342</xdr:rowOff>
    </xdr:from>
    <xdr:ext cx="599010" cy="259045"/>
    <xdr:sp macro="" textlink="">
      <xdr:nvSpPr>
        <xdr:cNvPr id="313" name="補助費等該当値テキスト"/>
        <xdr:cNvSpPr txBox="1"/>
      </xdr:nvSpPr>
      <xdr:spPr>
        <a:xfrm>
          <a:off x="10528300" y="543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61731</xdr:rowOff>
    </xdr:from>
    <xdr:to>
      <xdr:col>50</xdr:col>
      <xdr:colOff>165100</xdr:colOff>
      <xdr:row>32</xdr:row>
      <xdr:rowOff>163331</xdr:rowOff>
    </xdr:to>
    <xdr:sp macro="" textlink="">
      <xdr:nvSpPr>
        <xdr:cNvPr id="314" name="楕円 313"/>
        <xdr:cNvSpPr/>
      </xdr:nvSpPr>
      <xdr:spPr>
        <a:xfrm>
          <a:off x="9588500" y="55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8408</xdr:rowOff>
    </xdr:from>
    <xdr:ext cx="599010" cy="259045"/>
    <xdr:sp macro="" textlink="">
      <xdr:nvSpPr>
        <xdr:cNvPr id="315" name="テキスト ボックス 314"/>
        <xdr:cNvSpPr txBox="1"/>
      </xdr:nvSpPr>
      <xdr:spPr>
        <a:xfrm>
          <a:off x="9339795" y="532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83136</xdr:rowOff>
    </xdr:from>
    <xdr:to>
      <xdr:col>46</xdr:col>
      <xdr:colOff>38100</xdr:colOff>
      <xdr:row>31</xdr:row>
      <xdr:rowOff>13286</xdr:rowOff>
    </xdr:to>
    <xdr:sp macro="" textlink="">
      <xdr:nvSpPr>
        <xdr:cNvPr id="316" name="楕円 315"/>
        <xdr:cNvSpPr/>
      </xdr:nvSpPr>
      <xdr:spPr>
        <a:xfrm>
          <a:off x="8699500" y="52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29813</xdr:rowOff>
    </xdr:from>
    <xdr:ext cx="599010" cy="259045"/>
    <xdr:sp macro="" textlink="">
      <xdr:nvSpPr>
        <xdr:cNvPr id="317" name="テキスト ボックス 316"/>
        <xdr:cNvSpPr txBox="1"/>
      </xdr:nvSpPr>
      <xdr:spPr>
        <a:xfrm>
          <a:off x="8450795" y="500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169661</xdr:rowOff>
    </xdr:from>
    <xdr:to>
      <xdr:col>41</xdr:col>
      <xdr:colOff>101600</xdr:colOff>
      <xdr:row>37</xdr:row>
      <xdr:rowOff>99811</xdr:rowOff>
    </xdr:to>
    <xdr:sp macro="" textlink="">
      <xdr:nvSpPr>
        <xdr:cNvPr id="318" name="楕円 317"/>
        <xdr:cNvSpPr/>
      </xdr:nvSpPr>
      <xdr:spPr>
        <a:xfrm>
          <a:off x="7810500" y="634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116338</xdr:rowOff>
    </xdr:from>
    <xdr:ext cx="534377" cy="259045"/>
    <xdr:sp macro="" textlink="">
      <xdr:nvSpPr>
        <xdr:cNvPr id="319" name="テキスト ボックス 318"/>
        <xdr:cNvSpPr txBox="1"/>
      </xdr:nvSpPr>
      <xdr:spPr>
        <a:xfrm>
          <a:off x="7594111" y="61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2017</xdr:rowOff>
    </xdr:from>
    <xdr:to>
      <xdr:col>36</xdr:col>
      <xdr:colOff>165100</xdr:colOff>
      <xdr:row>37</xdr:row>
      <xdr:rowOff>103617</xdr:rowOff>
    </xdr:to>
    <xdr:sp macro="" textlink="">
      <xdr:nvSpPr>
        <xdr:cNvPr id="320" name="楕円 319"/>
        <xdr:cNvSpPr/>
      </xdr:nvSpPr>
      <xdr:spPr>
        <a:xfrm>
          <a:off x="6921500" y="63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120144</xdr:rowOff>
    </xdr:from>
    <xdr:ext cx="534377" cy="259045"/>
    <xdr:sp macro="" textlink="">
      <xdr:nvSpPr>
        <xdr:cNvPr id="321" name="テキスト ボックス 320"/>
        <xdr:cNvSpPr txBox="1"/>
      </xdr:nvSpPr>
      <xdr:spPr>
        <a:xfrm>
          <a:off x="6705111" y="612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11688</xdr:rowOff>
    </xdr:from>
    <xdr:to>
      <xdr:col>54</xdr:col>
      <xdr:colOff>189865</xdr:colOff>
      <xdr:row>58</xdr:row>
      <xdr:rowOff>147598</xdr:rowOff>
    </xdr:to>
    <xdr:cxnSp macro="">
      <xdr:nvCxnSpPr>
        <xdr:cNvPr id="345" name="直線コネクタ 344"/>
        <xdr:cNvCxnSpPr/>
      </xdr:nvCxnSpPr>
      <xdr:spPr>
        <a:xfrm flipV="1">
          <a:off x="10475595" y="9784338"/>
          <a:ext cx="1270" cy="30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151425</xdr:rowOff>
    </xdr:from>
    <xdr:ext cx="534377" cy="259045"/>
    <xdr:sp macro="" textlink="">
      <xdr:nvSpPr>
        <xdr:cNvPr id="346" name="普通建設事業費最小値テキスト"/>
        <xdr:cNvSpPr txBox="1"/>
      </xdr:nvSpPr>
      <xdr:spPr>
        <a:xfrm>
          <a:off x="10528300" y="100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147598</xdr:rowOff>
    </xdr:from>
    <xdr:to>
      <xdr:col>55</xdr:col>
      <xdr:colOff>88900</xdr:colOff>
      <xdr:row>58</xdr:row>
      <xdr:rowOff>147598</xdr:rowOff>
    </xdr:to>
    <xdr:cxnSp macro="">
      <xdr:nvCxnSpPr>
        <xdr:cNvPr id="347" name="直線コネクタ 346"/>
        <xdr:cNvCxnSpPr/>
      </xdr:nvCxnSpPr>
      <xdr:spPr>
        <a:xfrm>
          <a:off x="10388600" y="10091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129815</xdr:rowOff>
    </xdr:from>
    <xdr:ext cx="534377" cy="259045"/>
    <xdr:sp macro="" textlink="">
      <xdr:nvSpPr>
        <xdr:cNvPr id="348" name="普通建設事業費最大値テキスト"/>
        <xdr:cNvSpPr txBox="1"/>
      </xdr:nvSpPr>
      <xdr:spPr>
        <a:xfrm>
          <a:off x="10528300" y="95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11688</xdr:rowOff>
    </xdr:from>
    <xdr:to>
      <xdr:col>55</xdr:col>
      <xdr:colOff>88900</xdr:colOff>
      <xdr:row>57</xdr:row>
      <xdr:rowOff>11688</xdr:rowOff>
    </xdr:to>
    <xdr:cxnSp macro="">
      <xdr:nvCxnSpPr>
        <xdr:cNvPr id="349" name="直線コネクタ 348"/>
        <xdr:cNvCxnSpPr/>
      </xdr:nvCxnSpPr>
      <xdr:spPr>
        <a:xfrm>
          <a:off x="10388600" y="978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29774</xdr:rowOff>
    </xdr:from>
    <xdr:to>
      <xdr:col>55</xdr:col>
      <xdr:colOff>0</xdr:colOff>
      <xdr:row>57</xdr:row>
      <xdr:rowOff>20950</xdr:rowOff>
    </xdr:to>
    <xdr:cxnSp macro="">
      <xdr:nvCxnSpPr>
        <xdr:cNvPr id="350" name="直線コネクタ 349"/>
        <xdr:cNvCxnSpPr/>
      </xdr:nvCxnSpPr>
      <xdr:spPr>
        <a:xfrm>
          <a:off x="9639300" y="9288074"/>
          <a:ext cx="838200" cy="50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127483</xdr:rowOff>
    </xdr:from>
    <xdr:ext cx="534377" cy="259045"/>
    <xdr:sp macro="" textlink="">
      <xdr:nvSpPr>
        <xdr:cNvPr id="351" name="普通建設事業費平均値テキスト"/>
        <xdr:cNvSpPr txBox="1"/>
      </xdr:nvSpPr>
      <xdr:spPr>
        <a:xfrm>
          <a:off x="10528300" y="9900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149056</xdr:rowOff>
    </xdr:from>
    <xdr:to>
      <xdr:col>55</xdr:col>
      <xdr:colOff>50800</xdr:colOff>
      <xdr:row>58</xdr:row>
      <xdr:rowOff>79206</xdr:rowOff>
    </xdr:to>
    <xdr:sp macro="" textlink="">
      <xdr:nvSpPr>
        <xdr:cNvPr id="352" name="フローチャート: 判断 351"/>
        <xdr:cNvSpPr/>
      </xdr:nvSpPr>
      <xdr:spPr>
        <a:xfrm>
          <a:off x="10426700" y="99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69947</xdr:rowOff>
    </xdr:from>
    <xdr:to>
      <xdr:col>50</xdr:col>
      <xdr:colOff>114300</xdr:colOff>
      <xdr:row>54</xdr:row>
      <xdr:rowOff>29774</xdr:rowOff>
    </xdr:to>
    <xdr:cxnSp macro="">
      <xdr:nvCxnSpPr>
        <xdr:cNvPr id="353" name="直線コネクタ 352"/>
        <xdr:cNvCxnSpPr/>
      </xdr:nvCxnSpPr>
      <xdr:spPr>
        <a:xfrm>
          <a:off x="8750300" y="8813897"/>
          <a:ext cx="889000" cy="4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149034</xdr:rowOff>
    </xdr:from>
    <xdr:to>
      <xdr:col>50</xdr:col>
      <xdr:colOff>165100</xdr:colOff>
      <xdr:row>58</xdr:row>
      <xdr:rowOff>79184</xdr:rowOff>
    </xdr:to>
    <xdr:sp macro="" textlink="">
      <xdr:nvSpPr>
        <xdr:cNvPr id="354" name="フローチャート: 判断 353"/>
        <xdr:cNvSpPr/>
      </xdr:nvSpPr>
      <xdr:spPr>
        <a:xfrm>
          <a:off x="9588500" y="99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70311</xdr:rowOff>
    </xdr:from>
    <xdr:ext cx="534377" cy="259045"/>
    <xdr:sp macro="" textlink="">
      <xdr:nvSpPr>
        <xdr:cNvPr id="355" name="テキスト ボックス 354"/>
        <xdr:cNvSpPr txBox="1"/>
      </xdr:nvSpPr>
      <xdr:spPr>
        <a:xfrm>
          <a:off x="9372111" y="100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69947</xdr:rowOff>
    </xdr:from>
    <xdr:to>
      <xdr:col>45</xdr:col>
      <xdr:colOff>177800</xdr:colOff>
      <xdr:row>52</xdr:row>
      <xdr:rowOff>81735</xdr:rowOff>
    </xdr:to>
    <xdr:cxnSp macro="">
      <xdr:nvCxnSpPr>
        <xdr:cNvPr id="356" name="直線コネクタ 355"/>
        <xdr:cNvCxnSpPr/>
      </xdr:nvCxnSpPr>
      <xdr:spPr>
        <a:xfrm flipV="1">
          <a:off x="7861300" y="8813897"/>
          <a:ext cx="889000" cy="18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121605</xdr:rowOff>
    </xdr:from>
    <xdr:to>
      <xdr:col>46</xdr:col>
      <xdr:colOff>38100</xdr:colOff>
      <xdr:row>58</xdr:row>
      <xdr:rowOff>51755</xdr:rowOff>
    </xdr:to>
    <xdr:sp macro="" textlink="">
      <xdr:nvSpPr>
        <xdr:cNvPr id="357" name="フローチャート: 判断 356"/>
        <xdr:cNvSpPr/>
      </xdr:nvSpPr>
      <xdr:spPr>
        <a:xfrm>
          <a:off x="86995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42882</xdr:rowOff>
    </xdr:from>
    <xdr:ext cx="534377" cy="259045"/>
    <xdr:sp macro="" textlink="">
      <xdr:nvSpPr>
        <xdr:cNvPr id="358" name="テキスト ボックス 357"/>
        <xdr:cNvSpPr txBox="1"/>
      </xdr:nvSpPr>
      <xdr:spPr>
        <a:xfrm>
          <a:off x="8483111" y="998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50923</xdr:rowOff>
    </xdr:from>
    <xdr:to>
      <xdr:col>41</xdr:col>
      <xdr:colOff>50800</xdr:colOff>
      <xdr:row>52</xdr:row>
      <xdr:rowOff>81735</xdr:rowOff>
    </xdr:to>
    <xdr:cxnSp macro="">
      <xdr:nvCxnSpPr>
        <xdr:cNvPr id="359" name="直線コネクタ 358"/>
        <xdr:cNvCxnSpPr/>
      </xdr:nvCxnSpPr>
      <xdr:spPr>
        <a:xfrm>
          <a:off x="6972300" y="8966323"/>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83783</xdr:rowOff>
    </xdr:from>
    <xdr:to>
      <xdr:col>41</xdr:col>
      <xdr:colOff>101600</xdr:colOff>
      <xdr:row>58</xdr:row>
      <xdr:rowOff>13933</xdr:rowOff>
    </xdr:to>
    <xdr:sp macro="" textlink="">
      <xdr:nvSpPr>
        <xdr:cNvPr id="360" name="フローチャート: 判断 359"/>
        <xdr:cNvSpPr/>
      </xdr:nvSpPr>
      <xdr:spPr>
        <a:xfrm>
          <a:off x="7810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5060</xdr:rowOff>
    </xdr:from>
    <xdr:ext cx="534377" cy="259045"/>
    <xdr:sp macro="" textlink="">
      <xdr:nvSpPr>
        <xdr:cNvPr id="361" name="テキスト ボックス 360"/>
        <xdr:cNvSpPr txBox="1"/>
      </xdr:nvSpPr>
      <xdr:spPr>
        <a:xfrm>
          <a:off x="7594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159758</xdr:rowOff>
    </xdr:from>
    <xdr:to>
      <xdr:col>36</xdr:col>
      <xdr:colOff>165100</xdr:colOff>
      <xdr:row>58</xdr:row>
      <xdr:rowOff>89908</xdr:rowOff>
    </xdr:to>
    <xdr:sp macro="" textlink="">
      <xdr:nvSpPr>
        <xdr:cNvPr id="362" name="フローチャート: 判断 361"/>
        <xdr:cNvSpPr/>
      </xdr:nvSpPr>
      <xdr:spPr>
        <a:xfrm>
          <a:off x="6921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81035</xdr:rowOff>
    </xdr:from>
    <xdr:ext cx="534377" cy="259045"/>
    <xdr:sp macro="" textlink="">
      <xdr:nvSpPr>
        <xdr:cNvPr id="363" name="テキスト ボックス 362"/>
        <xdr:cNvSpPr txBox="1"/>
      </xdr:nvSpPr>
      <xdr:spPr>
        <a:xfrm>
          <a:off x="6705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141600</xdr:rowOff>
    </xdr:from>
    <xdr:to>
      <xdr:col>55</xdr:col>
      <xdr:colOff>50800</xdr:colOff>
      <xdr:row>57</xdr:row>
      <xdr:rowOff>71750</xdr:rowOff>
    </xdr:to>
    <xdr:sp macro="" textlink="">
      <xdr:nvSpPr>
        <xdr:cNvPr id="369" name="楕円 368"/>
        <xdr:cNvSpPr/>
      </xdr:nvSpPr>
      <xdr:spPr>
        <a:xfrm>
          <a:off x="10426700" y="97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85365</xdr:rowOff>
    </xdr:from>
    <xdr:ext cx="534377" cy="259045"/>
    <xdr:sp macro="" textlink="">
      <xdr:nvSpPr>
        <xdr:cNvPr id="370" name="普通建設事業費該当値テキスト"/>
        <xdr:cNvSpPr txBox="1"/>
      </xdr:nvSpPr>
      <xdr:spPr>
        <a:xfrm>
          <a:off x="10528300" y="96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150424</xdr:rowOff>
    </xdr:from>
    <xdr:to>
      <xdr:col>50</xdr:col>
      <xdr:colOff>165100</xdr:colOff>
      <xdr:row>54</xdr:row>
      <xdr:rowOff>80574</xdr:rowOff>
    </xdr:to>
    <xdr:sp macro="" textlink="">
      <xdr:nvSpPr>
        <xdr:cNvPr id="371" name="楕円 370"/>
        <xdr:cNvSpPr/>
      </xdr:nvSpPr>
      <xdr:spPr>
        <a:xfrm>
          <a:off x="9588500" y="92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97101</xdr:rowOff>
    </xdr:from>
    <xdr:ext cx="599010" cy="259045"/>
    <xdr:sp macro="" textlink="">
      <xdr:nvSpPr>
        <xdr:cNvPr id="372" name="テキスト ボックス 371"/>
        <xdr:cNvSpPr txBox="1"/>
      </xdr:nvSpPr>
      <xdr:spPr>
        <a:xfrm>
          <a:off x="9339795" y="901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19147</xdr:rowOff>
    </xdr:from>
    <xdr:to>
      <xdr:col>46</xdr:col>
      <xdr:colOff>38100</xdr:colOff>
      <xdr:row>51</xdr:row>
      <xdr:rowOff>120747</xdr:rowOff>
    </xdr:to>
    <xdr:sp macro="" textlink="">
      <xdr:nvSpPr>
        <xdr:cNvPr id="373" name="楕円 372"/>
        <xdr:cNvSpPr/>
      </xdr:nvSpPr>
      <xdr:spPr>
        <a:xfrm>
          <a:off x="8699500" y="876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137274</xdr:rowOff>
    </xdr:from>
    <xdr:ext cx="599010" cy="259045"/>
    <xdr:sp macro="" textlink="">
      <xdr:nvSpPr>
        <xdr:cNvPr id="374" name="テキスト ボックス 373"/>
        <xdr:cNvSpPr txBox="1"/>
      </xdr:nvSpPr>
      <xdr:spPr>
        <a:xfrm>
          <a:off x="8450795" y="853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30935</xdr:rowOff>
    </xdr:from>
    <xdr:to>
      <xdr:col>41</xdr:col>
      <xdr:colOff>101600</xdr:colOff>
      <xdr:row>52</xdr:row>
      <xdr:rowOff>132535</xdr:rowOff>
    </xdr:to>
    <xdr:sp macro="" textlink="">
      <xdr:nvSpPr>
        <xdr:cNvPr id="375" name="楕円 374"/>
        <xdr:cNvSpPr/>
      </xdr:nvSpPr>
      <xdr:spPr>
        <a:xfrm>
          <a:off x="7810500" y="89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149062</xdr:rowOff>
    </xdr:from>
    <xdr:ext cx="599010" cy="259045"/>
    <xdr:sp macro="" textlink="">
      <xdr:nvSpPr>
        <xdr:cNvPr id="376" name="テキスト ボックス 375"/>
        <xdr:cNvSpPr txBox="1"/>
      </xdr:nvSpPr>
      <xdr:spPr>
        <a:xfrm>
          <a:off x="7561795" y="872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123</xdr:rowOff>
    </xdr:from>
    <xdr:to>
      <xdr:col>36</xdr:col>
      <xdr:colOff>165100</xdr:colOff>
      <xdr:row>52</xdr:row>
      <xdr:rowOff>101723</xdr:rowOff>
    </xdr:to>
    <xdr:sp macro="" textlink="">
      <xdr:nvSpPr>
        <xdr:cNvPr id="377" name="楕円 376"/>
        <xdr:cNvSpPr/>
      </xdr:nvSpPr>
      <xdr:spPr>
        <a:xfrm>
          <a:off x="6921500" y="891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118250</xdr:rowOff>
    </xdr:from>
    <xdr:ext cx="599010" cy="259045"/>
    <xdr:sp macro="" textlink="">
      <xdr:nvSpPr>
        <xdr:cNvPr id="378" name="テキスト ボックス 377"/>
        <xdr:cNvSpPr txBox="1"/>
      </xdr:nvSpPr>
      <xdr:spPr>
        <a:xfrm>
          <a:off x="6672795" y="869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160255</xdr:rowOff>
    </xdr:from>
    <xdr:to>
      <xdr:col>54</xdr:col>
      <xdr:colOff>189865</xdr:colOff>
      <xdr:row>78</xdr:row>
      <xdr:rowOff>139393</xdr:rowOff>
    </xdr:to>
    <xdr:cxnSp macro="">
      <xdr:nvCxnSpPr>
        <xdr:cNvPr id="400" name="直線コネクタ 399"/>
        <xdr:cNvCxnSpPr/>
      </xdr:nvCxnSpPr>
      <xdr:spPr>
        <a:xfrm flipV="1">
          <a:off x="10475595" y="13190455"/>
          <a:ext cx="1270" cy="322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147180</xdr:rowOff>
    </xdr:from>
    <xdr:ext cx="313932" cy="259045"/>
    <xdr:sp macro="" textlink="">
      <xdr:nvSpPr>
        <xdr:cNvPr id="401" name="普通建設事業費 （ うち新規整備　）最小値テキスト"/>
        <xdr:cNvSpPr txBox="1"/>
      </xdr:nvSpPr>
      <xdr:spPr>
        <a:xfrm>
          <a:off x="10528300" y="135202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139393</xdr:rowOff>
    </xdr:from>
    <xdr:to>
      <xdr:col>55</xdr:col>
      <xdr:colOff>88900</xdr:colOff>
      <xdr:row>78</xdr:row>
      <xdr:rowOff>139393</xdr:rowOff>
    </xdr:to>
    <xdr:cxnSp macro="">
      <xdr:nvCxnSpPr>
        <xdr:cNvPr id="402" name="直線コネクタ 401"/>
        <xdr:cNvCxnSpPr/>
      </xdr:nvCxnSpPr>
      <xdr:spPr>
        <a:xfrm>
          <a:off x="10388600" y="13512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106932</xdr:rowOff>
    </xdr:from>
    <xdr:ext cx="534377" cy="259045"/>
    <xdr:sp macro="" textlink="">
      <xdr:nvSpPr>
        <xdr:cNvPr id="403" name="普通建設事業費 （ うち新規整備　）最大値テキスト"/>
        <xdr:cNvSpPr txBox="1"/>
      </xdr:nvSpPr>
      <xdr:spPr>
        <a:xfrm>
          <a:off x="10528300" y="129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160255</xdr:rowOff>
    </xdr:from>
    <xdr:to>
      <xdr:col>55</xdr:col>
      <xdr:colOff>88900</xdr:colOff>
      <xdr:row>76</xdr:row>
      <xdr:rowOff>160255</xdr:rowOff>
    </xdr:to>
    <xdr:cxnSp macro="">
      <xdr:nvCxnSpPr>
        <xdr:cNvPr id="404" name="直線コネクタ 403"/>
        <xdr:cNvCxnSpPr/>
      </xdr:nvCxnSpPr>
      <xdr:spPr>
        <a:xfrm>
          <a:off x="10388600" y="1319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136335</xdr:rowOff>
    </xdr:from>
    <xdr:to>
      <xdr:col>55</xdr:col>
      <xdr:colOff>0</xdr:colOff>
      <xdr:row>76</xdr:row>
      <xdr:rowOff>160255</xdr:rowOff>
    </xdr:to>
    <xdr:cxnSp macro="">
      <xdr:nvCxnSpPr>
        <xdr:cNvPr id="405" name="直線コネクタ 404"/>
        <xdr:cNvCxnSpPr/>
      </xdr:nvCxnSpPr>
      <xdr:spPr>
        <a:xfrm>
          <a:off x="9639300" y="12652185"/>
          <a:ext cx="838200" cy="5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20181</xdr:rowOff>
    </xdr:from>
    <xdr:ext cx="534377" cy="259045"/>
    <xdr:sp macro="" textlink="">
      <xdr:nvSpPr>
        <xdr:cNvPr id="406" name="普通建設事業費 （ うち新規整備　）平均値テキスト"/>
        <xdr:cNvSpPr txBox="1"/>
      </xdr:nvSpPr>
      <xdr:spPr>
        <a:xfrm>
          <a:off x="10528300" y="1339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41754</xdr:rowOff>
    </xdr:from>
    <xdr:to>
      <xdr:col>55</xdr:col>
      <xdr:colOff>50800</xdr:colOff>
      <xdr:row>78</xdr:row>
      <xdr:rowOff>143354</xdr:rowOff>
    </xdr:to>
    <xdr:sp macro="" textlink="">
      <xdr:nvSpPr>
        <xdr:cNvPr id="407" name="フローチャート: 判断 406"/>
        <xdr:cNvSpPr/>
      </xdr:nvSpPr>
      <xdr:spPr>
        <a:xfrm>
          <a:off x="10426700" y="1341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72377</xdr:rowOff>
    </xdr:from>
    <xdr:to>
      <xdr:col>50</xdr:col>
      <xdr:colOff>114300</xdr:colOff>
      <xdr:row>73</xdr:row>
      <xdr:rowOff>136335</xdr:rowOff>
    </xdr:to>
    <xdr:cxnSp macro="">
      <xdr:nvCxnSpPr>
        <xdr:cNvPr id="408" name="直線コネクタ 407"/>
        <xdr:cNvCxnSpPr/>
      </xdr:nvCxnSpPr>
      <xdr:spPr>
        <a:xfrm>
          <a:off x="8750300" y="12245327"/>
          <a:ext cx="889000" cy="40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35426</xdr:rowOff>
    </xdr:from>
    <xdr:to>
      <xdr:col>50</xdr:col>
      <xdr:colOff>165100</xdr:colOff>
      <xdr:row>78</xdr:row>
      <xdr:rowOff>137026</xdr:rowOff>
    </xdr:to>
    <xdr:sp macro="" textlink="">
      <xdr:nvSpPr>
        <xdr:cNvPr id="409" name="フローチャート: 判断 408"/>
        <xdr:cNvSpPr/>
      </xdr:nvSpPr>
      <xdr:spPr>
        <a:xfrm>
          <a:off x="9588500" y="1340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128153</xdr:rowOff>
    </xdr:from>
    <xdr:ext cx="534377" cy="259045"/>
    <xdr:sp macro="" textlink="">
      <xdr:nvSpPr>
        <xdr:cNvPr id="410" name="テキスト ボックス 409"/>
        <xdr:cNvSpPr txBox="1"/>
      </xdr:nvSpPr>
      <xdr:spPr>
        <a:xfrm>
          <a:off x="9372111" y="1350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72377</xdr:rowOff>
    </xdr:from>
    <xdr:to>
      <xdr:col>45</xdr:col>
      <xdr:colOff>177800</xdr:colOff>
      <xdr:row>72</xdr:row>
      <xdr:rowOff>119670</xdr:rowOff>
    </xdr:to>
    <xdr:cxnSp macro="">
      <xdr:nvCxnSpPr>
        <xdr:cNvPr id="411" name="直線コネクタ 410"/>
        <xdr:cNvCxnSpPr/>
      </xdr:nvCxnSpPr>
      <xdr:spPr>
        <a:xfrm flipV="1">
          <a:off x="7861300" y="12245327"/>
          <a:ext cx="889000" cy="2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16787</xdr:rowOff>
    </xdr:from>
    <xdr:to>
      <xdr:col>46</xdr:col>
      <xdr:colOff>38100</xdr:colOff>
      <xdr:row>78</xdr:row>
      <xdr:rowOff>118387</xdr:rowOff>
    </xdr:to>
    <xdr:sp macro="" textlink="">
      <xdr:nvSpPr>
        <xdr:cNvPr id="412" name="フローチャート: 判断 411"/>
        <xdr:cNvSpPr/>
      </xdr:nvSpPr>
      <xdr:spPr>
        <a:xfrm>
          <a:off x="86995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109514</xdr:rowOff>
    </xdr:from>
    <xdr:ext cx="534377" cy="259045"/>
    <xdr:sp macro="" textlink="">
      <xdr:nvSpPr>
        <xdr:cNvPr id="413" name="テキスト ボックス 412"/>
        <xdr:cNvSpPr txBox="1"/>
      </xdr:nvSpPr>
      <xdr:spPr>
        <a:xfrm>
          <a:off x="8483111" y="134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106210</xdr:rowOff>
    </xdr:from>
    <xdr:to>
      <xdr:col>41</xdr:col>
      <xdr:colOff>50800</xdr:colOff>
      <xdr:row>72</xdr:row>
      <xdr:rowOff>119670</xdr:rowOff>
    </xdr:to>
    <xdr:cxnSp macro="">
      <xdr:nvCxnSpPr>
        <xdr:cNvPr id="414" name="直線コネクタ 413"/>
        <xdr:cNvCxnSpPr/>
      </xdr:nvCxnSpPr>
      <xdr:spPr>
        <a:xfrm>
          <a:off x="6972300" y="12450610"/>
          <a:ext cx="8890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149547</xdr:rowOff>
    </xdr:from>
    <xdr:to>
      <xdr:col>41</xdr:col>
      <xdr:colOff>101600</xdr:colOff>
      <xdr:row>78</xdr:row>
      <xdr:rowOff>79697</xdr:rowOff>
    </xdr:to>
    <xdr:sp macro="" textlink="">
      <xdr:nvSpPr>
        <xdr:cNvPr id="415" name="フローチャート: 判断 414"/>
        <xdr:cNvSpPr/>
      </xdr:nvSpPr>
      <xdr:spPr>
        <a:xfrm>
          <a:off x="7810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70824</xdr:rowOff>
    </xdr:from>
    <xdr:ext cx="534377" cy="259045"/>
    <xdr:sp macro="" textlink="">
      <xdr:nvSpPr>
        <xdr:cNvPr id="416" name="テキスト ボックス 415"/>
        <xdr:cNvSpPr txBox="1"/>
      </xdr:nvSpPr>
      <xdr:spPr>
        <a:xfrm>
          <a:off x="7594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30333</xdr:rowOff>
    </xdr:from>
    <xdr:to>
      <xdr:col>36</xdr:col>
      <xdr:colOff>165100</xdr:colOff>
      <xdr:row>78</xdr:row>
      <xdr:rowOff>131933</xdr:rowOff>
    </xdr:to>
    <xdr:sp macro="" textlink="">
      <xdr:nvSpPr>
        <xdr:cNvPr id="417" name="フローチャート: 判断 416"/>
        <xdr:cNvSpPr/>
      </xdr:nvSpPr>
      <xdr:spPr>
        <a:xfrm>
          <a:off x="6921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123060</xdr:rowOff>
    </xdr:from>
    <xdr:ext cx="534377" cy="259045"/>
    <xdr:sp macro="" textlink="">
      <xdr:nvSpPr>
        <xdr:cNvPr id="418" name="テキスト ボックス 417"/>
        <xdr:cNvSpPr txBox="1"/>
      </xdr:nvSpPr>
      <xdr:spPr>
        <a:xfrm>
          <a:off x="6705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109455</xdr:rowOff>
    </xdr:from>
    <xdr:to>
      <xdr:col>55</xdr:col>
      <xdr:colOff>50800</xdr:colOff>
      <xdr:row>77</xdr:row>
      <xdr:rowOff>39605</xdr:rowOff>
    </xdr:to>
    <xdr:sp macro="" textlink="">
      <xdr:nvSpPr>
        <xdr:cNvPr id="424" name="楕円 423"/>
        <xdr:cNvSpPr/>
      </xdr:nvSpPr>
      <xdr:spPr>
        <a:xfrm>
          <a:off x="10426700" y="131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62482</xdr:rowOff>
    </xdr:from>
    <xdr:ext cx="534377" cy="259045"/>
    <xdr:sp macro="" textlink="">
      <xdr:nvSpPr>
        <xdr:cNvPr id="425" name="普通建設事業費 （ うち新規整備　）該当値テキスト"/>
        <xdr:cNvSpPr txBox="1"/>
      </xdr:nvSpPr>
      <xdr:spPr>
        <a:xfrm>
          <a:off x="10528300" y="130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85535</xdr:rowOff>
    </xdr:from>
    <xdr:to>
      <xdr:col>50</xdr:col>
      <xdr:colOff>165100</xdr:colOff>
      <xdr:row>74</xdr:row>
      <xdr:rowOff>15685</xdr:rowOff>
    </xdr:to>
    <xdr:sp macro="" textlink="">
      <xdr:nvSpPr>
        <xdr:cNvPr id="426" name="楕円 425"/>
        <xdr:cNvSpPr/>
      </xdr:nvSpPr>
      <xdr:spPr>
        <a:xfrm>
          <a:off x="9588500" y="126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32212</xdr:rowOff>
    </xdr:from>
    <xdr:ext cx="599010" cy="259045"/>
    <xdr:sp macro="" textlink="">
      <xdr:nvSpPr>
        <xdr:cNvPr id="427" name="テキスト ボックス 426"/>
        <xdr:cNvSpPr txBox="1"/>
      </xdr:nvSpPr>
      <xdr:spPr>
        <a:xfrm>
          <a:off x="9339795" y="123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21577</xdr:rowOff>
    </xdr:from>
    <xdr:to>
      <xdr:col>46</xdr:col>
      <xdr:colOff>38100</xdr:colOff>
      <xdr:row>71</xdr:row>
      <xdr:rowOff>123177</xdr:rowOff>
    </xdr:to>
    <xdr:sp macro="" textlink="">
      <xdr:nvSpPr>
        <xdr:cNvPr id="428" name="楕円 427"/>
        <xdr:cNvSpPr/>
      </xdr:nvSpPr>
      <xdr:spPr>
        <a:xfrm>
          <a:off x="8699500" y="121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139704</xdr:rowOff>
    </xdr:from>
    <xdr:ext cx="599010" cy="259045"/>
    <xdr:sp macro="" textlink="">
      <xdr:nvSpPr>
        <xdr:cNvPr id="429" name="テキスト ボックス 428"/>
        <xdr:cNvSpPr txBox="1"/>
      </xdr:nvSpPr>
      <xdr:spPr>
        <a:xfrm>
          <a:off x="8450795" y="1196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68870</xdr:rowOff>
    </xdr:from>
    <xdr:to>
      <xdr:col>41</xdr:col>
      <xdr:colOff>101600</xdr:colOff>
      <xdr:row>72</xdr:row>
      <xdr:rowOff>170470</xdr:rowOff>
    </xdr:to>
    <xdr:sp macro="" textlink="">
      <xdr:nvSpPr>
        <xdr:cNvPr id="430" name="楕円 429"/>
        <xdr:cNvSpPr/>
      </xdr:nvSpPr>
      <xdr:spPr>
        <a:xfrm>
          <a:off x="7810500" y="124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15547</xdr:rowOff>
    </xdr:from>
    <xdr:ext cx="599010" cy="259045"/>
    <xdr:sp macro="" textlink="">
      <xdr:nvSpPr>
        <xdr:cNvPr id="431" name="テキスト ボックス 430"/>
        <xdr:cNvSpPr txBox="1"/>
      </xdr:nvSpPr>
      <xdr:spPr>
        <a:xfrm>
          <a:off x="7561795" y="1218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55410</xdr:rowOff>
    </xdr:from>
    <xdr:to>
      <xdr:col>36</xdr:col>
      <xdr:colOff>165100</xdr:colOff>
      <xdr:row>72</xdr:row>
      <xdr:rowOff>157010</xdr:rowOff>
    </xdr:to>
    <xdr:sp macro="" textlink="">
      <xdr:nvSpPr>
        <xdr:cNvPr id="432" name="楕円 431"/>
        <xdr:cNvSpPr/>
      </xdr:nvSpPr>
      <xdr:spPr>
        <a:xfrm>
          <a:off x="6921500" y="12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2087</xdr:rowOff>
    </xdr:from>
    <xdr:ext cx="599010" cy="259045"/>
    <xdr:sp macro="" textlink="">
      <xdr:nvSpPr>
        <xdr:cNvPr id="433" name="テキスト ボックス 432"/>
        <xdr:cNvSpPr txBox="1"/>
      </xdr:nvSpPr>
      <xdr:spPr>
        <a:xfrm>
          <a:off x="6672795" y="1217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7" name="直線コネクタ 456"/>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8" name="普通建設事業費 （ うち更新整備　）最小値テキスト"/>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59" name="直線コネクタ 458"/>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0" name="普通建設事業費 （ うち更新整備　）最大値テキスト"/>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1" name="直線コネクタ 460"/>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53023</xdr:rowOff>
    </xdr:from>
    <xdr:to>
      <xdr:col>55</xdr:col>
      <xdr:colOff>0</xdr:colOff>
      <xdr:row>97</xdr:row>
      <xdr:rowOff>4407</xdr:rowOff>
    </xdr:to>
    <xdr:cxnSp macro="">
      <xdr:nvCxnSpPr>
        <xdr:cNvPr id="462" name="直線コネクタ 461"/>
        <xdr:cNvCxnSpPr/>
      </xdr:nvCxnSpPr>
      <xdr:spPr>
        <a:xfrm>
          <a:off x="9639300" y="16512223"/>
          <a:ext cx="8382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3" name="普通建設事業費 （ うち更新整備　）平均値テキスト"/>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4" name="フローチャート: 判断 463"/>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52336</xdr:rowOff>
    </xdr:from>
    <xdr:to>
      <xdr:col>50</xdr:col>
      <xdr:colOff>114300</xdr:colOff>
      <xdr:row>96</xdr:row>
      <xdr:rowOff>53023</xdr:rowOff>
    </xdr:to>
    <xdr:cxnSp macro="">
      <xdr:nvCxnSpPr>
        <xdr:cNvPr id="465" name="直線コネクタ 464"/>
        <xdr:cNvCxnSpPr/>
      </xdr:nvCxnSpPr>
      <xdr:spPr>
        <a:xfrm>
          <a:off x="8750300" y="16511536"/>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6" name="フローチャート: 判断 465"/>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67" name="テキスト ボックス 466"/>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47079</xdr:rowOff>
    </xdr:from>
    <xdr:to>
      <xdr:col>45</xdr:col>
      <xdr:colOff>177800</xdr:colOff>
      <xdr:row>96</xdr:row>
      <xdr:rowOff>52336</xdr:rowOff>
    </xdr:to>
    <xdr:cxnSp macro="">
      <xdr:nvCxnSpPr>
        <xdr:cNvPr id="468" name="直線コネクタ 467"/>
        <xdr:cNvCxnSpPr/>
      </xdr:nvCxnSpPr>
      <xdr:spPr>
        <a:xfrm>
          <a:off x="7861300" y="1650627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69" name="フローチャート: 判断 468"/>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0" name="テキスト ボックス 469"/>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47079</xdr:rowOff>
    </xdr:from>
    <xdr:to>
      <xdr:col>41</xdr:col>
      <xdr:colOff>50800</xdr:colOff>
      <xdr:row>96</xdr:row>
      <xdr:rowOff>89427</xdr:rowOff>
    </xdr:to>
    <xdr:cxnSp macro="">
      <xdr:nvCxnSpPr>
        <xdr:cNvPr id="471" name="直線コネクタ 470"/>
        <xdr:cNvCxnSpPr/>
      </xdr:nvCxnSpPr>
      <xdr:spPr>
        <a:xfrm flipV="1">
          <a:off x="6972300" y="16506279"/>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2" name="フローチャート: 判断 471"/>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3" name="テキスト ボックス 472"/>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4" name="フローチャート: 判断 473"/>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75" name="テキスト ボックス 474"/>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125057</xdr:rowOff>
    </xdr:from>
    <xdr:to>
      <xdr:col>55</xdr:col>
      <xdr:colOff>50800</xdr:colOff>
      <xdr:row>97</xdr:row>
      <xdr:rowOff>55207</xdr:rowOff>
    </xdr:to>
    <xdr:sp macro="" textlink="">
      <xdr:nvSpPr>
        <xdr:cNvPr id="481" name="楕円 480"/>
        <xdr:cNvSpPr/>
      </xdr:nvSpPr>
      <xdr:spPr>
        <a:xfrm>
          <a:off x="10426700" y="165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103484</xdr:rowOff>
    </xdr:from>
    <xdr:ext cx="534377" cy="259045"/>
    <xdr:sp macro="" textlink="">
      <xdr:nvSpPr>
        <xdr:cNvPr id="482" name="普通建設事業費 （ うち更新整備　）該当値テキスト"/>
        <xdr:cNvSpPr txBox="1"/>
      </xdr:nvSpPr>
      <xdr:spPr>
        <a:xfrm>
          <a:off x="10528300" y="165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2223</xdr:rowOff>
    </xdr:from>
    <xdr:to>
      <xdr:col>50</xdr:col>
      <xdr:colOff>165100</xdr:colOff>
      <xdr:row>96</xdr:row>
      <xdr:rowOff>103823</xdr:rowOff>
    </xdr:to>
    <xdr:sp macro="" textlink="">
      <xdr:nvSpPr>
        <xdr:cNvPr id="483" name="楕円 482"/>
        <xdr:cNvSpPr/>
      </xdr:nvSpPr>
      <xdr:spPr>
        <a:xfrm>
          <a:off x="9588500" y="164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94950</xdr:rowOff>
    </xdr:from>
    <xdr:ext cx="534377" cy="259045"/>
    <xdr:sp macro="" textlink="">
      <xdr:nvSpPr>
        <xdr:cNvPr id="484" name="テキスト ボックス 483"/>
        <xdr:cNvSpPr txBox="1"/>
      </xdr:nvSpPr>
      <xdr:spPr>
        <a:xfrm>
          <a:off x="9372111" y="165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1536</xdr:rowOff>
    </xdr:from>
    <xdr:to>
      <xdr:col>46</xdr:col>
      <xdr:colOff>38100</xdr:colOff>
      <xdr:row>96</xdr:row>
      <xdr:rowOff>103136</xdr:rowOff>
    </xdr:to>
    <xdr:sp macro="" textlink="">
      <xdr:nvSpPr>
        <xdr:cNvPr id="485" name="楕円 484"/>
        <xdr:cNvSpPr/>
      </xdr:nvSpPr>
      <xdr:spPr>
        <a:xfrm>
          <a:off x="8699500" y="164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94263</xdr:rowOff>
    </xdr:from>
    <xdr:ext cx="534377" cy="259045"/>
    <xdr:sp macro="" textlink="">
      <xdr:nvSpPr>
        <xdr:cNvPr id="486" name="テキスト ボックス 485"/>
        <xdr:cNvSpPr txBox="1"/>
      </xdr:nvSpPr>
      <xdr:spPr>
        <a:xfrm>
          <a:off x="8483111" y="1655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167729</xdr:rowOff>
    </xdr:from>
    <xdr:to>
      <xdr:col>41</xdr:col>
      <xdr:colOff>101600</xdr:colOff>
      <xdr:row>96</xdr:row>
      <xdr:rowOff>97879</xdr:rowOff>
    </xdr:to>
    <xdr:sp macro="" textlink="">
      <xdr:nvSpPr>
        <xdr:cNvPr id="487" name="楕円 486"/>
        <xdr:cNvSpPr/>
      </xdr:nvSpPr>
      <xdr:spPr>
        <a:xfrm>
          <a:off x="7810500" y="164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89006</xdr:rowOff>
    </xdr:from>
    <xdr:ext cx="534377" cy="259045"/>
    <xdr:sp macro="" textlink="">
      <xdr:nvSpPr>
        <xdr:cNvPr id="488" name="テキスト ボックス 487"/>
        <xdr:cNvSpPr txBox="1"/>
      </xdr:nvSpPr>
      <xdr:spPr>
        <a:xfrm>
          <a:off x="7594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38627</xdr:rowOff>
    </xdr:from>
    <xdr:to>
      <xdr:col>36</xdr:col>
      <xdr:colOff>165100</xdr:colOff>
      <xdr:row>96</xdr:row>
      <xdr:rowOff>140227</xdr:rowOff>
    </xdr:to>
    <xdr:sp macro="" textlink="">
      <xdr:nvSpPr>
        <xdr:cNvPr id="489" name="楕円 488"/>
        <xdr:cNvSpPr/>
      </xdr:nvSpPr>
      <xdr:spPr>
        <a:xfrm>
          <a:off x="6921500" y="164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156754</xdr:rowOff>
    </xdr:from>
    <xdr:ext cx="534377" cy="259045"/>
    <xdr:sp macro="" textlink="">
      <xdr:nvSpPr>
        <xdr:cNvPr id="490" name="テキスト ボックス 489"/>
        <xdr:cNvSpPr txBox="1"/>
      </xdr:nvSpPr>
      <xdr:spPr>
        <a:xfrm>
          <a:off x="6705111" y="1627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54454</xdr:rowOff>
    </xdr:from>
    <xdr:to>
      <xdr:col>85</xdr:col>
      <xdr:colOff>126364</xdr:colOff>
      <xdr:row>39</xdr:row>
      <xdr:rowOff>98878</xdr:rowOff>
    </xdr:to>
    <xdr:cxnSp macro="">
      <xdr:nvCxnSpPr>
        <xdr:cNvPr id="516" name="直線コネクタ 515"/>
        <xdr:cNvCxnSpPr/>
      </xdr:nvCxnSpPr>
      <xdr:spPr>
        <a:xfrm flipV="1">
          <a:off x="16317595" y="6569554"/>
          <a:ext cx="1269" cy="215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135119</xdr:rowOff>
    </xdr:from>
    <xdr:ext cx="249299" cy="259045"/>
    <xdr:sp macro="" textlink="">
      <xdr:nvSpPr>
        <xdr:cNvPr id="517" name="災害復旧事業費最小値テキスト"/>
        <xdr:cNvSpPr txBox="1"/>
      </xdr:nvSpPr>
      <xdr:spPr>
        <a:xfrm>
          <a:off x="16370300" y="68216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1131</xdr:rowOff>
    </xdr:from>
    <xdr:ext cx="534377" cy="259045"/>
    <xdr:sp macro="" textlink="">
      <xdr:nvSpPr>
        <xdr:cNvPr id="519" name="災害復旧事業費最大値テキスト"/>
        <xdr:cNvSpPr txBox="1"/>
      </xdr:nvSpPr>
      <xdr:spPr>
        <a:xfrm>
          <a:off x="16370300" y="634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54454</xdr:rowOff>
    </xdr:from>
    <xdr:to>
      <xdr:col>86</xdr:col>
      <xdr:colOff>25400</xdr:colOff>
      <xdr:row>38</xdr:row>
      <xdr:rowOff>54454</xdr:rowOff>
    </xdr:to>
    <xdr:cxnSp macro="">
      <xdr:nvCxnSpPr>
        <xdr:cNvPr id="520" name="直線コネクタ 519"/>
        <xdr:cNvCxnSpPr/>
      </xdr:nvCxnSpPr>
      <xdr:spPr>
        <a:xfrm>
          <a:off x="16230600" y="656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153024</xdr:rowOff>
    </xdr:from>
    <xdr:to>
      <xdr:col>85</xdr:col>
      <xdr:colOff>127000</xdr:colOff>
      <xdr:row>38</xdr:row>
      <xdr:rowOff>54454</xdr:rowOff>
    </xdr:to>
    <xdr:cxnSp macro="">
      <xdr:nvCxnSpPr>
        <xdr:cNvPr id="521" name="直線コネクタ 520"/>
        <xdr:cNvCxnSpPr/>
      </xdr:nvCxnSpPr>
      <xdr:spPr>
        <a:xfrm>
          <a:off x="15481300" y="6325224"/>
          <a:ext cx="838200" cy="2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8120</xdr:rowOff>
    </xdr:from>
    <xdr:ext cx="469744" cy="259045"/>
    <xdr:sp macro="" textlink="">
      <xdr:nvSpPr>
        <xdr:cNvPr id="522" name="災害復旧事業費平均値テキスト"/>
        <xdr:cNvSpPr txBox="1"/>
      </xdr:nvSpPr>
      <xdr:spPr>
        <a:xfrm>
          <a:off x="16370300" y="6694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29693</xdr:rowOff>
    </xdr:from>
    <xdr:to>
      <xdr:col>85</xdr:col>
      <xdr:colOff>177800</xdr:colOff>
      <xdr:row>39</xdr:row>
      <xdr:rowOff>131293</xdr:rowOff>
    </xdr:to>
    <xdr:sp macro="" textlink="">
      <xdr:nvSpPr>
        <xdr:cNvPr id="523" name="フローチャート: 判断 522"/>
        <xdr:cNvSpPr/>
      </xdr:nvSpPr>
      <xdr:spPr>
        <a:xfrm>
          <a:off x="16268700" y="67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60060</xdr:rowOff>
    </xdr:from>
    <xdr:to>
      <xdr:col>81</xdr:col>
      <xdr:colOff>50800</xdr:colOff>
      <xdr:row>36</xdr:row>
      <xdr:rowOff>153024</xdr:rowOff>
    </xdr:to>
    <xdr:cxnSp macro="">
      <xdr:nvCxnSpPr>
        <xdr:cNvPr id="524" name="直線コネクタ 523"/>
        <xdr:cNvCxnSpPr/>
      </xdr:nvCxnSpPr>
      <xdr:spPr>
        <a:xfrm>
          <a:off x="14592300" y="5546460"/>
          <a:ext cx="889000" cy="77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40295</xdr:rowOff>
    </xdr:from>
    <xdr:to>
      <xdr:col>81</xdr:col>
      <xdr:colOff>101600</xdr:colOff>
      <xdr:row>39</xdr:row>
      <xdr:rowOff>141895</xdr:rowOff>
    </xdr:to>
    <xdr:sp macro="" textlink="">
      <xdr:nvSpPr>
        <xdr:cNvPr id="525" name="フローチャート: 判断 524"/>
        <xdr:cNvSpPr/>
      </xdr:nvSpPr>
      <xdr:spPr>
        <a:xfrm>
          <a:off x="15430500" y="672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133022</xdr:rowOff>
    </xdr:from>
    <xdr:ext cx="378565" cy="259045"/>
    <xdr:sp macro="" textlink="">
      <xdr:nvSpPr>
        <xdr:cNvPr id="526" name="テキスト ボックス 525"/>
        <xdr:cNvSpPr txBox="1"/>
      </xdr:nvSpPr>
      <xdr:spPr>
        <a:xfrm>
          <a:off x="15292017" y="681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122675</xdr:rowOff>
    </xdr:from>
    <xdr:to>
      <xdr:col>76</xdr:col>
      <xdr:colOff>114300</xdr:colOff>
      <xdr:row>32</xdr:row>
      <xdr:rowOff>60060</xdr:rowOff>
    </xdr:to>
    <xdr:cxnSp macro="">
      <xdr:nvCxnSpPr>
        <xdr:cNvPr id="527" name="直線コネクタ 526"/>
        <xdr:cNvCxnSpPr/>
      </xdr:nvCxnSpPr>
      <xdr:spPr>
        <a:xfrm>
          <a:off x="13703300" y="5266175"/>
          <a:ext cx="889000" cy="2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28865</xdr:rowOff>
    </xdr:from>
    <xdr:to>
      <xdr:col>76</xdr:col>
      <xdr:colOff>165100</xdr:colOff>
      <xdr:row>39</xdr:row>
      <xdr:rowOff>130465</xdr:rowOff>
    </xdr:to>
    <xdr:sp macro="" textlink="">
      <xdr:nvSpPr>
        <xdr:cNvPr id="528" name="フローチャート: 判断 527"/>
        <xdr:cNvSpPr/>
      </xdr:nvSpPr>
      <xdr:spPr>
        <a:xfrm>
          <a:off x="14541500" y="671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121592</xdr:rowOff>
    </xdr:from>
    <xdr:ext cx="469744" cy="259045"/>
    <xdr:sp macro="" textlink="">
      <xdr:nvSpPr>
        <xdr:cNvPr id="529" name="テキスト ボックス 528"/>
        <xdr:cNvSpPr txBox="1"/>
      </xdr:nvSpPr>
      <xdr:spPr>
        <a:xfrm>
          <a:off x="14357428" y="680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122675</xdr:rowOff>
    </xdr:from>
    <xdr:to>
      <xdr:col>71</xdr:col>
      <xdr:colOff>177800</xdr:colOff>
      <xdr:row>33</xdr:row>
      <xdr:rowOff>96375</xdr:rowOff>
    </xdr:to>
    <xdr:cxnSp macro="">
      <xdr:nvCxnSpPr>
        <xdr:cNvPr id="530" name="直線コネクタ 529"/>
        <xdr:cNvCxnSpPr/>
      </xdr:nvCxnSpPr>
      <xdr:spPr>
        <a:xfrm flipV="1">
          <a:off x="12814300" y="5266175"/>
          <a:ext cx="8890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147237</xdr:rowOff>
    </xdr:from>
    <xdr:to>
      <xdr:col>72</xdr:col>
      <xdr:colOff>38100</xdr:colOff>
      <xdr:row>39</xdr:row>
      <xdr:rowOff>77387</xdr:rowOff>
    </xdr:to>
    <xdr:sp macro="" textlink="">
      <xdr:nvSpPr>
        <xdr:cNvPr id="531" name="フローチャート: 判断 530"/>
        <xdr:cNvSpPr/>
      </xdr:nvSpPr>
      <xdr:spPr>
        <a:xfrm>
          <a:off x="136525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68514</xdr:rowOff>
    </xdr:from>
    <xdr:ext cx="469744" cy="259045"/>
    <xdr:sp macro="" textlink="">
      <xdr:nvSpPr>
        <xdr:cNvPr id="532" name="テキスト ボックス 531"/>
        <xdr:cNvSpPr txBox="1"/>
      </xdr:nvSpPr>
      <xdr:spPr>
        <a:xfrm>
          <a:off x="13468428" y="67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33971</xdr:rowOff>
    </xdr:from>
    <xdr:to>
      <xdr:col>67</xdr:col>
      <xdr:colOff>101600</xdr:colOff>
      <xdr:row>39</xdr:row>
      <xdr:rowOff>135571</xdr:rowOff>
    </xdr:to>
    <xdr:sp macro="" textlink="">
      <xdr:nvSpPr>
        <xdr:cNvPr id="533" name="フローチャート: 判断 532"/>
        <xdr:cNvSpPr/>
      </xdr:nvSpPr>
      <xdr:spPr>
        <a:xfrm>
          <a:off x="12763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126698</xdr:rowOff>
    </xdr:from>
    <xdr:ext cx="469744" cy="259045"/>
    <xdr:sp macro="" textlink="">
      <xdr:nvSpPr>
        <xdr:cNvPr id="534" name="テキスト ボックス 533"/>
        <xdr:cNvSpPr txBox="1"/>
      </xdr:nvSpPr>
      <xdr:spPr>
        <a:xfrm>
          <a:off x="12579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3654</xdr:rowOff>
    </xdr:from>
    <xdr:to>
      <xdr:col>85</xdr:col>
      <xdr:colOff>177800</xdr:colOff>
      <xdr:row>38</xdr:row>
      <xdr:rowOff>105254</xdr:rowOff>
    </xdr:to>
    <xdr:sp macro="" textlink="">
      <xdr:nvSpPr>
        <xdr:cNvPr id="540" name="楕円 539"/>
        <xdr:cNvSpPr/>
      </xdr:nvSpPr>
      <xdr:spPr>
        <a:xfrm>
          <a:off x="16268700" y="651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128131</xdr:rowOff>
    </xdr:from>
    <xdr:ext cx="534377" cy="259045"/>
    <xdr:sp macro="" textlink="">
      <xdr:nvSpPr>
        <xdr:cNvPr id="541" name="災害復旧事業費該当値テキスト"/>
        <xdr:cNvSpPr txBox="1"/>
      </xdr:nvSpPr>
      <xdr:spPr>
        <a:xfrm>
          <a:off x="16370300" y="64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102224</xdr:rowOff>
    </xdr:from>
    <xdr:to>
      <xdr:col>81</xdr:col>
      <xdr:colOff>101600</xdr:colOff>
      <xdr:row>37</xdr:row>
      <xdr:rowOff>32374</xdr:rowOff>
    </xdr:to>
    <xdr:sp macro="" textlink="">
      <xdr:nvSpPr>
        <xdr:cNvPr id="542" name="楕円 541"/>
        <xdr:cNvSpPr/>
      </xdr:nvSpPr>
      <xdr:spPr>
        <a:xfrm>
          <a:off x="15430500" y="62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48901</xdr:rowOff>
    </xdr:from>
    <xdr:ext cx="534377" cy="259045"/>
    <xdr:sp macro="" textlink="">
      <xdr:nvSpPr>
        <xdr:cNvPr id="543" name="テキスト ボックス 542"/>
        <xdr:cNvSpPr txBox="1"/>
      </xdr:nvSpPr>
      <xdr:spPr>
        <a:xfrm>
          <a:off x="15214111" y="604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9260</xdr:rowOff>
    </xdr:from>
    <xdr:to>
      <xdr:col>76</xdr:col>
      <xdr:colOff>165100</xdr:colOff>
      <xdr:row>32</xdr:row>
      <xdr:rowOff>110860</xdr:rowOff>
    </xdr:to>
    <xdr:sp macro="" textlink="">
      <xdr:nvSpPr>
        <xdr:cNvPr id="544" name="楕円 543"/>
        <xdr:cNvSpPr/>
      </xdr:nvSpPr>
      <xdr:spPr>
        <a:xfrm>
          <a:off x="14541500" y="54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127387</xdr:rowOff>
    </xdr:from>
    <xdr:ext cx="599010" cy="259045"/>
    <xdr:sp macro="" textlink="">
      <xdr:nvSpPr>
        <xdr:cNvPr id="545" name="テキスト ボックス 544"/>
        <xdr:cNvSpPr txBox="1"/>
      </xdr:nvSpPr>
      <xdr:spPr>
        <a:xfrm>
          <a:off x="14292795" y="527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71875</xdr:rowOff>
    </xdr:from>
    <xdr:to>
      <xdr:col>72</xdr:col>
      <xdr:colOff>38100</xdr:colOff>
      <xdr:row>31</xdr:row>
      <xdr:rowOff>2025</xdr:rowOff>
    </xdr:to>
    <xdr:sp macro="" textlink="">
      <xdr:nvSpPr>
        <xdr:cNvPr id="546" name="楕円 545"/>
        <xdr:cNvSpPr/>
      </xdr:nvSpPr>
      <xdr:spPr>
        <a:xfrm>
          <a:off x="13652500" y="52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18552</xdr:rowOff>
    </xdr:from>
    <xdr:ext cx="599010" cy="259045"/>
    <xdr:sp macro="" textlink="">
      <xdr:nvSpPr>
        <xdr:cNvPr id="547" name="テキスト ボックス 546"/>
        <xdr:cNvSpPr txBox="1"/>
      </xdr:nvSpPr>
      <xdr:spPr>
        <a:xfrm>
          <a:off x="13403795" y="499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45575</xdr:rowOff>
    </xdr:from>
    <xdr:to>
      <xdr:col>67</xdr:col>
      <xdr:colOff>101600</xdr:colOff>
      <xdr:row>33</xdr:row>
      <xdr:rowOff>147175</xdr:rowOff>
    </xdr:to>
    <xdr:sp macro="" textlink="">
      <xdr:nvSpPr>
        <xdr:cNvPr id="548" name="楕円 547"/>
        <xdr:cNvSpPr/>
      </xdr:nvSpPr>
      <xdr:spPr>
        <a:xfrm>
          <a:off x="12763500" y="5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163702</xdr:rowOff>
    </xdr:from>
    <xdr:ext cx="534377" cy="259045"/>
    <xdr:sp macro="" textlink="">
      <xdr:nvSpPr>
        <xdr:cNvPr id="549" name="テキスト ボックス 548"/>
        <xdr:cNvSpPr txBox="1"/>
      </xdr:nvSpPr>
      <xdr:spPr>
        <a:xfrm>
          <a:off x="12547111" y="54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43862</xdr:rowOff>
    </xdr:from>
    <xdr:to>
      <xdr:col>85</xdr:col>
      <xdr:colOff>126364</xdr:colOff>
      <xdr:row>79</xdr:row>
      <xdr:rowOff>3346</xdr:rowOff>
    </xdr:to>
    <xdr:cxnSp macro="">
      <xdr:nvCxnSpPr>
        <xdr:cNvPr id="624" name="直線コネクタ 623"/>
        <xdr:cNvCxnSpPr/>
      </xdr:nvCxnSpPr>
      <xdr:spPr>
        <a:xfrm flipV="1">
          <a:off x="16317595" y="12902612"/>
          <a:ext cx="1269" cy="645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7173</xdr:rowOff>
    </xdr:from>
    <xdr:ext cx="469744" cy="259045"/>
    <xdr:sp macro="" textlink="">
      <xdr:nvSpPr>
        <xdr:cNvPr id="625" name="公債費最小値テキスト"/>
        <xdr:cNvSpPr txBox="1"/>
      </xdr:nvSpPr>
      <xdr:spPr>
        <a:xfrm>
          <a:off x="16370300" y="1355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3346</xdr:rowOff>
    </xdr:from>
    <xdr:to>
      <xdr:col>86</xdr:col>
      <xdr:colOff>25400</xdr:colOff>
      <xdr:row>79</xdr:row>
      <xdr:rowOff>3346</xdr:rowOff>
    </xdr:to>
    <xdr:cxnSp macro="">
      <xdr:nvCxnSpPr>
        <xdr:cNvPr id="626" name="直線コネクタ 625"/>
        <xdr:cNvCxnSpPr/>
      </xdr:nvCxnSpPr>
      <xdr:spPr>
        <a:xfrm>
          <a:off x="16230600" y="135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161989</xdr:rowOff>
    </xdr:from>
    <xdr:ext cx="534377" cy="259045"/>
    <xdr:sp macro="" textlink="">
      <xdr:nvSpPr>
        <xdr:cNvPr id="627" name="公債費最大値テキスト"/>
        <xdr:cNvSpPr txBox="1"/>
      </xdr:nvSpPr>
      <xdr:spPr>
        <a:xfrm>
          <a:off x="16370300" y="126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43862</xdr:rowOff>
    </xdr:from>
    <xdr:to>
      <xdr:col>86</xdr:col>
      <xdr:colOff>25400</xdr:colOff>
      <xdr:row>75</xdr:row>
      <xdr:rowOff>43862</xdr:rowOff>
    </xdr:to>
    <xdr:cxnSp macro="">
      <xdr:nvCxnSpPr>
        <xdr:cNvPr id="628" name="直線コネクタ 627"/>
        <xdr:cNvCxnSpPr/>
      </xdr:nvCxnSpPr>
      <xdr:spPr>
        <a:xfrm>
          <a:off x="16230600" y="12902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170125</xdr:rowOff>
    </xdr:from>
    <xdr:to>
      <xdr:col>85</xdr:col>
      <xdr:colOff>127000</xdr:colOff>
      <xdr:row>76</xdr:row>
      <xdr:rowOff>124972</xdr:rowOff>
    </xdr:to>
    <xdr:cxnSp macro="">
      <xdr:nvCxnSpPr>
        <xdr:cNvPr id="629" name="直線コネクタ 628"/>
        <xdr:cNvCxnSpPr/>
      </xdr:nvCxnSpPr>
      <xdr:spPr>
        <a:xfrm>
          <a:off x="15481300" y="12000175"/>
          <a:ext cx="838200" cy="11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118925</xdr:rowOff>
    </xdr:from>
    <xdr:ext cx="534377" cy="259045"/>
    <xdr:sp macro="" textlink="">
      <xdr:nvSpPr>
        <xdr:cNvPr id="630" name="公債費平均値テキスト"/>
        <xdr:cNvSpPr txBox="1"/>
      </xdr:nvSpPr>
      <xdr:spPr>
        <a:xfrm>
          <a:off x="16370300" y="13149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140498</xdr:rowOff>
    </xdr:from>
    <xdr:to>
      <xdr:col>85</xdr:col>
      <xdr:colOff>177800</xdr:colOff>
      <xdr:row>77</xdr:row>
      <xdr:rowOff>70648</xdr:rowOff>
    </xdr:to>
    <xdr:sp macro="" textlink="">
      <xdr:nvSpPr>
        <xdr:cNvPr id="631" name="フローチャート: 判断 630"/>
        <xdr:cNvSpPr/>
      </xdr:nvSpPr>
      <xdr:spPr>
        <a:xfrm>
          <a:off x="16268700" y="1317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170125</xdr:rowOff>
    </xdr:from>
    <xdr:to>
      <xdr:col>81</xdr:col>
      <xdr:colOff>50800</xdr:colOff>
      <xdr:row>76</xdr:row>
      <xdr:rowOff>169647</xdr:rowOff>
    </xdr:to>
    <xdr:cxnSp macro="">
      <xdr:nvCxnSpPr>
        <xdr:cNvPr id="632" name="直線コネクタ 631"/>
        <xdr:cNvCxnSpPr/>
      </xdr:nvCxnSpPr>
      <xdr:spPr>
        <a:xfrm flipV="1">
          <a:off x="14592300" y="12000175"/>
          <a:ext cx="889000" cy="11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141032</xdr:rowOff>
    </xdr:from>
    <xdr:to>
      <xdr:col>81</xdr:col>
      <xdr:colOff>101600</xdr:colOff>
      <xdr:row>77</xdr:row>
      <xdr:rowOff>71182</xdr:rowOff>
    </xdr:to>
    <xdr:sp macro="" textlink="">
      <xdr:nvSpPr>
        <xdr:cNvPr id="633" name="フローチャート: 判断 632"/>
        <xdr:cNvSpPr/>
      </xdr:nvSpPr>
      <xdr:spPr>
        <a:xfrm>
          <a:off x="154305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62309</xdr:rowOff>
    </xdr:from>
    <xdr:ext cx="534377" cy="259045"/>
    <xdr:sp macro="" textlink="">
      <xdr:nvSpPr>
        <xdr:cNvPr id="634" name="テキスト ボックス 633"/>
        <xdr:cNvSpPr txBox="1"/>
      </xdr:nvSpPr>
      <xdr:spPr>
        <a:xfrm>
          <a:off x="15214111" y="1326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78631</xdr:rowOff>
    </xdr:from>
    <xdr:to>
      <xdr:col>76</xdr:col>
      <xdr:colOff>114300</xdr:colOff>
      <xdr:row>76</xdr:row>
      <xdr:rowOff>169647</xdr:rowOff>
    </xdr:to>
    <xdr:cxnSp macro="">
      <xdr:nvCxnSpPr>
        <xdr:cNvPr id="635" name="直線コネクタ 634"/>
        <xdr:cNvCxnSpPr/>
      </xdr:nvCxnSpPr>
      <xdr:spPr>
        <a:xfrm>
          <a:off x="13703300" y="13108831"/>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166101</xdr:rowOff>
    </xdr:from>
    <xdr:to>
      <xdr:col>76</xdr:col>
      <xdr:colOff>165100</xdr:colOff>
      <xdr:row>77</xdr:row>
      <xdr:rowOff>96251</xdr:rowOff>
    </xdr:to>
    <xdr:sp macro="" textlink="">
      <xdr:nvSpPr>
        <xdr:cNvPr id="636" name="フローチャート: 判断 635"/>
        <xdr:cNvSpPr/>
      </xdr:nvSpPr>
      <xdr:spPr>
        <a:xfrm>
          <a:off x="14541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87378</xdr:rowOff>
    </xdr:from>
    <xdr:ext cx="534377" cy="259045"/>
    <xdr:sp macro="" textlink="">
      <xdr:nvSpPr>
        <xdr:cNvPr id="637" name="テキスト ボックス 636"/>
        <xdr:cNvSpPr txBox="1"/>
      </xdr:nvSpPr>
      <xdr:spPr>
        <a:xfrm>
          <a:off x="14325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78631</xdr:rowOff>
    </xdr:from>
    <xdr:to>
      <xdr:col>71</xdr:col>
      <xdr:colOff>177800</xdr:colOff>
      <xdr:row>76</xdr:row>
      <xdr:rowOff>119442</xdr:rowOff>
    </xdr:to>
    <xdr:cxnSp macro="">
      <xdr:nvCxnSpPr>
        <xdr:cNvPr id="638" name="直線コネクタ 637"/>
        <xdr:cNvCxnSpPr/>
      </xdr:nvCxnSpPr>
      <xdr:spPr>
        <a:xfrm flipV="1">
          <a:off x="12814300" y="13108831"/>
          <a:ext cx="889000" cy="4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1042</xdr:rowOff>
    </xdr:from>
    <xdr:to>
      <xdr:col>72</xdr:col>
      <xdr:colOff>38100</xdr:colOff>
      <xdr:row>77</xdr:row>
      <xdr:rowOff>102642</xdr:rowOff>
    </xdr:to>
    <xdr:sp macro="" textlink="">
      <xdr:nvSpPr>
        <xdr:cNvPr id="639" name="フローチャート: 判断 638"/>
        <xdr:cNvSpPr/>
      </xdr:nvSpPr>
      <xdr:spPr>
        <a:xfrm>
          <a:off x="13652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93769</xdr:rowOff>
    </xdr:from>
    <xdr:ext cx="534377" cy="259045"/>
    <xdr:sp macro="" textlink="">
      <xdr:nvSpPr>
        <xdr:cNvPr id="640" name="テキスト ボックス 639"/>
        <xdr:cNvSpPr txBox="1"/>
      </xdr:nvSpPr>
      <xdr:spPr>
        <a:xfrm>
          <a:off x="13436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12461</xdr:rowOff>
    </xdr:from>
    <xdr:to>
      <xdr:col>67</xdr:col>
      <xdr:colOff>101600</xdr:colOff>
      <xdr:row>77</xdr:row>
      <xdr:rowOff>114061</xdr:rowOff>
    </xdr:to>
    <xdr:sp macro="" textlink="">
      <xdr:nvSpPr>
        <xdr:cNvPr id="641" name="フローチャート: 判断 640"/>
        <xdr:cNvSpPr/>
      </xdr:nvSpPr>
      <xdr:spPr>
        <a:xfrm>
          <a:off x="12763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105188</xdr:rowOff>
    </xdr:from>
    <xdr:ext cx="534377" cy="259045"/>
    <xdr:sp macro="" textlink="">
      <xdr:nvSpPr>
        <xdr:cNvPr id="642" name="テキスト ボックス 641"/>
        <xdr:cNvSpPr txBox="1"/>
      </xdr:nvSpPr>
      <xdr:spPr>
        <a:xfrm>
          <a:off x="12547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74172</xdr:rowOff>
    </xdr:from>
    <xdr:to>
      <xdr:col>85</xdr:col>
      <xdr:colOff>177800</xdr:colOff>
      <xdr:row>77</xdr:row>
      <xdr:rowOff>4322</xdr:rowOff>
    </xdr:to>
    <xdr:sp macro="" textlink="">
      <xdr:nvSpPr>
        <xdr:cNvPr id="648" name="楕円 647"/>
        <xdr:cNvSpPr/>
      </xdr:nvSpPr>
      <xdr:spPr>
        <a:xfrm>
          <a:off x="16268700" y="131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97048</xdr:rowOff>
    </xdr:from>
    <xdr:ext cx="534377" cy="259045"/>
    <xdr:sp macro="" textlink="">
      <xdr:nvSpPr>
        <xdr:cNvPr id="649" name="公債費該当値テキスト"/>
        <xdr:cNvSpPr txBox="1"/>
      </xdr:nvSpPr>
      <xdr:spPr>
        <a:xfrm>
          <a:off x="16370300" y="1295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119325</xdr:rowOff>
    </xdr:from>
    <xdr:to>
      <xdr:col>81</xdr:col>
      <xdr:colOff>101600</xdr:colOff>
      <xdr:row>70</xdr:row>
      <xdr:rowOff>49475</xdr:rowOff>
    </xdr:to>
    <xdr:sp macro="" textlink="">
      <xdr:nvSpPr>
        <xdr:cNvPr id="650" name="楕円 649"/>
        <xdr:cNvSpPr/>
      </xdr:nvSpPr>
      <xdr:spPr>
        <a:xfrm>
          <a:off x="15430500" y="119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66002</xdr:rowOff>
    </xdr:from>
    <xdr:ext cx="599010" cy="259045"/>
    <xdr:sp macro="" textlink="">
      <xdr:nvSpPr>
        <xdr:cNvPr id="651" name="テキスト ボックス 650"/>
        <xdr:cNvSpPr txBox="1"/>
      </xdr:nvSpPr>
      <xdr:spPr>
        <a:xfrm>
          <a:off x="15181795" y="1172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118847</xdr:rowOff>
    </xdr:from>
    <xdr:to>
      <xdr:col>76</xdr:col>
      <xdr:colOff>165100</xdr:colOff>
      <xdr:row>77</xdr:row>
      <xdr:rowOff>48997</xdr:rowOff>
    </xdr:to>
    <xdr:sp macro="" textlink="">
      <xdr:nvSpPr>
        <xdr:cNvPr id="652" name="楕円 651"/>
        <xdr:cNvSpPr/>
      </xdr:nvSpPr>
      <xdr:spPr>
        <a:xfrm>
          <a:off x="14541500" y="13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65523</xdr:rowOff>
    </xdr:from>
    <xdr:ext cx="534377" cy="259045"/>
    <xdr:sp macro="" textlink="">
      <xdr:nvSpPr>
        <xdr:cNvPr id="653" name="テキスト ボックス 652"/>
        <xdr:cNvSpPr txBox="1"/>
      </xdr:nvSpPr>
      <xdr:spPr>
        <a:xfrm>
          <a:off x="14325111" y="129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27831</xdr:rowOff>
    </xdr:from>
    <xdr:to>
      <xdr:col>72</xdr:col>
      <xdr:colOff>38100</xdr:colOff>
      <xdr:row>76</xdr:row>
      <xdr:rowOff>129431</xdr:rowOff>
    </xdr:to>
    <xdr:sp macro="" textlink="">
      <xdr:nvSpPr>
        <xdr:cNvPr id="654" name="楕円 653"/>
        <xdr:cNvSpPr/>
      </xdr:nvSpPr>
      <xdr:spPr>
        <a:xfrm>
          <a:off x="13652500" y="130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145958</xdr:rowOff>
    </xdr:from>
    <xdr:ext cx="534377" cy="259045"/>
    <xdr:sp macro="" textlink="">
      <xdr:nvSpPr>
        <xdr:cNvPr id="655" name="テキスト ボックス 654"/>
        <xdr:cNvSpPr txBox="1"/>
      </xdr:nvSpPr>
      <xdr:spPr>
        <a:xfrm>
          <a:off x="13436111" y="128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68642</xdr:rowOff>
    </xdr:from>
    <xdr:to>
      <xdr:col>67</xdr:col>
      <xdr:colOff>101600</xdr:colOff>
      <xdr:row>76</xdr:row>
      <xdr:rowOff>170242</xdr:rowOff>
    </xdr:to>
    <xdr:sp macro="" textlink="">
      <xdr:nvSpPr>
        <xdr:cNvPr id="656" name="楕円 655"/>
        <xdr:cNvSpPr/>
      </xdr:nvSpPr>
      <xdr:spPr>
        <a:xfrm>
          <a:off x="12763500" y="130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15319</xdr:rowOff>
    </xdr:from>
    <xdr:ext cx="534377" cy="259045"/>
    <xdr:sp macro="" textlink="">
      <xdr:nvSpPr>
        <xdr:cNvPr id="657" name="テキスト ボックス 656"/>
        <xdr:cNvSpPr txBox="1"/>
      </xdr:nvSpPr>
      <xdr:spPr>
        <a:xfrm>
          <a:off x="12547111" y="1287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61542</xdr:rowOff>
    </xdr:from>
    <xdr:to>
      <xdr:col>85</xdr:col>
      <xdr:colOff>126364</xdr:colOff>
      <xdr:row>99</xdr:row>
      <xdr:rowOff>39418</xdr:rowOff>
    </xdr:to>
    <xdr:cxnSp macro="">
      <xdr:nvCxnSpPr>
        <xdr:cNvPr id="681" name="直線コネクタ 680"/>
        <xdr:cNvCxnSpPr/>
      </xdr:nvCxnSpPr>
      <xdr:spPr>
        <a:xfrm flipV="1">
          <a:off x="16317595" y="16692192"/>
          <a:ext cx="1269" cy="32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43245</xdr:rowOff>
    </xdr:from>
    <xdr:ext cx="469744" cy="259045"/>
    <xdr:sp macro="" textlink="">
      <xdr:nvSpPr>
        <xdr:cNvPr id="682" name="積立金最小値テキスト"/>
        <xdr:cNvSpPr txBox="1"/>
      </xdr:nvSpPr>
      <xdr:spPr>
        <a:xfrm>
          <a:off x="16370300" y="1701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39418</xdr:rowOff>
    </xdr:from>
    <xdr:to>
      <xdr:col>86</xdr:col>
      <xdr:colOff>25400</xdr:colOff>
      <xdr:row>99</xdr:row>
      <xdr:rowOff>39418</xdr:rowOff>
    </xdr:to>
    <xdr:cxnSp macro="">
      <xdr:nvCxnSpPr>
        <xdr:cNvPr id="683" name="直線コネクタ 682"/>
        <xdr:cNvCxnSpPr/>
      </xdr:nvCxnSpPr>
      <xdr:spPr>
        <a:xfrm>
          <a:off x="16230600" y="1701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8219</xdr:rowOff>
    </xdr:from>
    <xdr:ext cx="534377" cy="259045"/>
    <xdr:sp macro="" textlink="">
      <xdr:nvSpPr>
        <xdr:cNvPr id="684" name="積立金最大値テキスト"/>
        <xdr:cNvSpPr txBox="1"/>
      </xdr:nvSpPr>
      <xdr:spPr>
        <a:xfrm>
          <a:off x="16370300" y="1646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61542</xdr:rowOff>
    </xdr:from>
    <xdr:to>
      <xdr:col>86</xdr:col>
      <xdr:colOff>25400</xdr:colOff>
      <xdr:row>97</xdr:row>
      <xdr:rowOff>61542</xdr:rowOff>
    </xdr:to>
    <xdr:cxnSp macro="">
      <xdr:nvCxnSpPr>
        <xdr:cNvPr id="685" name="直線コネクタ 684"/>
        <xdr:cNvCxnSpPr/>
      </xdr:nvCxnSpPr>
      <xdr:spPr>
        <a:xfrm>
          <a:off x="16230600" y="1669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144382</xdr:rowOff>
    </xdr:from>
    <xdr:to>
      <xdr:col>85</xdr:col>
      <xdr:colOff>127000</xdr:colOff>
      <xdr:row>97</xdr:row>
      <xdr:rowOff>169783</xdr:rowOff>
    </xdr:to>
    <xdr:cxnSp macro="">
      <xdr:nvCxnSpPr>
        <xdr:cNvPr id="686" name="直線コネクタ 685"/>
        <xdr:cNvCxnSpPr/>
      </xdr:nvCxnSpPr>
      <xdr:spPr>
        <a:xfrm>
          <a:off x="15481300" y="16775032"/>
          <a:ext cx="838200" cy="2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57818</xdr:rowOff>
    </xdr:from>
    <xdr:ext cx="534377" cy="259045"/>
    <xdr:sp macro="" textlink="">
      <xdr:nvSpPr>
        <xdr:cNvPr id="687"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79391</xdr:rowOff>
    </xdr:from>
    <xdr:to>
      <xdr:col>85</xdr:col>
      <xdr:colOff>177800</xdr:colOff>
      <xdr:row>99</xdr:row>
      <xdr:rowOff>9541</xdr:rowOff>
    </xdr:to>
    <xdr:sp macro="" textlink="">
      <xdr:nvSpPr>
        <xdr:cNvPr id="688" name="フローチャート: 判断 687"/>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144382</xdr:rowOff>
    </xdr:from>
    <xdr:to>
      <xdr:col>81</xdr:col>
      <xdr:colOff>50800</xdr:colOff>
      <xdr:row>97</xdr:row>
      <xdr:rowOff>159443</xdr:rowOff>
    </xdr:to>
    <xdr:cxnSp macro="">
      <xdr:nvCxnSpPr>
        <xdr:cNvPr id="689" name="直線コネクタ 688"/>
        <xdr:cNvCxnSpPr/>
      </xdr:nvCxnSpPr>
      <xdr:spPr>
        <a:xfrm flipV="1">
          <a:off x="14592300" y="16775032"/>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76209</xdr:rowOff>
    </xdr:from>
    <xdr:to>
      <xdr:col>81</xdr:col>
      <xdr:colOff>101600</xdr:colOff>
      <xdr:row>99</xdr:row>
      <xdr:rowOff>6359</xdr:rowOff>
    </xdr:to>
    <xdr:sp macro="" textlink="">
      <xdr:nvSpPr>
        <xdr:cNvPr id="690" name="フローチャート: 判断 689"/>
        <xdr:cNvSpPr/>
      </xdr:nvSpPr>
      <xdr:spPr>
        <a:xfrm>
          <a:off x="15430500" y="168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168936</xdr:rowOff>
    </xdr:from>
    <xdr:ext cx="534377" cy="259045"/>
    <xdr:sp macro="" textlink="">
      <xdr:nvSpPr>
        <xdr:cNvPr id="691" name="テキスト ボックス 690"/>
        <xdr:cNvSpPr txBox="1"/>
      </xdr:nvSpPr>
      <xdr:spPr>
        <a:xfrm>
          <a:off x="15214111" y="169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86058</xdr:rowOff>
    </xdr:from>
    <xdr:to>
      <xdr:col>76</xdr:col>
      <xdr:colOff>114300</xdr:colOff>
      <xdr:row>97</xdr:row>
      <xdr:rowOff>159443</xdr:rowOff>
    </xdr:to>
    <xdr:cxnSp macro="">
      <xdr:nvCxnSpPr>
        <xdr:cNvPr id="692" name="直線コネクタ 691"/>
        <xdr:cNvCxnSpPr/>
      </xdr:nvCxnSpPr>
      <xdr:spPr>
        <a:xfrm>
          <a:off x="13703300" y="15688008"/>
          <a:ext cx="889000" cy="110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115460</xdr:rowOff>
    </xdr:from>
    <xdr:to>
      <xdr:col>76</xdr:col>
      <xdr:colOff>165100</xdr:colOff>
      <xdr:row>99</xdr:row>
      <xdr:rowOff>45610</xdr:rowOff>
    </xdr:to>
    <xdr:sp macro="" textlink="">
      <xdr:nvSpPr>
        <xdr:cNvPr id="693" name="フローチャート: 判断 692"/>
        <xdr:cNvSpPr/>
      </xdr:nvSpPr>
      <xdr:spPr>
        <a:xfrm>
          <a:off x="14541500" y="1691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36737</xdr:rowOff>
    </xdr:from>
    <xdr:ext cx="534377" cy="259045"/>
    <xdr:sp macro="" textlink="">
      <xdr:nvSpPr>
        <xdr:cNvPr id="694" name="テキスト ボックス 693"/>
        <xdr:cNvSpPr txBox="1"/>
      </xdr:nvSpPr>
      <xdr:spPr>
        <a:xfrm>
          <a:off x="14325111" y="170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49323</xdr:rowOff>
    </xdr:from>
    <xdr:to>
      <xdr:col>71</xdr:col>
      <xdr:colOff>177800</xdr:colOff>
      <xdr:row>91</xdr:row>
      <xdr:rowOff>86058</xdr:rowOff>
    </xdr:to>
    <xdr:cxnSp macro="">
      <xdr:nvCxnSpPr>
        <xdr:cNvPr id="695" name="直線コネクタ 694"/>
        <xdr:cNvCxnSpPr/>
      </xdr:nvCxnSpPr>
      <xdr:spPr>
        <a:xfrm>
          <a:off x="12814300" y="15651273"/>
          <a:ext cx="889000" cy="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78037</xdr:rowOff>
    </xdr:from>
    <xdr:to>
      <xdr:col>72</xdr:col>
      <xdr:colOff>38100</xdr:colOff>
      <xdr:row>99</xdr:row>
      <xdr:rowOff>8187</xdr:rowOff>
    </xdr:to>
    <xdr:sp macro="" textlink="">
      <xdr:nvSpPr>
        <xdr:cNvPr id="696" name="フローチャート: 判断 695"/>
        <xdr:cNvSpPr/>
      </xdr:nvSpPr>
      <xdr:spPr>
        <a:xfrm>
          <a:off x="136525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170764</xdr:rowOff>
    </xdr:from>
    <xdr:ext cx="534377" cy="259045"/>
    <xdr:sp macro="" textlink="">
      <xdr:nvSpPr>
        <xdr:cNvPr id="697" name="テキスト ボックス 696"/>
        <xdr:cNvSpPr txBox="1"/>
      </xdr:nvSpPr>
      <xdr:spPr>
        <a:xfrm>
          <a:off x="13436111" y="169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124985</xdr:rowOff>
    </xdr:from>
    <xdr:to>
      <xdr:col>67</xdr:col>
      <xdr:colOff>101600</xdr:colOff>
      <xdr:row>99</xdr:row>
      <xdr:rowOff>55135</xdr:rowOff>
    </xdr:to>
    <xdr:sp macro="" textlink="">
      <xdr:nvSpPr>
        <xdr:cNvPr id="698" name="フローチャート: 判断 697"/>
        <xdr:cNvSpPr/>
      </xdr:nvSpPr>
      <xdr:spPr>
        <a:xfrm>
          <a:off x="12763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46262</xdr:rowOff>
    </xdr:from>
    <xdr:ext cx="534377" cy="259045"/>
    <xdr:sp macro="" textlink="">
      <xdr:nvSpPr>
        <xdr:cNvPr id="699" name="テキスト ボックス 698"/>
        <xdr:cNvSpPr txBox="1"/>
      </xdr:nvSpPr>
      <xdr:spPr>
        <a:xfrm>
          <a:off x="12547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118983</xdr:rowOff>
    </xdr:from>
    <xdr:to>
      <xdr:col>85</xdr:col>
      <xdr:colOff>177800</xdr:colOff>
      <xdr:row>98</xdr:row>
      <xdr:rowOff>49133</xdr:rowOff>
    </xdr:to>
    <xdr:sp macro="" textlink="">
      <xdr:nvSpPr>
        <xdr:cNvPr id="705" name="楕円 704"/>
        <xdr:cNvSpPr/>
      </xdr:nvSpPr>
      <xdr:spPr>
        <a:xfrm>
          <a:off x="16268700" y="167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33910</xdr:rowOff>
    </xdr:from>
    <xdr:ext cx="534377" cy="259045"/>
    <xdr:sp macro="" textlink="">
      <xdr:nvSpPr>
        <xdr:cNvPr id="706" name="積立金該当値テキスト"/>
        <xdr:cNvSpPr txBox="1"/>
      </xdr:nvSpPr>
      <xdr:spPr>
        <a:xfrm>
          <a:off x="16370300" y="166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93582</xdr:rowOff>
    </xdr:from>
    <xdr:to>
      <xdr:col>81</xdr:col>
      <xdr:colOff>101600</xdr:colOff>
      <xdr:row>98</xdr:row>
      <xdr:rowOff>23732</xdr:rowOff>
    </xdr:to>
    <xdr:sp macro="" textlink="">
      <xdr:nvSpPr>
        <xdr:cNvPr id="707" name="楕円 706"/>
        <xdr:cNvSpPr/>
      </xdr:nvSpPr>
      <xdr:spPr>
        <a:xfrm>
          <a:off x="15430500" y="167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40259</xdr:rowOff>
    </xdr:from>
    <xdr:ext cx="534377" cy="259045"/>
    <xdr:sp macro="" textlink="">
      <xdr:nvSpPr>
        <xdr:cNvPr id="708" name="テキスト ボックス 707"/>
        <xdr:cNvSpPr txBox="1"/>
      </xdr:nvSpPr>
      <xdr:spPr>
        <a:xfrm>
          <a:off x="15214111" y="164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108643</xdr:rowOff>
    </xdr:from>
    <xdr:to>
      <xdr:col>76</xdr:col>
      <xdr:colOff>165100</xdr:colOff>
      <xdr:row>98</xdr:row>
      <xdr:rowOff>38793</xdr:rowOff>
    </xdr:to>
    <xdr:sp macro="" textlink="">
      <xdr:nvSpPr>
        <xdr:cNvPr id="709" name="楕円 708"/>
        <xdr:cNvSpPr/>
      </xdr:nvSpPr>
      <xdr:spPr>
        <a:xfrm>
          <a:off x="14541500" y="167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55320</xdr:rowOff>
    </xdr:from>
    <xdr:ext cx="534377" cy="259045"/>
    <xdr:sp macro="" textlink="">
      <xdr:nvSpPr>
        <xdr:cNvPr id="710" name="テキスト ボックス 709"/>
        <xdr:cNvSpPr txBox="1"/>
      </xdr:nvSpPr>
      <xdr:spPr>
        <a:xfrm>
          <a:off x="14325111" y="165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35258</xdr:rowOff>
    </xdr:from>
    <xdr:to>
      <xdr:col>72</xdr:col>
      <xdr:colOff>38100</xdr:colOff>
      <xdr:row>91</xdr:row>
      <xdr:rowOff>136858</xdr:rowOff>
    </xdr:to>
    <xdr:sp macro="" textlink="">
      <xdr:nvSpPr>
        <xdr:cNvPr id="711" name="楕円 710"/>
        <xdr:cNvSpPr/>
      </xdr:nvSpPr>
      <xdr:spPr>
        <a:xfrm>
          <a:off x="13652500" y="156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153385</xdr:rowOff>
    </xdr:from>
    <xdr:ext cx="599010" cy="259045"/>
    <xdr:sp macro="" textlink="">
      <xdr:nvSpPr>
        <xdr:cNvPr id="712" name="テキスト ボックス 711"/>
        <xdr:cNvSpPr txBox="1"/>
      </xdr:nvSpPr>
      <xdr:spPr>
        <a:xfrm>
          <a:off x="13403795" y="1541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169973</xdr:rowOff>
    </xdr:from>
    <xdr:to>
      <xdr:col>67</xdr:col>
      <xdr:colOff>101600</xdr:colOff>
      <xdr:row>91</xdr:row>
      <xdr:rowOff>100123</xdr:rowOff>
    </xdr:to>
    <xdr:sp macro="" textlink="">
      <xdr:nvSpPr>
        <xdr:cNvPr id="713" name="楕円 712"/>
        <xdr:cNvSpPr/>
      </xdr:nvSpPr>
      <xdr:spPr>
        <a:xfrm>
          <a:off x="12763500" y="1560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116650</xdr:rowOff>
    </xdr:from>
    <xdr:ext cx="599010" cy="259045"/>
    <xdr:sp macro="" textlink="">
      <xdr:nvSpPr>
        <xdr:cNvPr id="714" name="テキスト ボックス 713"/>
        <xdr:cNvSpPr txBox="1"/>
      </xdr:nvSpPr>
      <xdr:spPr>
        <a:xfrm>
          <a:off x="12514795" y="1537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8" name="直線コネクタ 737"/>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1" name="投資及び出資金最大値テキスト"/>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2" name="直線コネクタ 741"/>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169799</xdr:rowOff>
    </xdr:from>
    <xdr:to>
      <xdr:col>116</xdr:col>
      <xdr:colOff>63500</xdr:colOff>
      <xdr:row>38</xdr:row>
      <xdr:rowOff>137414</xdr:rowOff>
    </xdr:to>
    <xdr:cxnSp macro="">
      <xdr:nvCxnSpPr>
        <xdr:cNvPr id="743" name="直線コネクタ 742"/>
        <xdr:cNvCxnSpPr/>
      </xdr:nvCxnSpPr>
      <xdr:spPr>
        <a:xfrm>
          <a:off x="21323300" y="6341999"/>
          <a:ext cx="8382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4" name="投資及び出資金平均値テキスト"/>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5" name="フローチャート: 判断 744"/>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169799</xdr:rowOff>
    </xdr:from>
    <xdr:to>
      <xdr:col>111</xdr:col>
      <xdr:colOff>177800</xdr:colOff>
      <xdr:row>37</xdr:row>
      <xdr:rowOff>45593</xdr:rowOff>
    </xdr:to>
    <xdr:cxnSp macro="">
      <xdr:nvCxnSpPr>
        <xdr:cNvPr id="746" name="直線コネクタ 745"/>
        <xdr:cNvCxnSpPr/>
      </xdr:nvCxnSpPr>
      <xdr:spPr>
        <a:xfrm flipV="1">
          <a:off x="20434300" y="6341999"/>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7" name="フローチャート: 判断 746"/>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8" name="テキスト ボックス 747"/>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45593</xdr:rowOff>
    </xdr:from>
    <xdr:to>
      <xdr:col>107</xdr:col>
      <xdr:colOff>50800</xdr:colOff>
      <xdr:row>37</xdr:row>
      <xdr:rowOff>68961</xdr:rowOff>
    </xdr:to>
    <xdr:cxnSp macro="">
      <xdr:nvCxnSpPr>
        <xdr:cNvPr id="749" name="直線コネクタ 748"/>
        <xdr:cNvCxnSpPr/>
      </xdr:nvCxnSpPr>
      <xdr:spPr>
        <a:xfrm flipV="1">
          <a:off x="19545300" y="6389243"/>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50" name="フローチャート: 判断 749"/>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51" name="テキスト ボックス 750"/>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68961</xdr:rowOff>
    </xdr:from>
    <xdr:to>
      <xdr:col>102</xdr:col>
      <xdr:colOff>114300</xdr:colOff>
      <xdr:row>37</xdr:row>
      <xdr:rowOff>83312</xdr:rowOff>
    </xdr:to>
    <xdr:cxnSp macro="">
      <xdr:nvCxnSpPr>
        <xdr:cNvPr id="752" name="直線コネクタ 751"/>
        <xdr:cNvCxnSpPr/>
      </xdr:nvCxnSpPr>
      <xdr:spPr>
        <a:xfrm flipV="1">
          <a:off x="18656300" y="6412611"/>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3" name="フローチャート: 判断 752"/>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128668</xdr:rowOff>
    </xdr:from>
    <xdr:ext cx="469744" cy="259045"/>
    <xdr:sp macro="" textlink="">
      <xdr:nvSpPr>
        <xdr:cNvPr id="754" name="テキスト ボックス 753"/>
        <xdr:cNvSpPr txBox="1"/>
      </xdr:nvSpPr>
      <xdr:spPr>
        <a:xfrm>
          <a:off x="19310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5" name="フローチャート: 判断 754"/>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162704</xdr:rowOff>
    </xdr:from>
    <xdr:ext cx="469744" cy="259045"/>
    <xdr:sp macro="" textlink="">
      <xdr:nvSpPr>
        <xdr:cNvPr id="756" name="テキスト ボックス 755"/>
        <xdr:cNvSpPr txBox="1"/>
      </xdr:nvSpPr>
      <xdr:spPr>
        <a:xfrm>
          <a:off x="18421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62" name="楕円 761"/>
        <xdr:cNvSpPr/>
      </xdr:nvSpPr>
      <xdr:spPr>
        <a:xfrm>
          <a:off x="22110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1541</xdr:rowOff>
    </xdr:from>
    <xdr:ext cx="378565" cy="259045"/>
    <xdr:sp macro="" textlink="">
      <xdr:nvSpPr>
        <xdr:cNvPr id="763" name="投資及び出資金該当値テキスト"/>
        <xdr:cNvSpPr txBox="1"/>
      </xdr:nvSpPr>
      <xdr:spPr>
        <a:xfrm>
          <a:off x="22212300" y="6516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118999</xdr:rowOff>
    </xdr:from>
    <xdr:to>
      <xdr:col>112</xdr:col>
      <xdr:colOff>38100</xdr:colOff>
      <xdr:row>37</xdr:row>
      <xdr:rowOff>49149</xdr:rowOff>
    </xdr:to>
    <xdr:sp macro="" textlink="">
      <xdr:nvSpPr>
        <xdr:cNvPr id="764" name="楕円 763"/>
        <xdr:cNvSpPr/>
      </xdr:nvSpPr>
      <xdr:spPr>
        <a:xfrm>
          <a:off x="21272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65676</xdr:rowOff>
    </xdr:from>
    <xdr:ext cx="469744" cy="259045"/>
    <xdr:sp macro="" textlink="">
      <xdr:nvSpPr>
        <xdr:cNvPr id="765" name="テキスト ボックス 764"/>
        <xdr:cNvSpPr txBox="1"/>
      </xdr:nvSpPr>
      <xdr:spPr>
        <a:xfrm>
          <a:off x="21088428" y="606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166243</xdr:rowOff>
    </xdr:from>
    <xdr:to>
      <xdr:col>107</xdr:col>
      <xdr:colOff>101600</xdr:colOff>
      <xdr:row>37</xdr:row>
      <xdr:rowOff>96393</xdr:rowOff>
    </xdr:to>
    <xdr:sp macro="" textlink="">
      <xdr:nvSpPr>
        <xdr:cNvPr id="766" name="楕円 765"/>
        <xdr:cNvSpPr/>
      </xdr:nvSpPr>
      <xdr:spPr>
        <a:xfrm>
          <a:off x="20383500" y="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112920</xdr:rowOff>
    </xdr:from>
    <xdr:ext cx="469744" cy="259045"/>
    <xdr:sp macro="" textlink="">
      <xdr:nvSpPr>
        <xdr:cNvPr id="767" name="テキスト ボックス 766"/>
        <xdr:cNvSpPr txBox="1"/>
      </xdr:nvSpPr>
      <xdr:spPr>
        <a:xfrm>
          <a:off x="20199428" y="61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18161</xdr:rowOff>
    </xdr:from>
    <xdr:to>
      <xdr:col>102</xdr:col>
      <xdr:colOff>165100</xdr:colOff>
      <xdr:row>37</xdr:row>
      <xdr:rowOff>119761</xdr:rowOff>
    </xdr:to>
    <xdr:sp macro="" textlink="">
      <xdr:nvSpPr>
        <xdr:cNvPr id="768" name="楕円 767"/>
        <xdr:cNvSpPr/>
      </xdr:nvSpPr>
      <xdr:spPr>
        <a:xfrm>
          <a:off x="19494500" y="63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136288</xdr:rowOff>
    </xdr:from>
    <xdr:ext cx="469744" cy="259045"/>
    <xdr:sp macro="" textlink="">
      <xdr:nvSpPr>
        <xdr:cNvPr id="769" name="テキスト ボックス 768"/>
        <xdr:cNvSpPr txBox="1"/>
      </xdr:nvSpPr>
      <xdr:spPr>
        <a:xfrm>
          <a:off x="19310428"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32512</xdr:rowOff>
    </xdr:from>
    <xdr:to>
      <xdr:col>98</xdr:col>
      <xdr:colOff>38100</xdr:colOff>
      <xdr:row>37</xdr:row>
      <xdr:rowOff>134112</xdr:rowOff>
    </xdr:to>
    <xdr:sp macro="" textlink="">
      <xdr:nvSpPr>
        <xdr:cNvPr id="770" name="楕円 769"/>
        <xdr:cNvSpPr/>
      </xdr:nvSpPr>
      <xdr:spPr>
        <a:xfrm>
          <a:off x="186055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150639</xdr:rowOff>
    </xdr:from>
    <xdr:ext cx="469744" cy="259045"/>
    <xdr:sp macro="" textlink="">
      <xdr:nvSpPr>
        <xdr:cNvPr id="771" name="テキスト ボックス 770"/>
        <xdr:cNvSpPr txBox="1"/>
      </xdr:nvSpPr>
      <xdr:spPr>
        <a:xfrm>
          <a:off x="18421428"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1" name="直線コネクタ 790"/>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2" name="貸付金最小値テキスト"/>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3" name="直線コネクタ 792"/>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4" name="貸付金最大値テキスト"/>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5" name="直線コネクタ 794"/>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87122</xdr:rowOff>
    </xdr:from>
    <xdr:to>
      <xdr:col>116</xdr:col>
      <xdr:colOff>63500</xdr:colOff>
      <xdr:row>56</xdr:row>
      <xdr:rowOff>87522</xdr:rowOff>
    </xdr:to>
    <xdr:cxnSp macro="">
      <xdr:nvCxnSpPr>
        <xdr:cNvPr id="796" name="直線コネクタ 795"/>
        <xdr:cNvCxnSpPr/>
      </xdr:nvCxnSpPr>
      <xdr:spPr>
        <a:xfrm>
          <a:off x="21323300" y="9688322"/>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7" name="貸付金平均値テキスト"/>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8" name="フローチャート: 判断 797"/>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27400</xdr:rowOff>
    </xdr:from>
    <xdr:to>
      <xdr:col>111</xdr:col>
      <xdr:colOff>177800</xdr:colOff>
      <xdr:row>56</xdr:row>
      <xdr:rowOff>87122</xdr:rowOff>
    </xdr:to>
    <xdr:cxnSp macro="">
      <xdr:nvCxnSpPr>
        <xdr:cNvPr id="799" name="直線コネクタ 798"/>
        <xdr:cNvCxnSpPr/>
      </xdr:nvCxnSpPr>
      <xdr:spPr>
        <a:xfrm>
          <a:off x="20434300" y="9628600"/>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800" name="フローチャート: 判断 799"/>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801" name="テキスト ボックス 800"/>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27400</xdr:rowOff>
    </xdr:from>
    <xdr:to>
      <xdr:col>107</xdr:col>
      <xdr:colOff>50800</xdr:colOff>
      <xdr:row>56</xdr:row>
      <xdr:rowOff>109925</xdr:rowOff>
    </xdr:to>
    <xdr:cxnSp macro="">
      <xdr:nvCxnSpPr>
        <xdr:cNvPr id="802" name="直線コネクタ 801"/>
        <xdr:cNvCxnSpPr/>
      </xdr:nvCxnSpPr>
      <xdr:spPr>
        <a:xfrm flipV="1">
          <a:off x="19545300" y="9628600"/>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3" name="フローチャート: 判断 802"/>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804" name="テキスト ボックス 803"/>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42659</xdr:rowOff>
    </xdr:from>
    <xdr:to>
      <xdr:col>102</xdr:col>
      <xdr:colOff>114300</xdr:colOff>
      <xdr:row>56</xdr:row>
      <xdr:rowOff>109925</xdr:rowOff>
    </xdr:to>
    <xdr:cxnSp macro="">
      <xdr:nvCxnSpPr>
        <xdr:cNvPr id="805" name="直線コネクタ 804"/>
        <xdr:cNvCxnSpPr/>
      </xdr:nvCxnSpPr>
      <xdr:spPr>
        <a:xfrm>
          <a:off x="18656300" y="9643859"/>
          <a:ext cx="8890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6" name="フローチャート: 判断 805"/>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7" name="テキスト ボックス 806"/>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8" name="フローチャート: 判断 807"/>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09" name="テキスト ボックス 808"/>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36722</xdr:rowOff>
    </xdr:from>
    <xdr:to>
      <xdr:col>116</xdr:col>
      <xdr:colOff>114300</xdr:colOff>
      <xdr:row>56</xdr:row>
      <xdr:rowOff>138322</xdr:rowOff>
    </xdr:to>
    <xdr:sp macro="" textlink="">
      <xdr:nvSpPr>
        <xdr:cNvPr id="815" name="楕円 814"/>
        <xdr:cNvSpPr/>
      </xdr:nvSpPr>
      <xdr:spPr>
        <a:xfrm>
          <a:off x="22110700" y="96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15149</xdr:rowOff>
    </xdr:from>
    <xdr:ext cx="469744" cy="259045"/>
    <xdr:sp macro="" textlink="">
      <xdr:nvSpPr>
        <xdr:cNvPr id="816" name="貸付金該当値テキスト"/>
        <xdr:cNvSpPr txBox="1"/>
      </xdr:nvSpPr>
      <xdr:spPr>
        <a:xfrm>
          <a:off x="22212300" y="961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36322</xdr:rowOff>
    </xdr:from>
    <xdr:to>
      <xdr:col>112</xdr:col>
      <xdr:colOff>38100</xdr:colOff>
      <xdr:row>56</xdr:row>
      <xdr:rowOff>137922</xdr:rowOff>
    </xdr:to>
    <xdr:sp macro="" textlink="">
      <xdr:nvSpPr>
        <xdr:cNvPr id="817" name="楕円 816"/>
        <xdr:cNvSpPr/>
      </xdr:nvSpPr>
      <xdr:spPr>
        <a:xfrm>
          <a:off x="21272500" y="96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129049</xdr:rowOff>
    </xdr:from>
    <xdr:ext cx="469744" cy="259045"/>
    <xdr:sp macro="" textlink="">
      <xdr:nvSpPr>
        <xdr:cNvPr id="818" name="テキスト ボックス 817"/>
        <xdr:cNvSpPr txBox="1"/>
      </xdr:nvSpPr>
      <xdr:spPr>
        <a:xfrm>
          <a:off x="21088428" y="973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148050</xdr:rowOff>
    </xdr:from>
    <xdr:to>
      <xdr:col>107</xdr:col>
      <xdr:colOff>101600</xdr:colOff>
      <xdr:row>56</xdr:row>
      <xdr:rowOff>78200</xdr:rowOff>
    </xdr:to>
    <xdr:sp macro="" textlink="">
      <xdr:nvSpPr>
        <xdr:cNvPr id="819" name="楕円 818"/>
        <xdr:cNvSpPr/>
      </xdr:nvSpPr>
      <xdr:spPr>
        <a:xfrm>
          <a:off x="20383500" y="95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94727</xdr:rowOff>
    </xdr:from>
    <xdr:ext cx="469744" cy="259045"/>
    <xdr:sp macro="" textlink="">
      <xdr:nvSpPr>
        <xdr:cNvPr id="820" name="テキスト ボックス 819"/>
        <xdr:cNvSpPr txBox="1"/>
      </xdr:nvSpPr>
      <xdr:spPr>
        <a:xfrm>
          <a:off x="20199428" y="9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59125</xdr:rowOff>
    </xdr:from>
    <xdr:to>
      <xdr:col>102</xdr:col>
      <xdr:colOff>165100</xdr:colOff>
      <xdr:row>56</xdr:row>
      <xdr:rowOff>160725</xdr:rowOff>
    </xdr:to>
    <xdr:sp macro="" textlink="">
      <xdr:nvSpPr>
        <xdr:cNvPr id="821" name="楕円 820"/>
        <xdr:cNvSpPr/>
      </xdr:nvSpPr>
      <xdr:spPr>
        <a:xfrm>
          <a:off x="19494500" y="96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151852</xdr:rowOff>
    </xdr:from>
    <xdr:ext cx="469744" cy="259045"/>
    <xdr:sp macro="" textlink="">
      <xdr:nvSpPr>
        <xdr:cNvPr id="822" name="テキスト ボックス 821"/>
        <xdr:cNvSpPr txBox="1"/>
      </xdr:nvSpPr>
      <xdr:spPr>
        <a:xfrm>
          <a:off x="19310428" y="975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163309</xdr:rowOff>
    </xdr:from>
    <xdr:to>
      <xdr:col>98</xdr:col>
      <xdr:colOff>38100</xdr:colOff>
      <xdr:row>56</xdr:row>
      <xdr:rowOff>93459</xdr:rowOff>
    </xdr:to>
    <xdr:sp macro="" textlink="">
      <xdr:nvSpPr>
        <xdr:cNvPr id="823" name="楕円 822"/>
        <xdr:cNvSpPr/>
      </xdr:nvSpPr>
      <xdr:spPr>
        <a:xfrm>
          <a:off x="18605500" y="95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109986</xdr:rowOff>
    </xdr:from>
    <xdr:ext cx="469744" cy="259045"/>
    <xdr:sp macro="" textlink="">
      <xdr:nvSpPr>
        <xdr:cNvPr id="824" name="テキスト ボックス 823"/>
        <xdr:cNvSpPr txBox="1"/>
      </xdr:nvSpPr>
      <xdr:spPr>
        <a:xfrm>
          <a:off x="18421428" y="93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78262</xdr:rowOff>
    </xdr:from>
    <xdr:to>
      <xdr:col>116</xdr:col>
      <xdr:colOff>62864</xdr:colOff>
      <xdr:row>78</xdr:row>
      <xdr:rowOff>51753</xdr:rowOff>
    </xdr:to>
    <xdr:cxnSp macro="">
      <xdr:nvCxnSpPr>
        <xdr:cNvPr id="846" name="直線コネクタ 845"/>
        <xdr:cNvCxnSpPr/>
      </xdr:nvCxnSpPr>
      <xdr:spPr>
        <a:xfrm flipV="1">
          <a:off x="22159595" y="13279912"/>
          <a:ext cx="1269" cy="14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63038</xdr:rowOff>
    </xdr:from>
    <xdr:ext cx="534377" cy="259045"/>
    <xdr:sp macro="" textlink="">
      <xdr:nvSpPr>
        <xdr:cNvPr id="847" name="繰出金最小値テキスト"/>
        <xdr:cNvSpPr txBox="1"/>
      </xdr:nvSpPr>
      <xdr:spPr>
        <a:xfrm>
          <a:off x="22212300" y="134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51753</xdr:rowOff>
    </xdr:from>
    <xdr:to>
      <xdr:col>116</xdr:col>
      <xdr:colOff>152400</xdr:colOff>
      <xdr:row>78</xdr:row>
      <xdr:rowOff>51753</xdr:rowOff>
    </xdr:to>
    <xdr:cxnSp macro="">
      <xdr:nvCxnSpPr>
        <xdr:cNvPr id="848" name="直線コネクタ 847"/>
        <xdr:cNvCxnSpPr/>
      </xdr:nvCxnSpPr>
      <xdr:spPr>
        <a:xfrm>
          <a:off x="22072600" y="1342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24939</xdr:rowOff>
    </xdr:from>
    <xdr:ext cx="534377" cy="259045"/>
    <xdr:sp macro="" textlink="">
      <xdr:nvSpPr>
        <xdr:cNvPr id="849" name="繰出金最大値テキスト"/>
        <xdr:cNvSpPr txBox="1"/>
      </xdr:nvSpPr>
      <xdr:spPr>
        <a:xfrm>
          <a:off x="22212300" y="1305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78262</xdr:rowOff>
    </xdr:from>
    <xdr:to>
      <xdr:col>116</xdr:col>
      <xdr:colOff>152400</xdr:colOff>
      <xdr:row>77</xdr:row>
      <xdr:rowOff>78262</xdr:rowOff>
    </xdr:to>
    <xdr:cxnSp macro="">
      <xdr:nvCxnSpPr>
        <xdr:cNvPr id="850" name="直線コネクタ 849"/>
        <xdr:cNvCxnSpPr/>
      </xdr:nvCxnSpPr>
      <xdr:spPr>
        <a:xfrm>
          <a:off x="22072600" y="132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106333</xdr:rowOff>
    </xdr:from>
    <xdr:to>
      <xdr:col>116</xdr:col>
      <xdr:colOff>63500</xdr:colOff>
      <xdr:row>77</xdr:row>
      <xdr:rowOff>107843</xdr:rowOff>
    </xdr:to>
    <xdr:cxnSp macro="">
      <xdr:nvCxnSpPr>
        <xdr:cNvPr id="851" name="直線コネクタ 850"/>
        <xdr:cNvCxnSpPr/>
      </xdr:nvCxnSpPr>
      <xdr:spPr>
        <a:xfrm flipV="1">
          <a:off x="21323300" y="13307983"/>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107489</xdr:rowOff>
    </xdr:from>
    <xdr:ext cx="534377" cy="259045"/>
    <xdr:sp macro="" textlink="">
      <xdr:nvSpPr>
        <xdr:cNvPr id="852" name="繰出金平均値テキスト"/>
        <xdr:cNvSpPr txBox="1"/>
      </xdr:nvSpPr>
      <xdr:spPr>
        <a:xfrm>
          <a:off x="22212300" y="1330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94670</xdr:rowOff>
    </xdr:from>
    <xdr:to>
      <xdr:col>116</xdr:col>
      <xdr:colOff>114300</xdr:colOff>
      <xdr:row>78</xdr:row>
      <xdr:rowOff>24820</xdr:rowOff>
    </xdr:to>
    <xdr:sp macro="" textlink="">
      <xdr:nvSpPr>
        <xdr:cNvPr id="853" name="フローチャート: 判断 852"/>
        <xdr:cNvSpPr/>
      </xdr:nvSpPr>
      <xdr:spPr>
        <a:xfrm>
          <a:off x="22110700" y="1329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107843</xdr:rowOff>
    </xdr:from>
    <xdr:to>
      <xdr:col>111</xdr:col>
      <xdr:colOff>177800</xdr:colOff>
      <xdr:row>77</xdr:row>
      <xdr:rowOff>115474</xdr:rowOff>
    </xdr:to>
    <xdr:cxnSp macro="">
      <xdr:nvCxnSpPr>
        <xdr:cNvPr id="854" name="直線コネクタ 853"/>
        <xdr:cNvCxnSpPr/>
      </xdr:nvCxnSpPr>
      <xdr:spPr>
        <a:xfrm flipV="1">
          <a:off x="20434300" y="13309493"/>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97779</xdr:rowOff>
    </xdr:from>
    <xdr:to>
      <xdr:col>112</xdr:col>
      <xdr:colOff>38100</xdr:colOff>
      <xdr:row>78</xdr:row>
      <xdr:rowOff>27929</xdr:rowOff>
    </xdr:to>
    <xdr:sp macro="" textlink="">
      <xdr:nvSpPr>
        <xdr:cNvPr id="855" name="フローチャート: 判断 854"/>
        <xdr:cNvSpPr/>
      </xdr:nvSpPr>
      <xdr:spPr>
        <a:xfrm>
          <a:off x="21272500" y="1329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19056</xdr:rowOff>
    </xdr:from>
    <xdr:ext cx="534377" cy="259045"/>
    <xdr:sp macro="" textlink="">
      <xdr:nvSpPr>
        <xdr:cNvPr id="856" name="テキスト ボックス 855"/>
        <xdr:cNvSpPr txBox="1"/>
      </xdr:nvSpPr>
      <xdr:spPr>
        <a:xfrm>
          <a:off x="21056111" y="133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62397</xdr:rowOff>
    </xdr:from>
    <xdr:to>
      <xdr:col>107</xdr:col>
      <xdr:colOff>50800</xdr:colOff>
      <xdr:row>77</xdr:row>
      <xdr:rowOff>115474</xdr:rowOff>
    </xdr:to>
    <xdr:cxnSp macro="">
      <xdr:nvCxnSpPr>
        <xdr:cNvPr id="857" name="直線コネクタ 856"/>
        <xdr:cNvCxnSpPr/>
      </xdr:nvCxnSpPr>
      <xdr:spPr>
        <a:xfrm>
          <a:off x="19545300" y="12235347"/>
          <a:ext cx="889000" cy="10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103704</xdr:rowOff>
    </xdr:from>
    <xdr:to>
      <xdr:col>107</xdr:col>
      <xdr:colOff>101600</xdr:colOff>
      <xdr:row>78</xdr:row>
      <xdr:rowOff>33854</xdr:rowOff>
    </xdr:to>
    <xdr:sp macro="" textlink="">
      <xdr:nvSpPr>
        <xdr:cNvPr id="858" name="フローチャート: 判断 857"/>
        <xdr:cNvSpPr/>
      </xdr:nvSpPr>
      <xdr:spPr>
        <a:xfrm>
          <a:off x="20383500" y="1330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24981</xdr:rowOff>
    </xdr:from>
    <xdr:ext cx="534377" cy="259045"/>
    <xdr:sp macro="" textlink="">
      <xdr:nvSpPr>
        <xdr:cNvPr id="859" name="テキスト ボックス 858"/>
        <xdr:cNvSpPr txBox="1"/>
      </xdr:nvSpPr>
      <xdr:spPr>
        <a:xfrm>
          <a:off x="20167111" y="133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62397</xdr:rowOff>
    </xdr:from>
    <xdr:to>
      <xdr:col>102</xdr:col>
      <xdr:colOff>114300</xdr:colOff>
      <xdr:row>71</xdr:row>
      <xdr:rowOff>69936</xdr:rowOff>
    </xdr:to>
    <xdr:cxnSp macro="">
      <xdr:nvCxnSpPr>
        <xdr:cNvPr id="860" name="直線コネクタ 859"/>
        <xdr:cNvCxnSpPr/>
      </xdr:nvCxnSpPr>
      <xdr:spPr>
        <a:xfrm flipV="1">
          <a:off x="18656300" y="12235347"/>
          <a:ext cx="8890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46462</xdr:rowOff>
    </xdr:from>
    <xdr:to>
      <xdr:col>102</xdr:col>
      <xdr:colOff>165100</xdr:colOff>
      <xdr:row>77</xdr:row>
      <xdr:rowOff>148062</xdr:rowOff>
    </xdr:to>
    <xdr:sp macro="" textlink="">
      <xdr:nvSpPr>
        <xdr:cNvPr id="861" name="フローチャート: 判断 860"/>
        <xdr:cNvSpPr/>
      </xdr:nvSpPr>
      <xdr:spPr>
        <a:xfrm>
          <a:off x="194945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139189</xdr:rowOff>
    </xdr:from>
    <xdr:ext cx="534377" cy="259045"/>
    <xdr:sp macro="" textlink="">
      <xdr:nvSpPr>
        <xdr:cNvPr id="862" name="テキスト ボックス 861"/>
        <xdr:cNvSpPr txBox="1"/>
      </xdr:nvSpPr>
      <xdr:spPr>
        <a:xfrm>
          <a:off x="19278111" y="1334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84378</xdr:rowOff>
    </xdr:from>
    <xdr:to>
      <xdr:col>98</xdr:col>
      <xdr:colOff>38100</xdr:colOff>
      <xdr:row>78</xdr:row>
      <xdr:rowOff>14528</xdr:rowOff>
    </xdr:to>
    <xdr:sp macro="" textlink="">
      <xdr:nvSpPr>
        <xdr:cNvPr id="863" name="フローチャート: 判断 862"/>
        <xdr:cNvSpPr/>
      </xdr:nvSpPr>
      <xdr:spPr>
        <a:xfrm>
          <a:off x="18605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5655</xdr:rowOff>
    </xdr:from>
    <xdr:ext cx="534377" cy="259045"/>
    <xdr:sp macro="" textlink="">
      <xdr:nvSpPr>
        <xdr:cNvPr id="864" name="テキスト ボックス 863"/>
        <xdr:cNvSpPr txBox="1"/>
      </xdr:nvSpPr>
      <xdr:spPr>
        <a:xfrm>
          <a:off x="18389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55533</xdr:rowOff>
    </xdr:from>
    <xdr:to>
      <xdr:col>116</xdr:col>
      <xdr:colOff>114300</xdr:colOff>
      <xdr:row>77</xdr:row>
      <xdr:rowOff>157133</xdr:rowOff>
    </xdr:to>
    <xdr:sp macro="" textlink="">
      <xdr:nvSpPr>
        <xdr:cNvPr id="870" name="楕円 869"/>
        <xdr:cNvSpPr/>
      </xdr:nvSpPr>
      <xdr:spPr>
        <a:xfrm>
          <a:off x="22110700" y="132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151938</xdr:rowOff>
    </xdr:from>
    <xdr:ext cx="534377" cy="259045"/>
    <xdr:sp macro="" textlink="">
      <xdr:nvSpPr>
        <xdr:cNvPr id="871" name="繰出金該当値テキスト"/>
        <xdr:cNvSpPr txBox="1"/>
      </xdr:nvSpPr>
      <xdr:spPr>
        <a:xfrm>
          <a:off x="22212300" y="1318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57043</xdr:rowOff>
    </xdr:from>
    <xdr:to>
      <xdr:col>112</xdr:col>
      <xdr:colOff>38100</xdr:colOff>
      <xdr:row>77</xdr:row>
      <xdr:rowOff>158643</xdr:rowOff>
    </xdr:to>
    <xdr:sp macro="" textlink="">
      <xdr:nvSpPr>
        <xdr:cNvPr id="872" name="楕円 871"/>
        <xdr:cNvSpPr/>
      </xdr:nvSpPr>
      <xdr:spPr>
        <a:xfrm>
          <a:off x="21272500" y="132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3720</xdr:rowOff>
    </xdr:from>
    <xdr:ext cx="534377" cy="259045"/>
    <xdr:sp macro="" textlink="">
      <xdr:nvSpPr>
        <xdr:cNvPr id="873" name="テキスト ボックス 872"/>
        <xdr:cNvSpPr txBox="1"/>
      </xdr:nvSpPr>
      <xdr:spPr>
        <a:xfrm>
          <a:off x="21056111" y="130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64674</xdr:rowOff>
    </xdr:from>
    <xdr:to>
      <xdr:col>107</xdr:col>
      <xdr:colOff>101600</xdr:colOff>
      <xdr:row>77</xdr:row>
      <xdr:rowOff>166274</xdr:rowOff>
    </xdr:to>
    <xdr:sp macro="" textlink="">
      <xdr:nvSpPr>
        <xdr:cNvPr id="874" name="楕円 873"/>
        <xdr:cNvSpPr/>
      </xdr:nvSpPr>
      <xdr:spPr>
        <a:xfrm>
          <a:off x="20383500" y="132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11351</xdr:rowOff>
    </xdr:from>
    <xdr:ext cx="534377" cy="259045"/>
    <xdr:sp macro="" textlink="">
      <xdr:nvSpPr>
        <xdr:cNvPr id="875" name="テキスト ボックス 874"/>
        <xdr:cNvSpPr txBox="1"/>
      </xdr:nvSpPr>
      <xdr:spPr>
        <a:xfrm>
          <a:off x="20167111" y="130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11597</xdr:rowOff>
    </xdr:from>
    <xdr:to>
      <xdr:col>102</xdr:col>
      <xdr:colOff>165100</xdr:colOff>
      <xdr:row>71</xdr:row>
      <xdr:rowOff>113197</xdr:rowOff>
    </xdr:to>
    <xdr:sp macro="" textlink="">
      <xdr:nvSpPr>
        <xdr:cNvPr id="876" name="楕円 875"/>
        <xdr:cNvSpPr/>
      </xdr:nvSpPr>
      <xdr:spPr>
        <a:xfrm>
          <a:off x="19494500" y="1218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129724</xdr:rowOff>
    </xdr:from>
    <xdr:ext cx="599010" cy="259045"/>
    <xdr:sp macro="" textlink="">
      <xdr:nvSpPr>
        <xdr:cNvPr id="877" name="テキスト ボックス 876"/>
        <xdr:cNvSpPr txBox="1"/>
      </xdr:nvSpPr>
      <xdr:spPr>
        <a:xfrm>
          <a:off x="19245795" y="1195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19136</xdr:rowOff>
    </xdr:from>
    <xdr:to>
      <xdr:col>98</xdr:col>
      <xdr:colOff>38100</xdr:colOff>
      <xdr:row>71</xdr:row>
      <xdr:rowOff>120736</xdr:rowOff>
    </xdr:to>
    <xdr:sp macro="" textlink="">
      <xdr:nvSpPr>
        <xdr:cNvPr id="878" name="楕円 877"/>
        <xdr:cNvSpPr/>
      </xdr:nvSpPr>
      <xdr:spPr>
        <a:xfrm>
          <a:off x="18605500" y="121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137263</xdr:rowOff>
    </xdr:from>
    <xdr:ext cx="599010" cy="259045"/>
    <xdr:sp macro="" textlink="">
      <xdr:nvSpPr>
        <xdr:cNvPr id="879" name="テキスト ボックス 878"/>
        <xdr:cNvSpPr txBox="1"/>
      </xdr:nvSpPr>
      <xdr:spPr>
        <a:xfrm>
          <a:off x="18356795" y="1196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千円となり、復旧・復興事業の進展に伴い、前年度から約</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千円減少している。</a:t>
          </a:r>
        </a:p>
        <a:p>
          <a:r>
            <a:rPr kumimoji="1" lang="ja-JP" altLang="en-US" sz="1300">
              <a:latin typeface="ＭＳ Ｐゴシック" panose="020B0600070205080204" pitchFamily="50" charset="-128"/>
              <a:ea typeface="ＭＳ Ｐゴシック" panose="020B0600070205080204" pitchFamily="50" charset="-128"/>
            </a:rPr>
            <a:t>　構成項目毎に見ると、人件費は平成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年度以降上昇傾向にあったが、復旧・復興事業の収束と近年の職員適正化計画の取組の進捗により令和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年度をピークに減少に転じている。しかし、類似団体平均と比較して以前高い水準にあるため、引続き取り組みを進め類似団体平均へ一層近づけていく。</a:t>
          </a:r>
        </a:p>
        <a:p>
          <a:r>
            <a:rPr kumimoji="1" lang="ja-JP" altLang="en-US" sz="1300">
              <a:latin typeface="ＭＳ Ｐゴシック" panose="020B0600070205080204" pitchFamily="50" charset="-128"/>
              <a:ea typeface="ＭＳ Ｐゴシック" panose="020B0600070205080204" pitchFamily="50" charset="-128"/>
            </a:rPr>
            <a:t>　物件費及び維持補修費は、類似団体平均を上回る状況が続いている。これは市域が広いことで公立学校や保育所、公園等の公共施設が多いことに起因するものと考えられ、施設の統廃合等により抑制を図る必要がある。</a:t>
          </a:r>
        </a:p>
        <a:p>
          <a:r>
            <a:rPr kumimoji="1" lang="ja-JP" altLang="en-US" sz="1300">
              <a:latin typeface="ＭＳ Ｐゴシック" panose="020B0600070205080204" pitchFamily="50" charset="-128"/>
              <a:ea typeface="ＭＳ Ｐゴシック" panose="020B0600070205080204" pitchFamily="50" charset="-128"/>
            </a:rPr>
            <a:t>　扶助費については、令和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年度に「子育て世帯臨時特別給付金給付事業」を実施したことで一時大きく上昇し、令和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年度は減少に転じたものの、少子高齢化対策等により令和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年度以前から増加傾向にあり、今後も増加していくことが見込まれる。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普通建設事業費及び災害復旧事業費は、復旧・復興事業の収束により、令和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年度は大きく減少している。復旧・復興事業の繰越分がなくなる令和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年度は、より類似団体平均に近づくものと思われる。</a:t>
          </a:r>
        </a:p>
        <a:p>
          <a:r>
            <a:rPr kumimoji="1" lang="ja-JP" altLang="en-US" sz="1300">
              <a:latin typeface="ＭＳ Ｐゴシック" panose="020B0600070205080204" pitchFamily="50" charset="-128"/>
              <a:ea typeface="ＭＳ Ｐゴシック" panose="020B0600070205080204" pitchFamily="50" charset="-128"/>
            </a:rPr>
            <a:t>　復旧・復興事業がほぼ収束したことにより、令和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年度以降は各項目が通常ベースとなるため、類似団体との比較を踏まえ、「行財政改革推進プラン</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」をはじめとした各種計画に基づき、歳出の精査に努めていくこととしている。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136,822
135,407
554.55
122,895,649
119,002,426
2,977,925
39,396,214
71,017,166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67310</xdr:rowOff>
    </xdr:from>
    <xdr:to>
      <xdr:col>24</xdr:col>
      <xdr:colOff>63500</xdr:colOff>
      <xdr:row>34</xdr:row>
      <xdr:rowOff>96157</xdr:rowOff>
    </xdr:to>
    <xdr:cxnSp macro="">
      <xdr:nvCxnSpPr>
        <xdr:cNvPr id="63" name="直線コネクタ 62"/>
        <xdr:cNvCxnSpPr/>
      </xdr:nvCxnSpPr>
      <xdr:spPr>
        <a:xfrm flipV="1">
          <a:off x="3797300" y="5725160"/>
          <a:ext cx="838200" cy="20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44994</xdr:rowOff>
    </xdr:from>
    <xdr:to>
      <xdr:col>19</xdr:col>
      <xdr:colOff>177800</xdr:colOff>
      <xdr:row>34</xdr:row>
      <xdr:rowOff>96157</xdr:rowOff>
    </xdr:to>
    <xdr:cxnSp macro="">
      <xdr:nvCxnSpPr>
        <xdr:cNvPr id="66" name="直線コネクタ 65"/>
        <xdr:cNvCxnSpPr/>
      </xdr:nvCxnSpPr>
      <xdr:spPr>
        <a:xfrm>
          <a:off x="2908300" y="5874294"/>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103233</xdr:rowOff>
    </xdr:from>
    <xdr:to>
      <xdr:col>15</xdr:col>
      <xdr:colOff>50800</xdr:colOff>
      <xdr:row>34</xdr:row>
      <xdr:rowOff>44994</xdr:rowOff>
    </xdr:to>
    <xdr:cxnSp macro="">
      <xdr:nvCxnSpPr>
        <xdr:cNvPr id="69" name="直線コネクタ 68"/>
        <xdr:cNvCxnSpPr/>
      </xdr:nvCxnSpPr>
      <xdr:spPr>
        <a:xfrm>
          <a:off x="2019300" y="5761083"/>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97790</xdr:rowOff>
    </xdr:from>
    <xdr:to>
      <xdr:col>10</xdr:col>
      <xdr:colOff>114300</xdr:colOff>
      <xdr:row>33</xdr:row>
      <xdr:rowOff>103233</xdr:rowOff>
    </xdr:to>
    <xdr:cxnSp macro="">
      <xdr:nvCxnSpPr>
        <xdr:cNvPr id="72" name="直線コネクタ 71"/>
        <xdr:cNvCxnSpPr/>
      </xdr:nvCxnSpPr>
      <xdr:spPr>
        <a:xfrm>
          <a:off x="1130300" y="575564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xdr:rowOff>
    </xdr:from>
    <xdr:to>
      <xdr:col>24</xdr:col>
      <xdr:colOff>114300</xdr:colOff>
      <xdr:row>33</xdr:row>
      <xdr:rowOff>118110</xdr:rowOff>
    </xdr:to>
    <xdr:sp macro="" textlink="">
      <xdr:nvSpPr>
        <xdr:cNvPr id="82" name="楕円 81"/>
        <xdr:cNvSpPr/>
      </xdr:nvSpPr>
      <xdr:spPr>
        <a:xfrm>
          <a:off x="45847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39387</xdr:rowOff>
    </xdr:from>
    <xdr:ext cx="469744" cy="259045"/>
    <xdr:sp macro="" textlink="">
      <xdr:nvSpPr>
        <xdr:cNvPr id="83" name="議会費該当値テキスト"/>
        <xdr:cNvSpPr txBox="1"/>
      </xdr:nvSpPr>
      <xdr:spPr>
        <a:xfrm>
          <a:off x="4686300"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45357</xdr:rowOff>
    </xdr:from>
    <xdr:to>
      <xdr:col>20</xdr:col>
      <xdr:colOff>38100</xdr:colOff>
      <xdr:row>34</xdr:row>
      <xdr:rowOff>146957</xdr:rowOff>
    </xdr:to>
    <xdr:sp macro="" textlink="">
      <xdr:nvSpPr>
        <xdr:cNvPr id="84" name="楕円 83"/>
        <xdr:cNvSpPr/>
      </xdr:nvSpPr>
      <xdr:spPr>
        <a:xfrm>
          <a:off x="3746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163484</xdr:rowOff>
    </xdr:from>
    <xdr:ext cx="469744" cy="259045"/>
    <xdr:sp macro="" textlink="">
      <xdr:nvSpPr>
        <xdr:cNvPr id="85" name="テキスト ボックス 84"/>
        <xdr:cNvSpPr txBox="1"/>
      </xdr:nvSpPr>
      <xdr:spPr>
        <a:xfrm>
          <a:off x="3562428" y="564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165644</xdr:rowOff>
    </xdr:from>
    <xdr:to>
      <xdr:col>15</xdr:col>
      <xdr:colOff>101600</xdr:colOff>
      <xdr:row>34</xdr:row>
      <xdr:rowOff>95794</xdr:rowOff>
    </xdr:to>
    <xdr:sp macro="" textlink="">
      <xdr:nvSpPr>
        <xdr:cNvPr id="86" name="楕円 85"/>
        <xdr:cNvSpPr/>
      </xdr:nvSpPr>
      <xdr:spPr>
        <a:xfrm>
          <a:off x="28575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112321</xdr:rowOff>
    </xdr:from>
    <xdr:ext cx="469744" cy="259045"/>
    <xdr:sp macro="" textlink="">
      <xdr:nvSpPr>
        <xdr:cNvPr id="87" name="テキスト ボックス 86"/>
        <xdr:cNvSpPr txBox="1"/>
      </xdr:nvSpPr>
      <xdr:spPr>
        <a:xfrm>
          <a:off x="2673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52433</xdr:rowOff>
    </xdr:from>
    <xdr:to>
      <xdr:col>10</xdr:col>
      <xdr:colOff>165100</xdr:colOff>
      <xdr:row>33</xdr:row>
      <xdr:rowOff>154033</xdr:rowOff>
    </xdr:to>
    <xdr:sp macro="" textlink="">
      <xdr:nvSpPr>
        <xdr:cNvPr id="88" name="楕円 87"/>
        <xdr:cNvSpPr/>
      </xdr:nvSpPr>
      <xdr:spPr>
        <a:xfrm>
          <a:off x="19685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170560</xdr:rowOff>
    </xdr:from>
    <xdr:ext cx="469744" cy="259045"/>
    <xdr:sp macro="" textlink="">
      <xdr:nvSpPr>
        <xdr:cNvPr id="89" name="テキスト ボックス 88"/>
        <xdr:cNvSpPr txBox="1"/>
      </xdr:nvSpPr>
      <xdr:spPr>
        <a:xfrm>
          <a:off x="1784428" y="548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46990</xdr:rowOff>
    </xdr:from>
    <xdr:to>
      <xdr:col>6</xdr:col>
      <xdr:colOff>38100</xdr:colOff>
      <xdr:row>33</xdr:row>
      <xdr:rowOff>148590</xdr:rowOff>
    </xdr:to>
    <xdr:sp macro="" textlink="">
      <xdr:nvSpPr>
        <xdr:cNvPr id="90" name="楕円 89"/>
        <xdr:cNvSpPr/>
      </xdr:nvSpPr>
      <xdr:spPr>
        <a:xfrm>
          <a:off x="1079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165117</xdr:rowOff>
    </xdr:from>
    <xdr:ext cx="469744" cy="259045"/>
    <xdr:sp macro="" textlink="">
      <xdr:nvSpPr>
        <xdr:cNvPr id="91" name="テキスト ボックス 90"/>
        <xdr:cNvSpPr txBox="1"/>
      </xdr:nvSpPr>
      <xdr:spPr>
        <a:xfrm>
          <a:off x="895428"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169117</xdr:rowOff>
    </xdr:from>
    <xdr:to>
      <xdr:col>24</xdr:col>
      <xdr:colOff>62865</xdr:colOff>
      <xdr:row>58</xdr:row>
      <xdr:rowOff>108207</xdr:rowOff>
    </xdr:to>
    <xdr:cxnSp macro="">
      <xdr:nvCxnSpPr>
        <xdr:cNvPr id="115" name="直線コネクタ 114"/>
        <xdr:cNvCxnSpPr/>
      </xdr:nvCxnSpPr>
      <xdr:spPr>
        <a:xfrm flipV="1">
          <a:off x="4633595" y="9770317"/>
          <a:ext cx="1270" cy="281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112034</xdr:rowOff>
    </xdr:from>
    <xdr:ext cx="534377" cy="259045"/>
    <xdr:sp macro="" textlink="">
      <xdr:nvSpPr>
        <xdr:cNvPr id="116" name="総務費最小値テキスト"/>
        <xdr:cNvSpPr txBox="1"/>
      </xdr:nvSpPr>
      <xdr:spPr>
        <a:xfrm>
          <a:off x="4686300" y="1005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108207</xdr:rowOff>
    </xdr:from>
    <xdr:to>
      <xdr:col>24</xdr:col>
      <xdr:colOff>152400</xdr:colOff>
      <xdr:row>58</xdr:row>
      <xdr:rowOff>108207</xdr:rowOff>
    </xdr:to>
    <xdr:cxnSp macro="">
      <xdr:nvCxnSpPr>
        <xdr:cNvPr id="117" name="直線コネクタ 116"/>
        <xdr:cNvCxnSpPr/>
      </xdr:nvCxnSpPr>
      <xdr:spPr>
        <a:xfrm>
          <a:off x="4546600" y="10052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115794</xdr:rowOff>
    </xdr:from>
    <xdr:ext cx="599010" cy="259045"/>
    <xdr:sp macro="" textlink="">
      <xdr:nvSpPr>
        <xdr:cNvPr id="118" name="総務費最大値テキスト"/>
        <xdr:cNvSpPr txBox="1"/>
      </xdr:nvSpPr>
      <xdr:spPr>
        <a:xfrm>
          <a:off x="4686300" y="954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169117</xdr:rowOff>
    </xdr:from>
    <xdr:to>
      <xdr:col>24</xdr:col>
      <xdr:colOff>152400</xdr:colOff>
      <xdr:row>56</xdr:row>
      <xdr:rowOff>169117</xdr:rowOff>
    </xdr:to>
    <xdr:cxnSp macro="">
      <xdr:nvCxnSpPr>
        <xdr:cNvPr id="119" name="直線コネクタ 118"/>
        <xdr:cNvCxnSpPr/>
      </xdr:nvCxnSpPr>
      <xdr:spPr>
        <a:xfrm>
          <a:off x="4546600" y="977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165098</xdr:rowOff>
    </xdr:from>
    <xdr:to>
      <xdr:col>24</xdr:col>
      <xdr:colOff>63500</xdr:colOff>
      <xdr:row>57</xdr:row>
      <xdr:rowOff>10442</xdr:rowOff>
    </xdr:to>
    <xdr:cxnSp macro="">
      <xdr:nvCxnSpPr>
        <xdr:cNvPr id="120" name="直線コネクタ 119"/>
        <xdr:cNvCxnSpPr/>
      </xdr:nvCxnSpPr>
      <xdr:spPr>
        <a:xfrm>
          <a:off x="3797300" y="9766298"/>
          <a:ext cx="838200" cy="1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84738</xdr:rowOff>
    </xdr:from>
    <xdr:ext cx="534377" cy="259045"/>
    <xdr:sp macro="" textlink="">
      <xdr:nvSpPr>
        <xdr:cNvPr id="121" name="総務費平均値テキスト"/>
        <xdr:cNvSpPr txBox="1"/>
      </xdr:nvSpPr>
      <xdr:spPr>
        <a:xfrm>
          <a:off x="4686300" y="9857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106311</xdr:rowOff>
    </xdr:from>
    <xdr:to>
      <xdr:col>24</xdr:col>
      <xdr:colOff>114300</xdr:colOff>
      <xdr:row>58</xdr:row>
      <xdr:rowOff>36461</xdr:rowOff>
    </xdr:to>
    <xdr:sp macro="" textlink="">
      <xdr:nvSpPr>
        <xdr:cNvPr id="122" name="フローチャート: 判断 121"/>
        <xdr:cNvSpPr/>
      </xdr:nvSpPr>
      <xdr:spPr>
        <a:xfrm>
          <a:off x="4584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61298</xdr:rowOff>
    </xdr:from>
    <xdr:to>
      <xdr:col>19</xdr:col>
      <xdr:colOff>177800</xdr:colOff>
      <xdr:row>56</xdr:row>
      <xdr:rowOff>165098</xdr:rowOff>
    </xdr:to>
    <xdr:cxnSp macro="">
      <xdr:nvCxnSpPr>
        <xdr:cNvPr id="123" name="直線コネクタ 122"/>
        <xdr:cNvCxnSpPr/>
      </xdr:nvCxnSpPr>
      <xdr:spPr>
        <a:xfrm>
          <a:off x="2908300" y="9319598"/>
          <a:ext cx="889000" cy="4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99686</xdr:rowOff>
    </xdr:from>
    <xdr:to>
      <xdr:col>20</xdr:col>
      <xdr:colOff>38100</xdr:colOff>
      <xdr:row>58</xdr:row>
      <xdr:rowOff>29836</xdr:rowOff>
    </xdr:to>
    <xdr:sp macro="" textlink="">
      <xdr:nvSpPr>
        <xdr:cNvPr id="124" name="フローチャート: 判断 123"/>
        <xdr:cNvSpPr/>
      </xdr:nvSpPr>
      <xdr:spPr>
        <a:xfrm>
          <a:off x="3746500" y="987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20963</xdr:rowOff>
    </xdr:from>
    <xdr:ext cx="534377" cy="259045"/>
    <xdr:sp macro="" textlink="">
      <xdr:nvSpPr>
        <xdr:cNvPr id="125" name="テキスト ボックス 124"/>
        <xdr:cNvSpPr txBox="1"/>
      </xdr:nvSpPr>
      <xdr:spPr>
        <a:xfrm>
          <a:off x="3530111" y="99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142318</xdr:rowOff>
    </xdr:from>
    <xdr:to>
      <xdr:col>15</xdr:col>
      <xdr:colOff>50800</xdr:colOff>
      <xdr:row>54</xdr:row>
      <xdr:rowOff>61298</xdr:rowOff>
    </xdr:to>
    <xdr:cxnSp macro="">
      <xdr:nvCxnSpPr>
        <xdr:cNvPr id="126" name="直線コネクタ 125"/>
        <xdr:cNvCxnSpPr/>
      </xdr:nvCxnSpPr>
      <xdr:spPr>
        <a:xfrm>
          <a:off x="2019300" y="8714818"/>
          <a:ext cx="889000" cy="6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94421</xdr:rowOff>
    </xdr:from>
    <xdr:to>
      <xdr:col>15</xdr:col>
      <xdr:colOff>101600</xdr:colOff>
      <xdr:row>56</xdr:row>
      <xdr:rowOff>24571</xdr:rowOff>
    </xdr:to>
    <xdr:sp macro="" textlink="">
      <xdr:nvSpPr>
        <xdr:cNvPr id="127" name="フローチャート: 判断 126"/>
        <xdr:cNvSpPr/>
      </xdr:nvSpPr>
      <xdr:spPr>
        <a:xfrm>
          <a:off x="2857500" y="952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15698</xdr:rowOff>
    </xdr:from>
    <xdr:ext cx="599010" cy="259045"/>
    <xdr:sp macro="" textlink="">
      <xdr:nvSpPr>
        <xdr:cNvPr id="128" name="テキスト ボックス 127"/>
        <xdr:cNvSpPr txBox="1"/>
      </xdr:nvSpPr>
      <xdr:spPr>
        <a:xfrm>
          <a:off x="2608795" y="961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111495</xdr:rowOff>
    </xdr:from>
    <xdr:to>
      <xdr:col>10</xdr:col>
      <xdr:colOff>114300</xdr:colOff>
      <xdr:row>50</xdr:row>
      <xdr:rowOff>142318</xdr:rowOff>
    </xdr:to>
    <xdr:cxnSp macro="">
      <xdr:nvCxnSpPr>
        <xdr:cNvPr id="129" name="直線コネクタ 128"/>
        <xdr:cNvCxnSpPr/>
      </xdr:nvCxnSpPr>
      <xdr:spPr>
        <a:xfrm>
          <a:off x="1130300" y="8683995"/>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111147</xdr:rowOff>
    </xdr:from>
    <xdr:to>
      <xdr:col>10</xdr:col>
      <xdr:colOff>165100</xdr:colOff>
      <xdr:row>58</xdr:row>
      <xdr:rowOff>41297</xdr:rowOff>
    </xdr:to>
    <xdr:sp macro="" textlink="">
      <xdr:nvSpPr>
        <xdr:cNvPr id="130" name="フローチャート: 判断 129"/>
        <xdr:cNvSpPr/>
      </xdr:nvSpPr>
      <xdr:spPr>
        <a:xfrm>
          <a:off x="19685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32424</xdr:rowOff>
    </xdr:from>
    <xdr:ext cx="534377" cy="259045"/>
    <xdr:sp macro="" textlink="">
      <xdr:nvSpPr>
        <xdr:cNvPr id="131" name="テキスト ボックス 130"/>
        <xdr:cNvSpPr txBox="1"/>
      </xdr:nvSpPr>
      <xdr:spPr>
        <a:xfrm>
          <a:off x="1752111" y="99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726</xdr:rowOff>
    </xdr:from>
    <xdr:to>
      <xdr:col>6</xdr:col>
      <xdr:colOff>38100</xdr:colOff>
      <xdr:row>58</xdr:row>
      <xdr:rowOff>102326</xdr:rowOff>
    </xdr:to>
    <xdr:sp macro="" textlink="">
      <xdr:nvSpPr>
        <xdr:cNvPr id="132" name="フローチャート: 判断 131"/>
        <xdr:cNvSpPr/>
      </xdr:nvSpPr>
      <xdr:spPr>
        <a:xfrm>
          <a:off x="1079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93453</xdr:rowOff>
    </xdr:from>
    <xdr:ext cx="534377" cy="259045"/>
    <xdr:sp macro="" textlink="">
      <xdr:nvSpPr>
        <xdr:cNvPr id="133" name="テキスト ボックス 132"/>
        <xdr:cNvSpPr txBox="1"/>
      </xdr:nvSpPr>
      <xdr:spPr>
        <a:xfrm>
          <a:off x="863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131092</xdr:rowOff>
    </xdr:from>
    <xdr:to>
      <xdr:col>24</xdr:col>
      <xdr:colOff>114300</xdr:colOff>
      <xdr:row>57</xdr:row>
      <xdr:rowOff>61242</xdr:rowOff>
    </xdr:to>
    <xdr:sp macro="" textlink="">
      <xdr:nvSpPr>
        <xdr:cNvPr id="139" name="楕円 138"/>
        <xdr:cNvSpPr/>
      </xdr:nvSpPr>
      <xdr:spPr>
        <a:xfrm>
          <a:off x="4584700" y="97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71344</xdr:rowOff>
    </xdr:from>
    <xdr:ext cx="534377" cy="259045"/>
    <xdr:sp macro="" textlink="">
      <xdr:nvSpPr>
        <xdr:cNvPr id="140" name="総務費該当値テキスト"/>
        <xdr:cNvSpPr txBox="1"/>
      </xdr:nvSpPr>
      <xdr:spPr>
        <a:xfrm>
          <a:off x="4686300" y="96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114298</xdr:rowOff>
    </xdr:from>
    <xdr:to>
      <xdr:col>20</xdr:col>
      <xdr:colOff>38100</xdr:colOff>
      <xdr:row>57</xdr:row>
      <xdr:rowOff>44448</xdr:rowOff>
    </xdr:to>
    <xdr:sp macro="" textlink="">
      <xdr:nvSpPr>
        <xdr:cNvPr id="141" name="楕円 140"/>
        <xdr:cNvSpPr/>
      </xdr:nvSpPr>
      <xdr:spPr>
        <a:xfrm>
          <a:off x="3746500" y="9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60975</xdr:rowOff>
    </xdr:from>
    <xdr:ext cx="599010" cy="259045"/>
    <xdr:sp macro="" textlink="">
      <xdr:nvSpPr>
        <xdr:cNvPr id="142" name="テキスト ボックス 141"/>
        <xdr:cNvSpPr txBox="1"/>
      </xdr:nvSpPr>
      <xdr:spPr>
        <a:xfrm>
          <a:off x="3497795" y="949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10498</xdr:rowOff>
    </xdr:from>
    <xdr:to>
      <xdr:col>15</xdr:col>
      <xdr:colOff>101600</xdr:colOff>
      <xdr:row>54</xdr:row>
      <xdr:rowOff>112098</xdr:rowOff>
    </xdr:to>
    <xdr:sp macro="" textlink="">
      <xdr:nvSpPr>
        <xdr:cNvPr id="143" name="楕円 142"/>
        <xdr:cNvSpPr/>
      </xdr:nvSpPr>
      <xdr:spPr>
        <a:xfrm>
          <a:off x="2857500" y="92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128625</xdr:rowOff>
    </xdr:from>
    <xdr:ext cx="599010" cy="259045"/>
    <xdr:sp macro="" textlink="">
      <xdr:nvSpPr>
        <xdr:cNvPr id="144" name="テキスト ボックス 143"/>
        <xdr:cNvSpPr txBox="1"/>
      </xdr:nvSpPr>
      <xdr:spPr>
        <a:xfrm>
          <a:off x="2608795" y="904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91518</xdr:rowOff>
    </xdr:from>
    <xdr:to>
      <xdr:col>10</xdr:col>
      <xdr:colOff>165100</xdr:colOff>
      <xdr:row>51</xdr:row>
      <xdr:rowOff>21668</xdr:rowOff>
    </xdr:to>
    <xdr:sp macro="" textlink="">
      <xdr:nvSpPr>
        <xdr:cNvPr id="145" name="楕円 144"/>
        <xdr:cNvSpPr/>
      </xdr:nvSpPr>
      <xdr:spPr>
        <a:xfrm>
          <a:off x="1968500" y="86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38195</xdr:rowOff>
    </xdr:from>
    <xdr:ext cx="599010" cy="259045"/>
    <xdr:sp macro="" textlink="">
      <xdr:nvSpPr>
        <xdr:cNvPr id="146" name="テキスト ボックス 145"/>
        <xdr:cNvSpPr txBox="1"/>
      </xdr:nvSpPr>
      <xdr:spPr>
        <a:xfrm>
          <a:off x="1719795" y="843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60695</xdr:rowOff>
    </xdr:from>
    <xdr:to>
      <xdr:col>6</xdr:col>
      <xdr:colOff>38100</xdr:colOff>
      <xdr:row>50</xdr:row>
      <xdr:rowOff>162295</xdr:rowOff>
    </xdr:to>
    <xdr:sp macro="" textlink="">
      <xdr:nvSpPr>
        <xdr:cNvPr id="147" name="楕円 146"/>
        <xdr:cNvSpPr/>
      </xdr:nvSpPr>
      <xdr:spPr>
        <a:xfrm>
          <a:off x="1079500" y="86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7372</xdr:rowOff>
    </xdr:from>
    <xdr:ext cx="599010" cy="259045"/>
    <xdr:sp macro="" textlink="">
      <xdr:nvSpPr>
        <xdr:cNvPr id="148" name="テキスト ボックス 147"/>
        <xdr:cNvSpPr txBox="1"/>
      </xdr:nvSpPr>
      <xdr:spPr>
        <a:xfrm>
          <a:off x="830795" y="840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3" name="直線コネクタ 172"/>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4" name="民生費最小値テキスト"/>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5" name="直線コネクタ 174"/>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6" name="民生費最大値テキスト"/>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7" name="直線コネクタ 176"/>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114973</xdr:rowOff>
    </xdr:from>
    <xdr:to>
      <xdr:col>24</xdr:col>
      <xdr:colOff>63500</xdr:colOff>
      <xdr:row>71</xdr:row>
      <xdr:rowOff>126041</xdr:rowOff>
    </xdr:to>
    <xdr:cxnSp macro="">
      <xdr:nvCxnSpPr>
        <xdr:cNvPr id="178" name="直線コネクタ 177"/>
        <xdr:cNvCxnSpPr/>
      </xdr:nvCxnSpPr>
      <xdr:spPr>
        <a:xfrm>
          <a:off x="3797300" y="12116473"/>
          <a:ext cx="838200" cy="18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79" name="民生費平均値テキスト"/>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0" name="フローチャート: 判断 179"/>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114973</xdr:rowOff>
    </xdr:from>
    <xdr:to>
      <xdr:col>19</xdr:col>
      <xdr:colOff>177800</xdr:colOff>
      <xdr:row>73</xdr:row>
      <xdr:rowOff>90780</xdr:rowOff>
    </xdr:to>
    <xdr:cxnSp macro="">
      <xdr:nvCxnSpPr>
        <xdr:cNvPr id="181" name="直線コネクタ 180"/>
        <xdr:cNvCxnSpPr/>
      </xdr:nvCxnSpPr>
      <xdr:spPr>
        <a:xfrm flipV="1">
          <a:off x="2908300" y="12116473"/>
          <a:ext cx="889000" cy="4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2" name="フローチャート: 判断 181"/>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3" name="テキスト ボックス 182"/>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10217</xdr:rowOff>
    </xdr:from>
    <xdr:to>
      <xdr:col>15</xdr:col>
      <xdr:colOff>50800</xdr:colOff>
      <xdr:row>73</xdr:row>
      <xdr:rowOff>90780</xdr:rowOff>
    </xdr:to>
    <xdr:cxnSp macro="">
      <xdr:nvCxnSpPr>
        <xdr:cNvPr id="184" name="直線コネクタ 183"/>
        <xdr:cNvCxnSpPr/>
      </xdr:nvCxnSpPr>
      <xdr:spPr>
        <a:xfrm>
          <a:off x="2019300" y="12354617"/>
          <a:ext cx="889000" cy="25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5" name="フローチャート: 判断 184"/>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6" name="テキスト ボックス 185"/>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10217</xdr:rowOff>
    </xdr:from>
    <xdr:to>
      <xdr:col>10</xdr:col>
      <xdr:colOff>114300</xdr:colOff>
      <xdr:row>73</xdr:row>
      <xdr:rowOff>26733</xdr:rowOff>
    </xdr:to>
    <xdr:cxnSp macro="">
      <xdr:nvCxnSpPr>
        <xdr:cNvPr id="187" name="直線コネクタ 186"/>
        <xdr:cNvCxnSpPr/>
      </xdr:nvCxnSpPr>
      <xdr:spPr>
        <a:xfrm flipV="1">
          <a:off x="1130300" y="12354617"/>
          <a:ext cx="889000" cy="18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8" name="フローチャート: 判断 187"/>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89" name="テキスト ボックス 188"/>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0" name="フローチャート: 判断 189"/>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1" name="テキスト ボックス 190"/>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75241</xdr:rowOff>
    </xdr:from>
    <xdr:to>
      <xdr:col>24</xdr:col>
      <xdr:colOff>114300</xdr:colOff>
      <xdr:row>72</xdr:row>
      <xdr:rowOff>5391</xdr:rowOff>
    </xdr:to>
    <xdr:sp macro="" textlink="">
      <xdr:nvSpPr>
        <xdr:cNvPr id="197" name="楕円 196"/>
        <xdr:cNvSpPr/>
      </xdr:nvSpPr>
      <xdr:spPr>
        <a:xfrm>
          <a:off x="4584700" y="122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161618</xdr:rowOff>
    </xdr:from>
    <xdr:ext cx="599010" cy="259045"/>
    <xdr:sp macro="" textlink="">
      <xdr:nvSpPr>
        <xdr:cNvPr id="198" name="民生費該当値テキスト"/>
        <xdr:cNvSpPr txBox="1"/>
      </xdr:nvSpPr>
      <xdr:spPr>
        <a:xfrm>
          <a:off x="4686300" y="121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64173</xdr:rowOff>
    </xdr:from>
    <xdr:to>
      <xdr:col>20</xdr:col>
      <xdr:colOff>38100</xdr:colOff>
      <xdr:row>70</xdr:row>
      <xdr:rowOff>165773</xdr:rowOff>
    </xdr:to>
    <xdr:sp macro="" textlink="">
      <xdr:nvSpPr>
        <xdr:cNvPr id="199" name="楕円 198"/>
        <xdr:cNvSpPr/>
      </xdr:nvSpPr>
      <xdr:spPr>
        <a:xfrm>
          <a:off x="3746500" y="120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10850</xdr:rowOff>
    </xdr:from>
    <xdr:ext cx="599010" cy="259045"/>
    <xdr:sp macro="" textlink="">
      <xdr:nvSpPr>
        <xdr:cNvPr id="200" name="テキスト ボックス 199"/>
        <xdr:cNvSpPr txBox="1"/>
      </xdr:nvSpPr>
      <xdr:spPr>
        <a:xfrm>
          <a:off x="3497795" y="1184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39980</xdr:rowOff>
    </xdr:from>
    <xdr:to>
      <xdr:col>15</xdr:col>
      <xdr:colOff>101600</xdr:colOff>
      <xdr:row>73</xdr:row>
      <xdr:rowOff>141580</xdr:rowOff>
    </xdr:to>
    <xdr:sp macro="" textlink="">
      <xdr:nvSpPr>
        <xdr:cNvPr id="201" name="楕円 200"/>
        <xdr:cNvSpPr/>
      </xdr:nvSpPr>
      <xdr:spPr>
        <a:xfrm>
          <a:off x="2857500" y="125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158107</xdr:rowOff>
    </xdr:from>
    <xdr:ext cx="599010" cy="259045"/>
    <xdr:sp macro="" textlink="">
      <xdr:nvSpPr>
        <xdr:cNvPr id="202" name="テキスト ボックス 201"/>
        <xdr:cNvSpPr txBox="1"/>
      </xdr:nvSpPr>
      <xdr:spPr>
        <a:xfrm>
          <a:off x="2608795" y="1233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130867</xdr:rowOff>
    </xdr:from>
    <xdr:to>
      <xdr:col>10</xdr:col>
      <xdr:colOff>165100</xdr:colOff>
      <xdr:row>72</xdr:row>
      <xdr:rowOff>61017</xdr:rowOff>
    </xdr:to>
    <xdr:sp macro="" textlink="">
      <xdr:nvSpPr>
        <xdr:cNvPr id="203" name="楕円 202"/>
        <xdr:cNvSpPr/>
      </xdr:nvSpPr>
      <xdr:spPr>
        <a:xfrm>
          <a:off x="1968500" y="123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77544</xdr:rowOff>
    </xdr:from>
    <xdr:ext cx="599010" cy="259045"/>
    <xdr:sp macro="" textlink="">
      <xdr:nvSpPr>
        <xdr:cNvPr id="204" name="テキスト ボックス 203"/>
        <xdr:cNvSpPr txBox="1"/>
      </xdr:nvSpPr>
      <xdr:spPr>
        <a:xfrm>
          <a:off x="1719795" y="1207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147383</xdr:rowOff>
    </xdr:from>
    <xdr:to>
      <xdr:col>6</xdr:col>
      <xdr:colOff>38100</xdr:colOff>
      <xdr:row>73</xdr:row>
      <xdr:rowOff>77533</xdr:rowOff>
    </xdr:to>
    <xdr:sp macro="" textlink="">
      <xdr:nvSpPr>
        <xdr:cNvPr id="205" name="楕円 204"/>
        <xdr:cNvSpPr/>
      </xdr:nvSpPr>
      <xdr:spPr>
        <a:xfrm>
          <a:off x="1079500" y="124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94060</xdr:rowOff>
    </xdr:from>
    <xdr:ext cx="599010" cy="259045"/>
    <xdr:sp macro="" textlink="">
      <xdr:nvSpPr>
        <xdr:cNvPr id="206" name="テキスト ボックス 205"/>
        <xdr:cNvSpPr txBox="1"/>
      </xdr:nvSpPr>
      <xdr:spPr>
        <a:xfrm>
          <a:off x="830795" y="1226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28772</xdr:rowOff>
    </xdr:from>
    <xdr:to>
      <xdr:col>24</xdr:col>
      <xdr:colOff>62865</xdr:colOff>
      <xdr:row>97</xdr:row>
      <xdr:rowOff>157341</xdr:rowOff>
    </xdr:to>
    <xdr:cxnSp macro="">
      <xdr:nvCxnSpPr>
        <xdr:cNvPr id="231" name="直線コネクタ 230"/>
        <xdr:cNvCxnSpPr/>
      </xdr:nvCxnSpPr>
      <xdr:spPr>
        <a:xfrm flipV="1">
          <a:off x="4633595" y="15802172"/>
          <a:ext cx="1270" cy="985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161168</xdr:rowOff>
    </xdr:from>
    <xdr:ext cx="534377" cy="259045"/>
    <xdr:sp macro="" textlink="">
      <xdr:nvSpPr>
        <xdr:cNvPr id="232" name="衛生費最小値テキスト"/>
        <xdr:cNvSpPr txBox="1"/>
      </xdr:nvSpPr>
      <xdr:spPr>
        <a:xfrm>
          <a:off x="4686300" y="167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157341</xdr:rowOff>
    </xdr:from>
    <xdr:to>
      <xdr:col>24</xdr:col>
      <xdr:colOff>152400</xdr:colOff>
      <xdr:row>97</xdr:row>
      <xdr:rowOff>157341</xdr:rowOff>
    </xdr:to>
    <xdr:cxnSp macro="">
      <xdr:nvCxnSpPr>
        <xdr:cNvPr id="233" name="直線コネクタ 232"/>
        <xdr:cNvCxnSpPr/>
      </xdr:nvCxnSpPr>
      <xdr:spPr>
        <a:xfrm>
          <a:off x="4546600" y="1678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146899</xdr:rowOff>
    </xdr:from>
    <xdr:ext cx="534377" cy="259045"/>
    <xdr:sp macro="" textlink="">
      <xdr:nvSpPr>
        <xdr:cNvPr id="234" name="衛生費最大値テキスト"/>
        <xdr:cNvSpPr txBox="1"/>
      </xdr:nvSpPr>
      <xdr:spPr>
        <a:xfrm>
          <a:off x="4686300" y="155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28772</xdr:rowOff>
    </xdr:from>
    <xdr:to>
      <xdr:col>24</xdr:col>
      <xdr:colOff>152400</xdr:colOff>
      <xdr:row>92</xdr:row>
      <xdr:rowOff>28772</xdr:rowOff>
    </xdr:to>
    <xdr:cxnSp macro="">
      <xdr:nvCxnSpPr>
        <xdr:cNvPr id="235" name="直線コネクタ 234"/>
        <xdr:cNvCxnSpPr/>
      </xdr:nvCxnSpPr>
      <xdr:spPr>
        <a:xfrm>
          <a:off x="4546600" y="1580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121983</xdr:rowOff>
    </xdr:from>
    <xdr:to>
      <xdr:col>24</xdr:col>
      <xdr:colOff>63500</xdr:colOff>
      <xdr:row>92</xdr:row>
      <xdr:rowOff>28772</xdr:rowOff>
    </xdr:to>
    <xdr:cxnSp macro="">
      <xdr:nvCxnSpPr>
        <xdr:cNvPr id="236" name="直線コネクタ 235"/>
        <xdr:cNvCxnSpPr/>
      </xdr:nvCxnSpPr>
      <xdr:spPr>
        <a:xfrm>
          <a:off x="3797300" y="15552483"/>
          <a:ext cx="838200" cy="24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15512</xdr:rowOff>
    </xdr:from>
    <xdr:ext cx="534377" cy="259045"/>
    <xdr:sp macro="" textlink="">
      <xdr:nvSpPr>
        <xdr:cNvPr id="237" name="衛生費平均値テキスト"/>
        <xdr:cNvSpPr txBox="1"/>
      </xdr:nvSpPr>
      <xdr:spPr>
        <a:xfrm>
          <a:off x="4686300" y="16474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37085</xdr:rowOff>
    </xdr:from>
    <xdr:to>
      <xdr:col>24</xdr:col>
      <xdr:colOff>114300</xdr:colOff>
      <xdr:row>96</xdr:row>
      <xdr:rowOff>138685</xdr:rowOff>
    </xdr:to>
    <xdr:sp macro="" textlink="">
      <xdr:nvSpPr>
        <xdr:cNvPr id="238" name="フローチャート: 判断 237"/>
        <xdr:cNvSpPr/>
      </xdr:nvSpPr>
      <xdr:spPr>
        <a:xfrm>
          <a:off x="4584700" y="1649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121983</xdr:rowOff>
    </xdr:from>
    <xdr:to>
      <xdr:col>19</xdr:col>
      <xdr:colOff>177800</xdr:colOff>
      <xdr:row>94</xdr:row>
      <xdr:rowOff>49040</xdr:rowOff>
    </xdr:to>
    <xdr:cxnSp macro="">
      <xdr:nvCxnSpPr>
        <xdr:cNvPr id="239" name="直線コネクタ 238"/>
        <xdr:cNvCxnSpPr/>
      </xdr:nvCxnSpPr>
      <xdr:spPr>
        <a:xfrm flipV="1">
          <a:off x="2908300" y="15552483"/>
          <a:ext cx="889000" cy="6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32169</xdr:rowOff>
    </xdr:from>
    <xdr:to>
      <xdr:col>20</xdr:col>
      <xdr:colOff>38100</xdr:colOff>
      <xdr:row>96</xdr:row>
      <xdr:rowOff>133769</xdr:rowOff>
    </xdr:to>
    <xdr:sp macro="" textlink="">
      <xdr:nvSpPr>
        <xdr:cNvPr id="240" name="フローチャート: 判断 239"/>
        <xdr:cNvSpPr/>
      </xdr:nvSpPr>
      <xdr:spPr>
        <a:xfrm>
          <a:off x="37465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124896</xdr:rowOff>
    </xdr:from>
    <xdr:ext cx="534377" cy="259045"/>
    <xdr:sp macro="" textlink="">
      <xdr:nvSpPr>
        <xdr:cNvPr id="241" name="テキスト ボックス 240"/>
        <xdr:cNvSpPr txBox="1"/>
      </xdr:nvSpPr>
      <xdr:spPr>
        <a:xfrm>
          <a:off x="3530111" y="165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49040</xdr:rowOff>
    </xdr:from>
    <xdr:to>
      <xdr:col>15</xdr:col>
      <xdr:colOff>50800</xdr:colOff>
      <xdr:row>94</xdr:row>
      <xdr:rowOff>72340</xdr:rowOff>
    </xdr:to>
    <xdr:cxnSp macro="">
      <xdr:nvCxnSpPr>
        <xdr:cNvPr id="242" name="直線コネクタ 241"/>
        <xdr:cNvCxnSpPr/>
      </xdr:nvCxnSpPr>
      <xdr:spPr>
        <a:xfrm flipV="1">
          <a:off x="2019300" y="16165340"/>
          <a:ext cx="889000" cy="2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21425</xdr:rowOff>
    </xdr:from>
    <xdr:to>
      <xdr:col>15</xdr:col>
      <xdr:colOff>101600</xdr:colOff>
      <xdr:row>97</xdr:row>
      <xdr:rowOff>123025</xdr:rowOff>
    </xdr:to>
    <xdr:sp macro="" textlink="">
      <xdr:nvSpPr>
        <xdr:cNvPr id="243" name="フローチャート: 判断 242"/>
        <xdr:cNvSpPr/>
      </xdr:nvSpPr>
      <xdr:spPr>
        <a:xfrm>
          <a:off x="2857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114152</xdr:rowOff>
    </xdr:from>
    <xdr:ext cx="534377" cy="259045"/>
    <xdr:sp macro="" textlink="">
      <xdr:nvSpPr>
        <xdr:cNvPr id="244" name="テキスト ボックス 243"/>
        <xdr:cNvSpPr txBox="1"/>
      </xdr:nvSpPr>
      <xdr:spPr>
        <a:xfrm>
          <a:off x="2641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72340</xdr:rowOff>
    </xdr:from>
    <xdr:to>
      <xdr:col>10</xdr:col>
      <xdr:colOff>114300</xdr:colOff>
      <xdr:row>95</xdr:row>
      <xdr:rowOff>38412</xdr:rowOff>
    </xdr:to>
    <xdr:cxnSp macro="">
      <xdr:nvCxnSpPr>
        <xdr:cNvPr id="245" name="直線コネクタ 244"/>
        <xdr:cNvCxnSpPr/>
      </xdr:nvCxnSpPr>
      <xdr:spPr>
        <a:xfrm flipV="1">
          <a:off x="1130300" y="16188640"/>
          <a:ext cx="889000" cy="1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49637</xdr:rowOff>
    </xdr:from>
    <xdr:to>
      <xdr:col>10</xdr:col>
      <xdr:colOff>165100</xdr:colOff>
      <xdr:row>97</xdr:row>
      <xdr:rowOff>151237</xdr:rowOff>
    </xdr:to>
    <xdr:sp macro="" textlink="">
      <xdr:nvSpPr>
        <xdr:cNvPr id="246" name="フローチャート: 判断 245"/>
        <xdr:cNvSpPr/>
      </xdr:nvSpPr>
      <xdr:spPr>
        <a:xfrm>
          <a:off x="1968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142364</xdr:rowOff>
    </xdr:from>
    <xdr:ext cx="534377" cy="259045"/>
    <xdr:sp macro="" textlink="">
      <xdr:nvSpPr>
        <xdr:cNvPr id="247" name="テキスト ボックス 246"/>
        <xdr:cNvSpPr txBox="1"/>
      </xdr:nvSpPr>
      <xdr:spPr>
        <a:xfrm>
          <a:off x="1752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41390</xdr:rowOff>
    </xdr:from>
    <xdr:to>
      <xdr:col>6</xdr:col>
      <xdr:colOff>38100</xdr:colOff>
      <xdr:row>97</xdr:row>
      <xdr:rowOff>142990</xdr:rowOff>
    </xdr:to>
    <xdr:sp macro="" textlink="">
      <xdr:nvSpPr>
        <xdr:cNvPr id="248" name="フローチャート: 判断 247"/>
        <xdr:cNvSpPr/>
      </xdr:nvSpPr>
      <xdr:spPr>
        <a:xfrm>
          <a:off x="1079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134117</xdr:rowOff>
    </xdr:from>
    <xdr:ext cx="534377" cy="259045"/>
    <xdr:sp macro="" textlink="">
      <xdr:nvSpPr>
        <xdr:cNvPr id="249" name="テキスト ボックス 248"/>
        <xdr:cNvSpPr txBox="1"/>
      </xdr:nvSpPr>
      <xdr:spPr>
        <a:xfrm>
          <a:off x="863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149422</xdr:rowOff>
    </xdr:from>
    <xdr:to>
      <xdr:col>24</xdr:col>
      <xdr:colOff>114300</xdr:colOff>
      <xdr:row>92</xdr:row>
      <xdr:rowOff>79572</xdr:rowOff>
    </xdr:to>
    <xdr:sp macro="" textlink="">
      <xdr:nvSpPr>
        <xdr:cNvPr id="255" name="楕円 254"/>
        <xdr:cNvSpPr/>
      </xdr:nvSpPr>
      <xdr:spPr>
        <a:xfrm>
          <a:off x="4584700" y="157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102449</xdr:rowOff>
    </xdr:from>
    <xdr:ext cx="534377" cy="259045"/>
    <xdr:sp macro="" textlink="">
      <xdr:nvSpPr>
        <xdr:cNvPr id="256" name="衛生費該当値テキスト"/>
        <xdr:cNvSpPr txBox="1"/>
      </xdr:nvSpPr>
      <xdr:spPr>
        <a:xfrm>
          <a:off x="4686300" y="157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71183</xdr:rowOff>
    </xdr:from>
    <xdr:to>
      <xdr:col>20</xdr:col>
      <xdr:colOff>38100</xdr:colOff>
      <xdr:row>91</xdr:row>
      <xdr:rowOff>1333</xdr:rowOff>
    </xdr:to>
    <xdr:sp macro="" textlink="">
      <xdr:nvSpPr>
        <xdr:cNvPr id="257" name="楕円 256"/>
        <xdr:cNvSpPr/>
      </xdr:nvSpPr>
      <xdr:spPr>
        <a:xfrm>
          <a:off x="3746500" y="155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17860</xdr:rowOff>
    </xdr:from>
    <xdr:ext cx="534377" cy="259045"/>
    <xdr:sp macro="" textlink="">
      <xdr:nvSpPr>
        <xdr:cNvPr id="258" name="テキスト ボックス 257"/>
        <xdr:cNvSpPr txBox="1"/>
      </xdr:nvSpPr>
      <xdr:spPr>
        <a:xfrm>
          <a:off x="3530111" y="152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169690</xdr:rowOff>
    </xdr:from>
    <xdr:to>
      <xdr:col>15</xdr:col>
      <xdr:colOff>101600</xdr:colOff>
      <xdr:row>94</xdr:row>
      <xdr:rowOff>99840</xdr:rowOff>
    </xdr:to>
    <xdr:sp macro="" textlink="">
      <xdr:nvSpPr>
        <xdr:cNvPr id="259" name="楕円 258"/>
        <xdr:cNvSpPr/>
      </xdr:nvSpPr>
      <xdr:spPr>
        <a:xfrm>
          <a:off x="2857500" y="161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116367</xdr:rowOff>
    </xdr:from>
    <xdr:ext cx="534377" cy="259045"/>
    <xdr:sp macro="" textlink="">
      <xdr:nvSpPr>
        <xdr:cNvPr id="260" name="テキスト ボックス 259"/>
        <xdr:cNvSpPr txBox="1"/>
      </xdr:nvSpPr>
      <xdr:spPr>
        <a:xfrm>
          <a:off x="2641111" y="158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21540</xdr:rowOff>
    </xdr:from>
    <xdr:to>
      <xdr:col>10</xdr:col>
      <xdr:colOff>165100</xdr:colOff>
      <xdr:row>94</xdr:row>
      <xdr:rowOff>123140</xdr:rowOff>
    </xdr:to>
    <xdr:sp macro="" textlink="">
      <xdr:nvSpPr>
        <xdr:cNvPr id="261" name="楕円 260"/>
        <xdr:cNvSpPr/>
      </xdr:nvSpPr>
      <xdr:spPr>
        <a:xfrm>
          <a:off x="1968500" y="161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139667</xdr:rowOff>
    </xdr:from>
    <xdr:ext cx="534377" cy="259045"/>
    <xdr:sp macro="" textlink="">
      <xdr:nvSpPr>
        <xdr:cNvPr id="262" name="テキスト ボックス 261"/>
        <xdr:cNvSpPr txBox="1"/>
      </xdr:nvSpPr>
      <xdr:spPr>
        <a:xfrm>
          <a:off x="1752111" y="1591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159062</xdr:rowOff>
    </xdr:from>
    <xdr:to>
      <xdr:col>6</xdr:col>
      <xdr:colOff>38100</xdr:colOff>
      <xdr:row>95</xdr:row>
      <xdr:rowOff>89212</xdr:rowOff>
    </xdr:to>
    <xdr:sp macro="" textlink="">
      <xdr:nvSpPr>
        <xdr:cNvPr id="263" name="楕円 262"/>
        <xdr:cNvSpPr/>
      </xdr:nvSpPr>
      <xdr:spPr>
        <a:xfrm>
          <a:off x="1079500" y="162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105739</xdr:rowOff>
    </xdr:from>
    <xdr:ext cx="534377" cy="259045"/>
    <xdr:sp macro="" textlink="">
      <xdr:nvSpPr>
        <xdr:cNvPr id="264" name="テキスト ボックス 263"/>
        <xdr:cNvSpPr txBox="1"/>
      </xdr:nvSpPr>
      <xdr:spPr>
        <a:xfrm>
          <a:off x="863111" y="1605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6" name="直線コネクタ 285"/>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7" name="労働費最小値テキスト"/>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8" name="直線コネクタ 287"/>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9" name="労働費最大値テキスト"/>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90" name="直線コネクタ 289"/>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88128</xdr:rowOff>
    </xdr:from>
    <xdr:to>
      <xdr:col>55</xdr:col>
      <xdr:colOff>0</xdr:colOff>
      <xdr:row>38</xdr:row>
      <xdr:rowOff>91237</xdr:rowOff>
    </xdr:to>
    <xdr:cxnSp macro="">
      <xdr:nvCxnSpPr>
        <xdr:cNvPr id="291" name="直線コネクタ 290"/>
        <xdr:cNvCxnSpPr/>
      </xdr:nvCxnSpPr>
      <xdr:spPr>
        <a:xfrm>
          <a:off x="9639300" y="6603228"/>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2" name="労働費平均値テキスト"/>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3" name="フローチャート: 判断 292"/>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82641</xdr:rowOff>
    </xdr:from>
    <xdr:to>
      <xdr:col>50</xdr:col>
      <xdr:colOff>114300</xdr:colOff>
      <xdr:row>38</xdr:row>
      <xdr:rowOff>88128</xdr:rowOff>
    </xdr:to>
    <xdr:cxnSp macro="">
      <xdr:nvCxnSpPr>
        <xdr:cNvPr id="294" name="直線コネクタ 293"/>
        <xdr:cNvCxnSpPr/>
      </xdr:nvCxnSpPr>
      <xdr:spPr>
        <a:xfrm>
          <a:off x="8750300" y="659774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5" name="フローチャート: 判断 294"/>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6" name="テキスト ボックス 295"/>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77064</xdr:rowOff>
    </xdr:from>
    <xdr:to>
      <xdr:col>45</xdr:col>
      <xdr:colOff>177800</xdr:colOff>
      <xdr:row>38</xdr:row>
      <xdr:rowOff>82641</xdr:rowOff>
    </xdr:to>
    <xdr:cxnSp macro="">
      <xdr:nvCxnSpPr>
        <xdr:cNvPr id="297" name="直線コネクタ 296"/>
        <xdr:cNvCxnSpPr/>
      </xdr:nvCxnSpPr>
      <xdr:spPr>
        <a:xfrm>
          <a:off x="7861300" y="6592164"/>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8" name="フローチャート: 判断 297"/>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9" name="テキスト ボックス 298"/>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69657</xdr:rowOff>
    </xdr:from>
    <xdr:to>
      <xdr:col>41</xdr:col>
      <xdr:colOff>50800</xdr:colOff>
      <xdr:row>38</xdr:row>
      <xdr:rowOff>77064</xdr:rowOff>
    </xdr:to>
    <xdr:cxnSp macro="">
      <xdr:nvCxnSpPr>
        <xdr:cNvPr id="300" name="直線コネクタ 299"/>
        <xdr:cNvCxnSpPr/>
      </xdr:nvCxnSpPr>
      <xdr:spPr>
        <a:xfrm>
          <a:off x="6972300" y="6584757"/>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1" name="フローチャート: 判断 300"/>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2" name="テキスト ボックス 301"/>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3" name="フローチャート: 判断 302"/>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4" name="テキスト ボックス 303"/>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40437</xdr:rowOff>
    </xdr:from>
    <xdr:to>
      <xdr:col>55</xdr:col>
      <xdr:colOff>50800</xdr:colOff>
      <xdr:row>38</xdr:row>
      <xdr:rowOff>142037</xdr:rowOff>
    </xdr:to>
    <xdr:sp macro="" textlink="">
      <xdr:nvSpPr>
        <xdr:cNvPr id="310" name="楕円 309"/>
        <xdr:cNvSpPr/>
      </xdr:nvSpPr>
      <xdr:spPr>
        <a:xfrm>
          <a:off x="104267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126814</xdr:rowOff>
    </xdr:from>
    <xdr:ext cx="378565" cy="259045"/>
    <xdr:sp macro="" textlink="">
      <xdr:nvSpPr>
        <xdr:cNvPr id="311" name="労働費該当値テキスト"/>
        <xdr:cNvSpPr txBox="1"/>
      </xdr:nvSpPr>
      <xdr:spPr>
        <a:xfrm>
          <a:off x="10528300" y="647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37328</xdr:rowOff>
    </xdr:from>
    <xdr:to>
      <xdr:col>50</xdr:col>
      <xdr:colOff>165100</xdr:colOff>
      <xdr:row>38</xdr:row>
      <xdr:rowOff>138928</xdr:rowOff>
    </xdr:to>
    <xdr:sp macro="" textlink="">
      <xdr:nvSpPr>
        <xdr:cNvPr id="312" name="楕円 311"/>
        <xdr:cNvSpPr/>
      </xdr:nvSpPr>
      <xdr:spPr>
        <a:xfrm>
          <a:off x="9588500" y="65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130055</xdr:rowOff>
    </xdr:from>
    <xdr:ext cx="378565" cy="259045"/>
    <xdr:sp macro="" textlink="">
      <xdr:nvSpPr>
        <xdr:cNvPr id="313" name="テキスト ボックス 312"/>
        <xdr:cNvSpPr txBox="1"/>
      </xdr:nvSpPr>
      <xdr:spPr>
        <a:xfrm>
          <a:off x="9450017" y="664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31841</xdr:rowOff>
    </xdr:from>
    <xdr:to>
      <xdr:col>46</xdr:col>
      <xdr:colOff>38100</xdr:colOff>
      <xdr:row>38</xdr:row>
      <xdr:rowOff>133441</xdr:rowOff>
    </xdr:to>
    <xdr:sp macro="" textlink="">
      <xdr:nvSpPr>
        <xdr:cNvPr id="314" name="楕円 313"/>
        <xdr:cNvSpPr/>
      </xdr:nvSpPr>
      <xdr:spPr>
        <a:xfrm>
          <a:off x="86995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124568</xdr:rowOff>
    </xdr:from>
    <xdr:ext cx="378565" cy="259045"/>
    <xdr:sp macro="" textlink="">
      <xdr:nvSpPr>
        <xdr:cNvPr id="315" name="テキスト ボックス 314"/>
        <xdr:cNvSpPr txBox="1"/>
      </xdr:nvSpPr>
      <xdr:spPr>
        <a:xfrm>
          <a:off x="8561017" y="663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26264</xdr:rowOff>
    </xdr:from>
    <xdr:to>
      <xdr:col>41</xdr:col>
      <xdr:colOff>101600</xdr:colOff>
      <xdr:row>38</xdr:row>
      <xdr:rowOff>127864</xdr:rowOff>
    </xdr:to>
    <xdr:sp macro="" textlink="">
      <xdr:nvSpPr>
        <xdr:cNvPr id="316" name="楕円 315"/>
        <xdr:cNvSpPr/>
      </xdr:nvSpPr>
      <xdr:spPr>
        <a:xfrm>
          <a:off x="7810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118991</xdr:rowOff>
    </xdr:from>
    <xdr:ext cx="378565" cy="259045"/>
    <xdr:sp macro="" textlink="">
      <xdr:nvSpPr>
        <xdr:cNvPr id="317" name="テキスト ボックス 316"/>
        <xdr:cNvSpPr txBox="1"/>
      </xdr:nvSpPr>
      <xdr:spPr>
        <a:xfrm>
          <a:off x="7672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18857</xdr:rowOff>
    </xdr:from>
    <xdr:to>
      <xdr:col>36</xdr:col>
      <xdr:colOff>165100</xdr:colOff>
      <xdr:row>38</xdr:row>
      <xdr:rowOff>120457</xdr:rowOff>
    </xdr:to>
    <xdr:sp macro="" textlink="">
      <xdr:nvSpPr>
        <xdr:cNvPr id="318" name="楕円 317"/>
        <xdr:cNvSpPr/>
      </xdr:nvSpPr>
      <xdr:spPr>
        <a:xfrm>
          <a:off x="6921500" y="65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111584</xdr:rowOff>
    </xdr:from>
    <xdr:ext cx="378565" cy="259045"/>
    <xdr:sp macro="" textlink="">
      <xdr:nvSpPr>
        <xdr:cNvPr id="319" name="テキスト ボックス 318"/>
        <xdr:cNvSpPr txBox="1"/>
      </xdr:nvSpPr>
      <xdr:spPr>
        <a:xfrm>
          <a:off x="6783017" y="662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123538</xdr:rowOff>
    </xdr:from>
    <xdr:to>
      <xdr:col>54</xdr:col>
      <xdr:colOff>189865</xdr:colOff>
      <xdr:row>58</xdr:row>
      <xdr:rowOff>106804</xdr:rowOff>
    </xdr:to>
    <xdr:cxnSp macro="">
      <xdr:nvCxnSpPr>
        <xdr:cNvPr id="341" name="直線コネクタ 340"/>
        <xdr:cNvCxnSpPr/>
      </xdr:nvCxnSpPr>
      <xdr:spPr>
        <a:xfrm flipV="1">
          <a:off x="10475595" y="9553288"/>
          <a:ext cx="1270" cy="49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110631</xdr:rowOff>
    </xdr:from>
    <xdr:ext cx="469744" cy="259045"/>
    <xdr:sp macro="" textlink="">
      <xdr:nvSpPr>
        <xdr:cNvPr id="342" name="農林水産業費最小値テキスト"/>
        <xdr:cNvSpPr txBox="1"/>
      </xdr:nvSpPr>
      <xdr:spPr>
        <a:xfrm>
          <a:off x="10528300" y="1005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106804</xdr:rowOff>
    </xdr:from>
    <xdr:to>
      <xdr:col>55</xdr:col>
      <xdr:colOff>88900</xdr:colOff>
      <xdr:row>58</xdr:row>
      <xdr:rowOff>106804</xdr:rowOff>
    </xdr:to>
    <xdr:cxnSp macro="">
      <xdr:nvCxnSpPr>
        <xdr:cNvPr id="343" name="直線コネクタ 342"/>
        <xdr:cNvCxnSpPr/>
      </xdr:nvCxnSpPr>
      <xdr:spPr>
        <a:xfrm>
          <a:off x="10388600" y="10050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70215</xdr:rowOff>
    </xdr:from>
    <xdr:ext cx="534377" cy="259045"/>
    <xdr:sp macro="" textlink="">
      <xdr:nvSpPr>
        <xdr:cNvPr id="344" name="農林水産業費最大値テキスト"/>
        <xdr:cNvSpPr txBox="1"/>
      </xdr:nvSpPr>
      <xdr:spPr>
        <a:xfrm>
          <a:off x="10528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123538</xdr:rowOff>
    </xdr:from>
    <xdr:to>
      <xdr:col>55</xdr:col>
      <xdr:colOff>88900</xdr:colOff>
      <xdr:row>55</xdr:row>
      <xdr:rowOff>123538</xdr:rowOff>
    </xdr:to>
    <xdr:cxnSp macro="">
      <xdr:nvCxnSpPr>
        <xdr:cNvPr id="345" name="直線コネクタ 344"/>
        <xdr:cNvCxnSpPr/>
      </xdr:nvCxnSpPr>
      <xdr:spPr>
        <a:xfrm>
          <a:off x="10388600" y="955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12873</xdr:rowOff>
    </xdr:from>
    <xdr:to>
      <xdr:col>55</xdr:col>
      <xdr:colOff>0</xdr:colOff>
      <xdr:row>57</xdr:row>
      <xdr:rowOff>6152</xdr:rowOff>
    </xdr:to>
    <xdr:cxnSp macro="">
      <xdr:nvCxnSpPr>
        <xdr:cNvPr id="346" name="直線コネクタ 345"/>
        <xdr:cNvCxnSpPr/>
      </xdr:nvCxnSpPr>
      <xdr:spPr>
        <a:xfrm>
          <a:off x="9639300" y="9442623"/>
          <a:ext cx="838200" cy="33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29654</xdr:rowOff>
    </xdr:from>
    <xdr:ext cx="469744" cy="259045"/>
    <xdr:sp macro="" textlink="">
      <xdr:nvSpPr>
        <xdr:cNvPr id="347" name="農林水産業費平均値テキスト"/>
        <xdr:cNvSpPr txBox="1"/>
      </xdr:nvSpPr>
      <xdr:spPr>
        <a:xfrm>
          <a:off x="10528300" y="9802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51227</xdr:rowOff>
    </xdr:from>
    <xdr:to>
      <xdr:col>55</xdr:col>
      <xdr:colOff>50800</xdr:colOff>
      <xdr:row>57</xdr:row>
      <xdr:rowOff>152827</xdr:rowOff>
    </xdr:to>
    <xdr:sp macro="" textlink="">
      <xdr:nvSpPr>
        <xdr:cNvPr id="348" name="フローチャート: 判断 347"/>
        <xdr:cNvSpPr/>
      </xdr:nvSpPr>
      <xdr:spPr>
        <a:xfrm>
          <a:off x="10426700" y="982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101158</xdr:rowOff>
    </xdr:from>
    <xdr:to>
      <xdr:col>50</xdr:col>
      <xdr:colOff>114300</xdr:colOff>
      <xdr:row>55</xdr:row>
      <xdr:rowOff>12873</xdr:rowOff>
    </xdr:to>
    <xdr:cxnSp macro="">
      <xdr:nvCxnSpPr>
        <xdr:cNvPr id="349" name="直線コネクタ 348"/>
        <xdr:cNvCxnSpPr/>
      </xdr:nvCxnSpPr>
      <xdr:spPr>
        <a:xfrm>
          <a:off x="8750300" y="8673658"/>
          <a:ext cx="889000" cy="76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57239</xdr:rowOff>
    </xdr:from>
    <xdr:to>
      <xdr:col>50</xdr:col>
      <xdr:colOff>165100</xdr:colOff>
      <xdr:row>57</xdr:row>
      <xdr:rowOff>158839</xdr:rowOff>
    </xdr:to>
    <xdr:sp macro="" textlink="">
      <xdr:nvSpPr>
        <xdr:cNvPr id="350" name="フローチャート: 判断 349"/>
        <xdr:cNvSpPr/>
      </xdr:nvSpPr>
      <xdr:spPr>
        <a:xfrm>
          <a:off x="9588500" y="982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149966</xdr:rowOff>
    </xdr:from>
    <xdr:ext cx="469744" cy="259045"/>
    <xdr:sp macro="" textlink="">
      <xdr:nvSpPr>
        <xdr:cNvPr id="351" name="テキスト ボックス 350"/>
        <xdr:cNvSpPr txBox="1"/>
      </xdr:nvSpPr>
      <xdr:spPr>
        <a:xfrm>
          <a:off x="9404428" y="992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101158</xdr:rowOff>
    </xdr:from>
    <xdr:to>
      <xdr:col>45</xdr:col>
      <xdr:colOff>177800</xdr:colOff>
      <xdr:row>52</xdr:row>
      <xdr:rowOff>125253</xdr:rowOff>
    </xdr:to>
    <xdr:cxnSp macro="">
      <xdr:nvCxnSpPr>
        <xdr:cNvPr id="352" name="直線コネクタ 351"/>
        <xdr:cNvCxnSpPr/>
      </xdr:nvCxnSpPr>
      <xdr:spPr>
        <a:xfrm flipV="1">
          <a:off x="7861300" y="8673658"/>
          <a:ext cx="889000" cy="3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81150</xdr:rowOff>
    </xdr:from>
    <xdr:to>
      <xdr:col>46</xdr:col>
      <xdr:colOff>38100</xdr:colOff>
      <xdr:row>58</xdr:row>
      <xdr:rowOff>11300</xdr:rowOff>
    </xdr:to>
    <xdr:sp macro="" textlink="">
      <xdr:nvSpPr>
        <xdr:cNvPr id="353" name="フローチャート: 判断 352"/>
        <xdr:cNvSpPr/>
      </xdr:nvSpPr>
      <xdr:spPr>
        <a:xfrm>
          <a:off x="86995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2427</xdr:rowOff>
    </xdr:from>
    <xdr:ext cx="469744" cy="259045"/>
    <xdr:sp macro="" textlink="">
      <xdr:nvSpPr>
        <xdr:cNvPr id="354" name="テキスト ボックス 353"/>
        <xdr:cNvSpPr txBox="1"/>
      </xdr:nvSpPr>
      <xdr:spPr>
        <a:xfrm>
          <a:off x="8515428" y="994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68149</xdr:rowOff>
    </xdr:from>
    <xdr:to>
      <xdr:col>41</xdr:col>
      <xdr:colOff>50800</xdr:colOff>
      <xdr:row>52</xdr:row>
      <xdr:rowOff>125253</xdr:rowOff>
    </xdr:to>
    <xdr:cxnSp macro="">
      <xdr:nvCxnSpPr>
        <xdr:cNvPr id="355" name="直線コネクタ 354"/>
        <xdr:cNvCxnSpPr/>
      </xdr:nvCxnSpPr>
      <xdr:spPr>
        <a:xfrm>
          <a:off x="6972300" y="8983549"/>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27087</xdr:rowOff>
    </xdr:from>
    <xdr:to>
      <xdr:col>41</xdr:col>
      <xdr:colOff>101600</xdr:colOff>
      <xdr:row>57</xdr:row>
      <xdr:rowOff>128687</xdr:rowOff>
    </xdr:to>
    <xdr:sp macro="" textlink="">
      <xdr:nvSpPr>
        <xdr:cNvPr id="356" name="フローチャート: 判断 355"/>
        <xdr:cNvSpPr/>
      </xdr:nvSpPr>
      <xdr:spPr>
        <a:xfrm>
          <a:off x="7810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119814</xdr:rowOff>
    </xdr:from>
    <xdr:ext cx="534377" cy="259045"/>
    <xdr:sp macro="" textlink="">
      <xdr:nvSpPr>
        <xdr:cNvPr id="357" name="テキスト ボックス 356"/>
        <xdr:cNvSpPr txBox="1"/>
      </xdr:nvSpPr>
      <xdr:spPr>
        <a:xfrm>
          <a:off x="7594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89449</xdr:rowOff>
    </xdr:from>
    <xdr:to>
      <xdr:col>36</xdr:col>
      <xdr:colOff>165100</xdr:colOff>
      <xdr:row>58</xdr:row>
      <xdr:rowOff>19599</xdr:rowOff>
    </xdr:to>
    <xdr:sp macro="" textlink="">
      <xdr:nvSpPr>
        <xdr:cNvPr id="358" name="フローチャート: 判断 357"/>
        <xdr:cNvSpPr/>
      </xdr:nvSpPr>
      <xdr:spPr>
        <a:xfrm>
          <a:off x="6921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10726</xdr:rowOff>
    </xdr:from>
    <xdr:ext cx="469744" cy="259045"/>
    <xdr:sp macro="" textlink="">
      <xdr:nvSpPr>
        <xdr:cNvPr id="359" name="テキスト ボックス 358"/>
        <xdr:cNvSpPr txBox="1"/>
      </xdr:nvSpPr>
      <xdr:spPr>
        <a:xfrm>
          <a:off x="6737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126802</xdr:rowOff>
    </xdr:from>
    <xdr:to>
      <xdr:col>55</xdr:col>
      <xdr:colOff>50800</xdr:colOff>
      <xdr:row>57</xdr:row>
      <xdr:rowOff>56952</xdr:rowOff>
    </xdr:to>
    <xdr:sp macro="" textlink="">
      <xdr:nvSpPr>
        <xdr:cNvPr id="365" name="楕円 364"/>
        <xdr:cNvSpPr/>
      </xdr:nvSpPr>
      <xdr:spPr>
        <a:xfrm>
          <a:off x="10426700" y="97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149679</xdr:rowOff>
    </xdr:from>
    <xdr:ext cx="534377" cy="259045"/>
    <xdr:sp macro="" textlink="">
      <xdr:nvSpPr>
        <xdr:cNvPr id="366" name="農林水産業費該当値テキスト"/>
        <xdr:cNvSpPr txBox="1"/>
      </xdr:nvSpPr>
      <xdr:spPr>
        <a:xfrm>
          <a:off x="10528300" y="95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133523</xdr:rowOff>
    </xdr:from>
    <xdr:to>
      <xdr:col>50</xdr:col>
      <xdr:colOff>165100</xdr:colOff>
      <xdr:row>55</xdr:row>
      <xdr:rowOff>63673</xdr:rowOff>
    </xdr:to>
    <xdr:sp macro="" textlink="">
      <xdr:nvSpPr>
        <xdr:cNvPr id="367" name="楕円 366"/>
        <xdr:cNvSpPr/>
      </xdr:nvSpPr>
      <xdr:spPr>
        <a:xfrm>
          <a:off x="9588500" y="93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80200</xdr:rowOff>
    </xdr:from>
    <xdr:ext cx="534377" cy="259045"/>
    <xdr:sp macro="" textlink="">
      <xdr:nvSpPr>
        <xdr:cNvPr id="368" name="テキスト ボックス 367"/>
        <xdr:cNvSpPr txBox="1"/>
      </xdr:nvSpPr>
      <xdr:spPr>
        <a:xfrm>
          <a:off x="9372111" y="91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50358</xdr:rowOff>
    </xdr:from>
    <xdr:to>
      <xdr:col>46</xdr:col>
      <xdr:colOff>38100</xdr:colOff>
      <xdr:row>50</xdr:row>
      <xdr:rowOff>151958</xdr:rowOff>
    </xdr:to>
    <xdr:sp macro="" textlink="">
      <xdr:nvSpPr>
        <xdr:cNvPr id="369" name="楕円 368"/>
        <xdr:cNvSpPr/>
      </xdr:nvSpPr>
      <xdr:spPr>
        <a:xfrm>
          <a:off x="8699500" y="86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168485</xdr:rowOff>
    </xdr:from>
    <xdr:ext cx="534377" cy="259045"/>
    <xdr:sp macro="" textlink="">
      <xdr:nvSpPr>
        <xdr:cNvPr id="370" name="テキスト ボックス 369"/>
        <xdr:cNvSpPr txBox="1"/>
      </xdr:nvSpPr>
      <xdr:spPr>
        <a:xfrm>
          <a:off x="8483111" y="8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74453</xdr:rowOff>
    </xdr:from>
    <xdr:to>
      <xdr:col>41</xdr:col>
      <xdr:colOff>101600</xdr:colOff>
      <xdr:row>53</xdr:row>
      <xdr:rowOff>4603</xdr:rowOff>
    </xdr:to>
    <xdr:sp macro="" textlink="">
      <xdr:nvSpPr>
        <xdr:cNvPr id="371" name="楕円 370"/>
        <xdr:cNvSpPr/>
      </xdr:nvSpPr>
      <xdr:spPr>
        <a:xfrm>
          <a:off x="7810500" y="89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21130</xdr:rowOff>
    </xdr:from>
    <xdr:ext cx="534377" cy="259045"/>
    <xdr:sp macro="" textlink="">
      <xdr:nvSpPr>
        <xdr:cNvPr id="372" name="テキスト ボックス 371"/>
        <xdr:cNvSpPr txBox="1"/>
      </xdr:nvSpPr>
      <xdr:spPr>
        <a:xfrm>
          <a:off x="7594111" y="87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17349</xdr:rowOff>
    </xdr:from>
    <xdr:to>
      <xdr:col>36</xdr:col>
      <xdr:colOff>165100</xdr:colOff>
      <xdr:row>52</xdr:row>
      <xdr:rowOff>118949</xdr:rowOff>
    </xdr:to>
    <xdr:sp macro="" textlink="">
      <xdr:nvSpPr>
        <xdr:cNvPr id="373" name="楕円 372"/>
        <xdr:cNvSpPr/>
      </xdr:nvSpPr>
      <xdr:spPr>
        <a:xfrm>
          <a:off x="6921500" y="89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135476</xdr:rowOff>
    </xdr:from>
    <xdr:ext cx="534377" cy="259045"/>
    <xdr:sp macro="" textlink="">
      <xdr:nvSpPr>
        <xdr:cNvPr id="374" name="テキスト ボックス 373"/>
        <xdr:cNvSpPr txBox="1"/>
      </xdr:nvSpPr>
      <xdr:spPr>
        <a:xfrm>
          <a:off x="6705111" y="87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8" name="直線コネクタ 397"/>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9" name="商工費最小値テキスト"/>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400" name="直線コネクタ 399"/>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1" name="商工費最大値テキスト"/>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2" name="直線コネクタ 401"/>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10464</xdr:rowOff>
    </xdr:from>
    <xdr:to>
      <xdr:col>55</xdr:col>
      <xdr:colOff>0</xdr:colOff>
      <xdr:row>75</xdr:row>
      <xdr:rowOff>39345</xdr:rowOff>
    </xdr:to>
    <xdr:cxnSp macro="">
      <xdr:nvCxnSpPr>
        <xdr:cNvPr id="403" name="直線コネクタ 402"/>
        <xdr:cNvCxnSpPr/>
      </xdr:nvCxnSpPr>
      <xdr:spPr>
        <a:xfrm>
          <a:off x="9639300" y="12183414"/>
          <a:ext cx="838200" cy="7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4" name="商工費平均値テキスト"/>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5" name="フローチャート: 判断 404"/>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10464</xdr:rowOff>
    </xdr:from>
    <xdr:to>
      <xdr:col>50</xdr:col>
      <xdr:colOff>114300</xdr:colOff>
      <xdr:row>73</xdr:row>
      <xdr:rowOff>94399</xdr:rowOff>
    </xdr:to>
    <xdr:cxnSp macro="">
      <xdr:nvCxnSpPr>
        <xdr:cNvPr id="406" name="直線コネクタ 405"/>
        <xdr:cNvCxnSpPr/>
      </xdr:nvCxnSpPr>
      <xdr:spPr>
        <a:xfrm flipV="1">
          <a:off x="8750300" y="12183414"/>
          <a:ext cx="889000" cy="4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7" name="フローチャート: 判断 406"/>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8" name="テキスト ボックス 407"/>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94399</xdr:rowOff>
    </xdr:from>
    <xdr:to>
      <xdr:col>45</xdr:col>
      <xdr:colOff>177800</xdr:colOff>
      <xdr:row>74</xdr:row>
      <xdr:rowOff>21019</xdr:rowOff>
    </xdr:to>
    <xdr:cxnSp macro="">
      <xdr:nvCxnSpPr>
        <xdr:cNvPr id="409" name="直線コネクタ 408"/>
        <xdr:cNvCxnSpPr/>
      </xdr:nvCxnSpPr>
      <xdr:spPr>
        <a:xfrm flipV="1">
          <a:off x="7861300" y="12610249"/>
          <a:ext cx="8890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10" name="フローチャート: 判断 409"/>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1" name="テキスト ボックス 410"/>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21019</xdr:rowOff>
    </xdr:from>
    <xdr:to>
      <xdr:col>41</xdr:col>
      <xdr:colOff>50800</xdr:colOff>
      <xdr:row>75</xdr:row>
      <xdr:rowOff>43002</xdr:rowOff>
    </xdr:to>
    <xdr:cxnSp macro="">
      <xdr:nvCxnSpPr>
        <xdr:cNvPr id="412" name="直線コネクタ 411"/>
        <xdr:cNvCxnSpPr/>
      </xdr:nvCxnSpPr>
      <xdr:spPr>
        <a:xfrm flipV="1">
          <a:off x="6972300" y="12708319"/>
          <a:ext cx="889000" cy="19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3" name="フローチャート: 判断 412"/>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4" name="テキスト ボックス 413"/>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5" name="フローチャート: 判断 414"/>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6" name="テキスト ボックス 415"/>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159995</xdr:rowOff>
    </xdr:from>
    <xdr:to>
      <xdr:col>55</xdr:col>
      <xdr:colOff>50800</xdr:colOff>
      <xdr:row>75</xdr:row>
      <xdr:rowOff>90145</xdr:rowOff>
    </xdr:to>
    <xdr:sp macro="" textlink="">
      <xdr:nvSpPr>
        <xdr:cNvPr id="422" name="楕円 421"/>
        <xdr:cNvSpPr/>
      </xdr:nvSpPr>
      <xdr:spPr>
        <a:xfrm>
          <a:off x="10426700" y="12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11422</xdr:rowOff>
    </xdr:from>
    <xdr:ext cx="534377" cy="259045"/>
    <xdr:sp macro="" textlink="">
      <xdr:nvSpPr>
        <xdr:cNvPr id="423" name="商工費該当値テキスト"/>
        <xdr:cNvSpPr txBox="1"/>
      </xdr:nvSpPr>
      <xdr:spPr>
        <a:xfrm>
          <a:off x="10528300" y="1269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131114</xdr:rowOff>
    </xdr:from>
    <xdr:to>
      <xdr:col>50</xdr:col>
      <xdr:colOff>165100</xdr:colOff>
      <xdr:row>71</xdr:row>
      <xdr:rowOff>61264</xdr:rowOff>
    </xdr:to>
    <xdr:sp macro="" textlink="">
      <xdr:nvSpPr>
        <xdr:cNvPr id="424" name="楕円 423"/>
        <xdr:cNvSpPr/>
      </xdr:nvSpPr>
      <xdr:spPr>
        <a:xfrm>
          <a:off x="9588500" y="121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77791</xdr:rowOff>
    </xdr:from>
    <xdr:ext cx="534377" cy="259045"/>
    <xdr:sp macro="" textlink="">
      <xdr:nvSpPr>
        <xdr:cNvPr id="425" name="テキスト ボックス 424"/>
        <xdr:cNvSpPr txBox="1"/>
      </xdr:nvSpPr>
      <xdr:spPr>
        <a:xfrm>
          <a:off x="9372111" y="11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43599</xdr:rowOff>
    </xdr:from>
    <xdr:to>
      <xdr:col>46</xdr:col>
      <xdr:colOff>38100</xdr:colOff>
      <xdr:row>73</xdr:row>
      <xdr:rowOff>145199</xdr:rowOff>
    </xdr:to>
    <xdr:sp macro="" textlink="">
      <xdr:nvSpPr>
        <xdr:cNvPr id="426" name="楕円 425"/>
        <xdr:cNvSpPr/>
      </xdr:nvSpPr>
      <xdr:spPr>
        <a:xfrm>
          <a:off x="8699500" y="125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161726</xdr:rowOff>
    </xdr:from>
    <xdr:ext cx="534377" cy="259045"/>
    <xdr:sp macro="" textlink="">
      <xdr:nvSpPr>
        <xdr:cNvPr id="427" name="テキスト ボックス 426"/>
        <xdr:cNvSpPr txBox="1"/>
      </xdr:nvSpPr>
      <xdr:spPr>
        <a:xfrm>
          <a:off x="8483111" y="123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141669</xdr:rowOff>
    </xdr:from>
    <xdr:to>
      <xdr:col>41</xdr:col>
      <xdr:colOff>101600</xdr:colOff>
      <xdr:row>74</xdr:row>
      <xdr:rowOff>71819</xdr:rowOff>
    </xdr:to>
    <xdr:sp macro="" textlink="">
      <xdr:nvSpPr>
        <xdr:cNvPr id="428" name="楕円 427"/>
        <xdr:cNvSpPr/>
      </xdr:nvSpPr>
      <xdr:spPr>
        <a:xfrm>
          <a:off x="7810500" y="126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88346</xdr:rowOff>
    </xdr:from>
    <xdr:ext cx="534377" cy="259045"/>
    <xdr:sp macro="" textlink="">
      <xdr:nvSpPr>
        <xdr:cNvPr id="429" name="テキスト ボックス 428"/>
        <xdr:cNvSpPr txBox="1"/>
      </xdr:nvSpPr>
      <xdr:spPr>
        <a:xfrm>
          <a:off x="7594111" y="124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163652</xdr:rowOff>
    </xdr:from>
    <xdr:to>
      <xdr:col>36</xdr:col>
      <xdr:colOff>165100</xdr:colOff>
      <xdr:row>75</xdr:row>
      <xdr:rowOff>93802</xdr:rowOff>
    </xdr:to>
    <xdr:sp macro="" textlink="">
      <xdr:nvSpPr>
        <xdr:cNvPr id="430" name="楕円 429"/>
        <xdr:cNvSpPr/>
      </xdr:nvSpPr>
      <xdr:spPr>
        <a:xfrm>
          <a:off x="6921500" y="128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110329</xdr:rowOff>
    </xdr:from>
    <xdr:ext cx="534377" cy="259045"/>
    <xdr:sp macro="" textlink="">
      <xdr:nvSpPr>
        <xdr:cNvPr id="431" name="テキスト ボックス 430"/>
        <xdr:cNvSpPr txBox="1"/>
      </xdr:nvSpPr>
      <xdr:spPr>
        <a:xfrm>
          <a:off x="6705111" y="126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91720</xdr:rowOff>
    </xdr:from>
    <xdr:to>
      <xdr:col>54</xdr:col>
      <xdr:colOff>189865</xdr:colOff>
      <xdr:row>99</xdr:row>
      <xdr:rowOff>17098</xdr:rowOff>
    </xdr:to>
    <xdr:cxnSp macro="">
      <xdr:nvCxnSpPr>
        <xdr:cNvPr id="457" name="直線コネクタ 456"/>
        <xdr:cNvCxnSpPr/>
      </xdr:nvCxnSpPr>
      <xdr:spPr>
        <a:xfrm flipV="1">
          <a:off x="10475595" y="16036570"/>
          <a:ext cx="1270" cy="95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20925</xdr:rowOff>
    </xdr:from>
    <xdr:ext cx="534377" cy="259045"/>
    <xdr:sp macro="" textlink="">
      <xdr:nvSpPr>
        <xdr:cNvPr id="458" name="土木費最小値テキスト"/>
        <xdr:cNvSpPr txBox="1"/>
      </xdr:nvSpPr>
      <xdr:spPr>
        <a:xfrm>
          <a:off x="10528300" y="169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17098</xdr:rowOff>
    </xdr:from>
    <xdr:to>
      <xdr:col>55</xdr:col>
      <xdr:colOff>88900</xdr:colOff>
      <xdr:row>99</xdr:row>
      <xdr:rowOff>17098</xdr:rowOff>
    </xdr:to>
    <xdr:cxnSp macro="">
      <xdr:nvCxnSpPr>
        <xdr:cNvPr id="459" name="直線コネクタ 458"/>
        <xdr:cNvCxnSpPr/>
      </xdr:nvCxnSpPr>
      <xdr:spPr>
        <a:xfrm>
          <a:off x="10388600" y="1699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38397</xdr:rowOff>
    </xdr:from>
    <xdr:ext cx="599010" cy="259045"/>
    <xdr:sp macro="" textlink="">
      <xdr:nvSpPr>
        <xdr:cNvPr id="460" name="土木費最大値テキスト"/>
        <xdr:cNvSpPr txBox="1"/>
      </xdr:nvSpPr>
      <xdr:spPr>
        <a:xfrm>
          <a:off x="10528300" y="1581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91720</xdr:rowOff>
    </xdr:from>
    <xdr:to>
      <xdr:col>55</xdr:col>
      <xdr:colOff>88900</xdr:colOff>
      <xdr:row>93</xdr:row>
      <xdr:rowOff>91720</xdr:rowOff>
    </xdr:to>
    <xdr:cxnSp macro="">
      <xdr:nvCxnSpPr>
        <xdr:cNvPr id="461" name="直線コネクタ 460"/>
        <xdr:cNvCxnSpPr/>
      </xdr:nvCxnSpPr>
      <xdr:spPr>
        <a:xfrm>
          <a:off x="10388600" y="160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50988</xdr:rowOff>
    </xdr:from>
    <xdr:to>
      <xdr:col>55</xdr:col>
      <xdr:colOff>0</xdr:colOff>
      <xdr:row>93</xdr:row>
      <xdr:rowOff>91720</xdr:rowOff>
    </xdr:to>
    <xdr:cxnSp macro="">
      <xdr:nvCxnSpPr>
        <xdr:cNvPr id="462" name="直線コネクタ 461"/>
        <xdr:cNvCxnSpPr/>
      </xdr:nvCxnSpPr>
      <xdr:spPr>
        <a:xfrm>
          <a:off x="9639300" y="15824388"/>
          <a:ext cx="838200" cy="2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52844</xdr:rowOff>
    </xdr:from>
    <xdr:ext cx="534377" cy="259045"/>
    <xdr:sp macro="" textlink="">
      <xdr:nvSpPr>
        <xdr:cNvPr id="463" name="土木費平均値テキスト"/>
        <xdr:cNvSpPr txBox="1"/>
      </xdr:nvSpPr>
      <xdr:spPr>
        <a:xfrm>
          <a:off x="10528300" y="16854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74417</xdr:rowOff>
    </xdr:from>
    <xdr:to>
      <xdr:col>55</xdr:col>
      <xdr:colOff>50800</xdr:colOff>
      <xdr:row>99</xdr:row>
      <xdr:rowOff>4567</xdr:rowOff>
    </xdr:to>
    <xdr:sp macro="" textlink="">
      <xdr:nvSpPr>
        <xdr:cNvPr id="464" name="フローチャート: 判断 463"/>
        <xdr:cNvSpPr/>
      </xdr:nvSpPr>
      <xdr:spPr>
        <a:xfrm>
          <a:off x="10426700" y="1687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21188</xdr:rowOff>
    </xdr:from>
    <xdr:to>
      <xdr:col>50</xdr:col>
      <xdr:colOff>114300</xdr:colOff>
      <xdr:row>92</xdr:row>
      <xdr:rowOff>50988</xdr:rowOff>
    </xdr:to>
    <xdr:cxnSp macro="">
      <xdr:nvCxnSpPr>
        <xdr:cNvPr id="465" name="直線コネクタ 464"/>
        <xdr:cNvCxnSpPr/>
      </xdr:nvCxnSpPr>
      <xdr:spPr>
        <a:xfrm>
          <a:off x="8750300" y="15623138"/>
          <a:ext cx="889000" cy="20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76687</xdr:rowOff>
    </xdr:from>
    <xdr:to>
      <xdr:col>50</xdr:col>
      <xdr:colOff>165100</xdr:colOff>
      <xdr:row>99</xdr:row>
      <xdr:rowOff>6837</xdr:rowOff>
    </xdr:to>
    <xdr:sp macro="" textlink="">
      <xdr:nvSpPr>
        <xdr:cNvPr id="466" name="フローチャート: 判断 465"/>
        <xdr:cNvSpPr/>
      </xdr:nvSpPr>
      <xdr:spPr>
        <a:xfrm>
          <a:off x="9588500" y="168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169414</xdr:rowOff>
    </xdr:from>
    <xdr:ext cx="534377" cy="259045"/>
    <xdr:sp macro="" textlink="">
      <xdr:nvSpPr>
        <xdr:cNvPr id="467" name="テキスト ボックス 466"/>
        <xdr:cNvSpPr txBox="1"/>
      </xdr:nvSpPr>
      <xdr:spPr>
        <a:xfrm>
          <a:off x="9372111" y="1697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72051</xdr:rowOff>
    </xdr:from>
    <xdr:to>
      <xdr:col>45</xdr:col>
      <xdr:colOff>177800</xdr:colOff>
      <xdr:row>91</xdr:row>
      <xdr:rowOff>21188</xdr:rowOff>
    </xdr:to>
    <xdr:cxnSp macro="">
      <xdr:nvCxnSpPr>
        <xdr:cNvPr id="468" name="直線コネクタ 467"/>
        <xdr:cNvCxnSpPr/>
      </xdr:nvCxnSpPr>
      <xdr:spPr>
        <a:xfrm>
          <a:off x="7861300" y="15502551"/>
          <a:ext cx="8890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79279</xdr:rowOff>
    </xdr:from>
    <xdr:to>
      <xdr:col>46</xdr:col>
      <xdr:colOff>38100</xdr:colOff>
      <xdr:row>99</xdr:row>
      <xdr:rowOff>9429</xdr:rowOff>
    </xdr:to>
    <xdr:sp macro="" textlink="">
      <xdr:nvSpPr>
        <xdr:cNvPr id="469" name="フローチャート: 判断 468"/>
        <xdr:cNvSpPr/>
      </xdr:nvSpPr>
      <xdr:spPr>
        <a:xfrm>
          <a:off x="86995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556</xdr:rowOff>
    </xdr:from>
    <xdr:ext cx="534377" cy="259045"/>
    <xdr:sp macro="" textlink="">
      <xdr:nvSpPr>
        <xdr:cNvPr id="470" name="テキスト ボックス 469"/>
        <xdr:cNvSpPr txBox="1"/>
      </xdr:nvSpPr>
      <xdr:spPr>
        <a:xfrm>
          <a:off x="8483111" y="1697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101719</xdr:rowOff>
    </xdr:from>
    <xdr:to>
      <xdr:col>41</xdr:col>
      <xdr:colOff>50800</xdr:colOff>
      <xdr:row>90</xdr:row>
      <xdr:rowOff>72051</xdr:rowOff>
    </xdr:to>
    <xdr:cxnSp macro="">
      <xdr:nvCxnSpPr>
        <xdr:cNvPr id="471" name="直線コネクタ 470"/>
        <xdr:cNvCxnSpPr/>
      </xdr:nvCxnSpPr>
      <xdr:spPr>
        <a:xfrm>
          <a:off x="6972300" y="15360769"/>
          <a:ext cx="889000" cy="1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24507</xdr:rowOff>
    </xdr:from>
    <xdr:to>
      <xdr:col>41</xdr:col>
      <xdr:colOff>101600</xdr:colOff>
      <xdr:row>98</xdr:row>
      <xdr:rowOff>126107</xdr:rowOff>
    </xdr:to>
    <xdr:sp macro="" textlink="">
      <xdr:nvSpPr>
        <xdr:cNvPr id="472" name="フローチャート: 判断 471"/>
        <xdr:cNvSpPr/>
      </xdr:nvSpPr>
      <xdr:spPr>
        <a:xfrm>
          <a:off x="7810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117234</xdr:rowOff>
    </xdr:from>
    <xdr:ext cx="534377" cy="259045"/>
    <xdr:sp macro="" textlink="">
      <xdr:nvSpPr>
        <xdr:cNvPr id="473" name="テキスト ボックス 472"/>
        <xdr:cNvSpPr txBox="1"/>
      </xdr:nvSpPr>
      <xdr:spPr>
        <a:xfrm>
          <a:off x="7594111" y="169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76699</xdr:rowOff>
    </xdr:from>
    <xdr:to>
      <xdr:col>36</xdr:col>
      <xdr:colOff>165100</xdr:colOff>
      <xdr:row>99</xdr:row>
      <xdr:rowOff>6849</xdr:rowOff>
    </xdr:to>
    <xdr:sp macro="" textlink="">
      <xdr:nvSpPr>
        <xdr:cNvPr id="474" name="フローチャート: 判断 473"/>
        <xdr:cNvSpPr/>
      </xdr:nvSpPr>
      <xdr:spPr>
        <a:xfrm>
          <a:off x="6921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169426</xdr:rowOff>
    </xdr:from>
    <xdr:ext cx="534377" cy="259045"/>
    <xdr:sp macro="" textlink="">
      <xdr:nvSpPr>
        <xdr:cNvPr id="475" name="テキスト ボックス 474"/>
        <xdr:cNvSpPr txBox="1"/>
      </xdr:nvSpPr>
      <xdr:spPr>
        <a:xfrm>
          <a:off x="6705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40920</xdr:rowOff>
    </xdr:from>
    <xdr:to>
      <xdr:col>55</xdr:col>
      <xdr:colOff>50800</xdr:colOff>
      <xdr:row>93</xdr:row>
      <xdr:rowOff>142520</xdr:rowOff>
    </xdr:to>
    <xdr:sp macro="" textlink="">
      <xdr:nvSpPr>
        <xdr:cNvPr id="481" name="楕円 480"/>
        <xdr:cNvSpPr/>
      </xdr:nvSpPr>
      <xdr:spPr>
        <a:xfrm>
          <a:off x="10426700" y="159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165397</xdr:rowOff>
    </xdr:from>
    <xdr:ext cx="599010" cy="259045"/>
    <xdr:sp macro="" textlink="">
      <xdr:nvSpPr>
        <xdr:cNvPr id="482" name="土木費該当値テキスト"/>
        <xdr:cNvSpPr txBox="1"/>
      </xdr:nvSpPr>
      <xdr:spPr>
        <a:xfrm>
          <a:off x="10528300" y="1593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188</xdr:rowOff>
    </xdr:from>
    <xdr:to>
      <xdr:col>50</xdr:col>
      <xdr:colOff>165100</xdr:colOff>
      <xdr:row>92</xdr:row>
      <xdr:rowOff>101788</xdr:rowOff>
    </xdr:to>
    <xdr:sp macro="" textlink="">
      <xdr:nvSpPr>
        <xdr:cNvPr id="483" name="楕円 482"/>
        <xdr:cNvSpPr/>
      </xdr:nvSpPr>
      <xdr:spPr>
        <a:xfrm>
          <a:off x="9588500" y="157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118315</xdr:rowOff>
    </xdr:from>
    <xdr:ext cx="599010" cy="259045"/>
    <xdr:sp macro="" textlink="">
      <xdr:nvSpPr>
        <xdr:cNvPr id="484" name="テキスト ボックス 483"/>
        <xdr:cNvSpPr txBox="1"/>
      </xdr:nvSpPr>
      <xdr:spPr>
        <a:xfrm>
          <a:off x="9339795" y="155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141838</xdr:rowOff>
    </xdr:from>
    <xdr:to>
      <xdr:col>46</xdr:col>
      <xdr:colOff>38100</xdr:colOff>
      <xdr:row>91</xdr:row>
      <xdr:rowOff>71988</xdr:rowOff>
    </xdr:to>
    <xdr:sp macro="" textlink="">
      <xdr:nvSpPr>
        <xdr:cNvPr id="485" name="楕円 484"/>
        <xdr:cNvSpPr/>
      </xdr:nvSpPr>
      <xdr:spPr>
        <a:xfrm>
          <a:off x="8699500" y="155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88515</xdr:rowOff>
    </xdr:from>
    <xdr:ext cx="599010" cy="259045"/>
    <xdr:sp macro="" textlink="">
      <xdr:nvSpPr>
        <xdr:cNvPr id="486" name="テキスト ボックス 485"/>
        <xdr:cNvSpPr txBox="1"/>
      </xdr:nvSpPr>
      <xdr:spPr>
        <a:xfrm>
          <a:off x="8450795" y="1534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21251</xdr:rowOff>
    </xdr:from>
    <xdr:to>
      <xdr:col>41</xdr:col>
      <xdr:colOff>101600</xdr:colOff>
      <xdr:row>90</xdr:row>
      <xdr:rowOff>122851</xdr:rowOff>
    </xdr:to>
    <xdr:sp macro="" textlink="">
      <xdr:nvSpPr>
        <xdr:cNvPr id="487" name="楕円 486"/>
        <xdr:cNvSpPr/>
      </xdr:nvSpPr>
      <xdr:spPr>
        <a:xfrm>
          <a:off x="7810500" y="15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139378</xdr:rowOff>
    </xdr:from>
    <xdr:ext cx="599010" cy="259045"/>
    <xdr:sp macro="" textlink="">
      <xdr:nvSpPr>
        <xdr:cNvPr id="488" name="テキスト ボックス 487"/>
        <xdr:cNvSpPr txBox="1"/>
      </xdr:nvSpPr>
      <xdr:spPr>
        <a:xfrm>
          <a:off x="7561795" y="152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50919</xdr:rowOff>
    </xdr:from>
    <xdr:to>
      <xdr:col>36</xdr:col>
      <xdr:colOff>165100</xdr:colOff>
      <xdr:row>89</xdr:row>
      <xdr:rowOff>152519</xdr:rowOff>
    </xdr:to>
    <xdr:sp macro="" textlink="">
      <xdr:nvSpPr>
        <xdr:cNvPr id="489" name="楕円 488"/>
        <xdr:cNvSpPr/>
      </xdr:nvSpPr>
      <xdr:spPr>
        <a:xfrm>
          <a:off x="6921500" y="153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87</xdr:row>
      <xdr:rowOff>169046</xdr:rowOff>
    </xdr:from>
    <xdr:ext cx="599010" cy="259045"/>
    <xdr:sp macro="" textlink="">
      <xdr:nvSpPr>
        <xdr:cNvPr id="490" name="テキスト ボックス 489"/>
        <xdr:cNvSpPr txBox="1"/>
      </xdr:nvSpPr>
      <xdr:spPr>
        <a:xfrm>
          <a:off x="6672795" y="150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91389</xdr:rowOff>
    </xdr:from>
    <xdr:to>
      <xdr:col>85</xdr:col>
      <xdr:colOff>126364</xdr:colOff>
      <xdr:row>38</xdr:row>
      <xdr:rowOff>162179</xdr:rowOff>
    </xdr:to>
    <xdr:cxnSp macro="">
      <xdr:nvCxnSpPr>
        <xdr:cNvPr id="515" name="直線コネクタ 514"/>
        <xdr:cNvCxnSpPr/>
      </xdr:nvCxnSpPr>
      <xdr:spPr>
        <a:xfrm flipV="1">
          <a:off x="16317595" y="5577789"/>
          <a:ext cx="1269" cy="109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166006</xdr:rowOff>
    </xdr:from>
    <xdr:ext cx="534377" cy="259045"/>
    <xdr:sp macro="" textlink="">
      <xdr:nvSpPr>
        <xdr:cNvPr id="516" name="消防費最小値テキスト"/>
        <xdr:cNvSpPr txBox="1"/>
      </xdr:nvSpPr>
      <xdr:spPr>
        <a:xfrm>
          <a:off x="16370300" y="66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162179</xdr:rowOff>
    </xdr:from>
    <xdr:to>
      <xdr:col>86</xdr:col>
      <xdr:colOff>25400</xdr:colOff>
      <xdr:row>38</xdr:row>
      <xdr:rowOff>162179</xdr:rowOff>
    </xdr:to>
    <xdr:cxnSp macro="">
      <xdr:nvCxnSpPr>
        <xdr:cNvPr id="517" name="直線コネクタ 516"/>
        <xdr:cNvCxnSpPr/>
      </xdr:nvCxnSpPr>
      <xdr:spPr>
        <a:xfrm>
          <a:off x="16230600" y="667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38066</xdr:rowOff>
    </xdr:from>
    <xdr:ext cx="534377" cy="259045"/>
    <xdr:sp macro="" textlink="">
      <xdr:nvSpPr>
        <xdr:cNvPr id="518" name="消防費最大値テキスト"/>
        <xdr:cNvSpPr txBox="1"/>
      </xdr:nvSpPr>
      <xdr:spPr>
        <a:xfrm>
          <a:off x="16370300" y="53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91389</xdr:rowOff>
    </xdr:from>
    <xdr:to>
      <xdr:col>86</xdr:col>
      <xdr:colOff>25400</xdr:colOff>
      <xdr:row>32</xdr:row>
      <xdr:rowOff>91389</xdr:rowOff>
    </xdr:to>
    <xdr:cxnSp macro="">
      <xdr:nvCxnSpPr>
        <xdr:cNvPr id="519" name="直線コネクタ 518"/>
        <xdr:cNvCxnSpPr/>
      </xdr:nvCxnSpPr>
      <xdr:spPr>
        <a:xfrm>
          <a:off x="16230600" y="557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28067</xdr:rowOff>
    </xdr:from>
    <xdr:to>
      <xdr:col>85</xdr:col>
      <xdr:colOff>127000</xdr:colOff>
      <xdr:row>32</xdr:row>
      <xdr:rowOff>91389</xdr:rowOff>
    </xdr:to>
    <xdr:cxnSp macro="">
      <xdr:nvCxnSpPr>
        <xdr:cNvPr id="520" name="直線コネクタ 519"/>
        <xdr:cNvCxnSpPr/>
      </xdr:nvCxnSpPr>
      <xdr:spPr>
        <a:xfrm>
          <a:off x="15481300" y="5343017"/>
          <a:ext cx="838200" cy="2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123639</xdr:rowOff>
    </xdr:from>
    <xdr:ext cx="534377" cy="259045"/>
    <xdr:sp macro="" textlink="">
      <xdr:nvSpPr>
        <xdr:cNvPr id="521" name="消防費平均値テキスト"/>
        <xdr:cNvSpPr txBox="1"/>
      </xdr:nvSpPr>
      <xdr:spPr>
        <a:xfrm>
          <a:off x="16370300" y="62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145212</xdr:rowOff>
    </xdr:from>
    <xdr:to>
      <xdr:col>85</xdr:col>
      <xdr:colOff>177800</xdr:colOff>
      <xdr:row>37</xdr:row>
      <xdr:rowOff>75362</xdr:rowOff>
    </xdr:to>
    <xdr:sp macro="" textlink="">
      <xdr:nvSpPr>
        <xdr:cNvPr id="522" name="フローチャート: 判断 521"/>
        <xdr:cNvSpPr/>
      </xdr:nvSpPr>
      <xdr:spPr>
        <a:xfrm>
          <a:off x="16268700" y="63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28067</xdr:rowOff>
    </xdr:from>
    <xdr:to>
      <xdr:col>81</xdr:col>
      <xdr:colOff>50800</xdr:colOff>
      <xdr:row>32</xdr:row>
      <xdr:rowOff>100000</xdr:rowOff>
    </xdr:to>
    <xdr:cxnSp macro="">
      <xdr:nvCxnSpPr>
        <xdr:cNvPr id="523" name="直線コネクタ 522"/>
        <xdr:cNvCxnSpPr/>
      </xdr:nvCxnSpPr>
      <xdr:spPr>
        <a:xfrm flipV="1">
          <a:off x="14592300" y="5343017"/>
          <a:ext cx="889000" cy="2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144678</xdr:rowOff>
    </xdr:from>
    <xdr:to>
      <xdr:col>81</xdr:col>
      <xdr:colOff>101600</xdr:colOff>
      <xdr:row>37</xdr:row>
      <xdr:rowOff>74828</xdr:rowOff>
    </xdr:to>
    <xdr:sp macro="" textlink="">
      <xdr:nvSpPr>
        <xdr:cNvPr id="524" name="フローチャート: 判断 523"/>
        <xdr:cNvSpPr/>
      </xdr:nvSpPr>
      <xdr:spPr>
        <a:xfrm>
          <a:off x="15430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65955</xdr:rowOff>
    </xdr:from>
    <xdr:ext cx="534377" cy="259045"/>
    <xdr:sp macro="" textlink="">
      <xdr:nvSpPr>
        <xdr:cNvPr id="525" name="テキスト ボックス 524"/>
        <xdr:cNvSpPr txBox="1"/>
      </xdr:nvSpPr>
      <xdr:spPr>
        <a:xfrm>
          <a:off x="15214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37516</xdr:rowOff>
    </xdr:from>
    <xdr:to>
      <xdr:col>76</xdr:col>
      <xdr:colOff>114300</xdr:colOff>
      <xdr:row>32</xdr:row>
      <xdr:rowOff>100000</xdr:rowOff>
    </xdr:to>
    <xdr:cxnSp macro="">
      <xdr:nvCxnSpPr>
        <xdr:cNvPr id="526" name="直線コネクタ 525"/>
        <xdr:cNvCxnSpPr/>
      </xdr:nvCxnSpPr>
      <xdr:spPr>
        <a:xfrm>
          <a:off x="13703300" y="5352466"/>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69850</xdr:rowOff>
    </xdr:from>
    <xdr:to>
      <xdr:col>76</xdr:col>
      <xdr:colOff>165100</xdr:colOff>
      <xdr:row>37</xdr:row>
      <xdr:rowOff>0</xdr:rowOff>
    </xdr:to>
    <xdr:sp macro="" textlink="">
      <xdr:nvSpPr>
        <xdr:cNvPr id="527" name="フローチャート: 判断 526"/>
        <xdr:cNvSpPr/>
      </xdr:nvSpPr>
      <xdr:spPr>
        <a:xfrm>
          <a:off x="14541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162577</xdr:rowOff>
    </xdr:from>
    <xdr:ext cx="534377" cy="259045"/>
    <xdr:sp macro="" textlink="">
      <xdr:nvSpPr>
        <xdr:cNvPr id="528" name="テキスト ボックス 527"/>
        <xdr:cNvSpPr txBox="1"/>
      </xdr:nvSpPr>
      <xdr:spPr>
        <a:xfrm>
          <a:off x="14325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37516</xdr:rowOff>
    </xdr:from>
    <xdr:to>
      <xdr:col>71</xdr:col>
      <xdr:colOff>177800</xdr:colOff>
      <xdr:row>32</xdr:row>
      <xdr:rowOff>31648</xdr:rowOff>
    </xdr:to>
    <xdr:cxnSp macro="">
      <xdr:nvCxnSpPr>
        <xdr:cNvPr id="529" name="直線コネクタ 528"/>
        <xdr:cNvCxnSpPr/>
      </xdr:nvCxnSpPr>
      <xdr:spPr>
        <a:xfrm flipV="1">
          <a:off x="12814300" y="5352466"/>
          <a:ext cx="889000" cy="1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98349</xdr:rowOff>
    </xdr:from>
    <xdr:to>
      <xdr:col>72</xdr:col>
      <xdr:colOff>38100</xdr:colOff>
      <xdr:row>37</xdr:row>
      <xdr:rowOff>28499</xdr:rowOff>
    </xdr:to>
    <xdr:sp macro="" textlink="">
      <xdr:nvSpPr>
        <xdr:cNvPr id="530" name="フローチャート: 判断 529"/>
        <xdr:cNvSpPr/>
      </xdr:nvSpPr>
      <xdr:spPr>
        <a:xfrm>
          <a:off x="13652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19626</xdr:rowOff>
    </xdr:from>
    <xdr:ext cx="534377" cy="259045"/>
    <xdr:sp macro="" textlink="">
      <xdr:nvSpPr>
        <xdr:cNvPr id="531" name="テキスト ボックス 530"/>
        <xdr:cNvSpPr txBox="1"/>
      </xdr:nvSpPr>
      <xdr:spPr>
        <a:xfrm>
          <a:off x="13436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167767</xdr:rowOff>
    </xdr:from>
    <xdr:to>
      <xdr:col>67</xdr:col>
      <xdr:colOff>101600</xdr:colOff>
      <xdr:row>37</xdr:row>
      <xdr:rowOff>97917</xdr:rowOff>
    </xdr:to>
    <xdr:sp macro="" textlink="">
      <xdr:nvSpPr>
        <xdr:cNvPr id="532" name="フローチャート: 判断 531"/>
        <xdr:cNvSpPr/>
      </xdr:nvSpPr>
      <xdr:spPr>
        <a:xfrm>
          <a:off x="12763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89044</xdr:rowOff>
    </xdr:from>
    <xdr:ext cx="534377" cy="259045"/>
    <xdr:sp macro="" textlink="">
      <xdr:nvSpPr>
        <xdr:cNvPr id="533" name="テキスト ボックス 532"/>
        <xdr:cNvSpPr txBox="1"/>
      </xdr:nvSpPr>
      <xdr:spPr>
        <a:xfrm>
          <a:off x="12547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40589</xdr:rowOff>
    </xdr:from>
    <xdr:to>
      <xdr:col>85</xdr:col>
      <xdr:colOff>177800</xdr:colOff>
      <xdr:row>32</xdr:row>
      <xdr:rowOff>142189</xdr:rowOff>
    </xdr:to>
    <xdr:sp macro="" textlink="">
      <xdr:nvSpPr>
        <xdr:cNvPr id="539" name="楕円 538"/>
        <xdr:cNvSpPr/>
      </xdr:nvSpPr>
      <xdr:spPr>
        <a:xfrm>
          <a:off x="16268700" y="55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165066</xdr:rowOff>
    </xdr:from>
    <xdr:ext cx="534377" cy="259045"/>
    <xdr:sp macro="" textlink="">
      <xdr:nvSpPr>
        <xdr:cNvPr id="540" name="消防費該当値テキスト"/>
        <xdr:cNvSpPr txBox="1"/>
      </xdr:nvSpPr>
      <xdr:spPr>
        <a:xfrm>
          <a:off x="16370300" y="548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148717</xdr:rowOff>
    </xdr:from>
    <xdr:to>
      <xdr:col>81</xdr:col>
      <xdr:colOff>101600</xdr:colOff>
      <xdr:row>31</xdr:row>
      <xdr:rowOff>78867</xdr:rowOff>
    </xdr:to>
    <xdr:sp macro="" textlink="">
      <xdr:nvSpPr>
        <xdr:cNvPr id="541" name="楕円 540"/>
        <xdr:cNvSpPr/>
      </xdr:nvSpPr>
      <xdr:spPr>
        <a:xfrm>
          <a:off x="15430500" y="52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95394</xdr:rowOff>
    </xdr:from>
    <xdr:ext cx="534377" cy="259045"/>
    <xdr:sp macro="" textlink="">
      <xdr:nvSpPr>
        <xdr:cNvPr id="542" name="テキスト ボックス 541"/>
        <xdr:cNvSpPr txBox="1"/>
      </xdr:nvSpPr>
      <xdr:spPr>
        <a:xfrm>
          <a:off x="15214111" y="50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49200</xdr:rowOff>
    </xdr:from>
    <xdr:to>
      <xdr:col>76</xdr:col>
      <xdr:colOff>165100</xdr:colOff>
      <xdr:row>32</xdr:row>
      <xdr:rowOff>150800</xdr:rowOff>
    </xdr:to>
    <xdr:sp macro="" textlink="">
      <xdr:nvSpPr>
        <xdr:cNvPr id="543" name="楕円 542"/>
        <xdr:cNvSpPr/>
      </xdr:nvSpPr>
      <xdr:spPr>
        <a:xfrm>
          <a:off x="14541500" y="55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167327</xdr:rowOff>
    </xdr:from>
    <xdr:ext cx="534377" cy="259045"/>
    <xdr:sp macro="" textlink="">
      <xdr:nvSpPr>
        <xdr:cNvPr id="544" name="テキスト ボックス 543"/>
        <xdr:cNvSpPr txBox="1"/>
      </xdr:nvSpPr>
      <xdr:spPr>
        <a:xfrm>
          <a:off x="14325111" y="53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158166</xdr:rowOff>
    </xdr:from>
    <xdr:to>
      <xdr:col>72</xdr:col>
      <xdr:colOff>38100</xdr:colOff>
      <xdr:row>31</xdr:row>
      <xdr:rowOff>88316</xdr:rowOff>
    </xdr:to>
    <xdr:sp macro="" textlink="">
      <xdr:nvSpPr>
        <xdr:cNvPr id="545" name="楕円 544"/>
        <xdr:cNvSpPr/>
      </xdr:nvSpPr>
      <xdr:spPr>
        <a:xfrm>
          <a:off x="13652500" y="530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104843</xdr:rowOff>
    </xdr:from>
    <xdr:ext cx="534377" cy="259045"/>
    <xdr:sp macro="" textlink="">
      <xdr:nvSpPr>
        <xdr:cNvPr id="546" name="テキスト ボックス 545"/>
        <xdr:cNvSpPr txBox="1"/>
      </xdr:nvSpPr>
      <xdr:spPr>
        <a:xfrm>
          <a:off x="13436111" y="50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152298</xdr:rowOff>
    </xdr:from>
    <xdr:to>
      <xdr:col>67</xdr:col>
      <xdr:colOff>101600</xdr:colOff>
      <xdr:row>32</xdr:row>
      <xdr:rowOff>82448</xdr:rowOff>
    </xdr:to>
    <xdr:sp macro="" textlink="">
      <xdr:nvSpPr>
        <xdr:cNvPr id="547" name="楕円 546"/>
        <xdr:cNvSpPr/>
      </xdr:nvSpPr>
      <xdr:spPr>
        <a:xfrm>
          <a:off x="12763500" y="546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98975</xdr:rowOff>
    </xdr:from>
    <xdr:ext cx="534377" cy="259045"/>
    <xdr:sp macro="" textlink="">
      <xdr:nvSpPr>
        <xdr:cNvPr id="548" name="テキスト ボックス 547"/>
        <xdr:cNvSpPr txBox="1"/>
      </xdr:nvSpPr>
      <xdr:spPr>
        <a:xfrm>
          <a:off x="12547111" y="524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5" name="直線コネクタ 574"/>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6" name="教育費最小値テキスト"/>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7" name="直線コネクタ 576"/>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8" name="教育費最大値テキスト"/>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9" name="直線コネクタ 578"/>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97768</xdr:rowOff>
    </xdr:from>
    <xdr:to>
      <xdr:col>85</xdr:col>
      <xdr:colOff>127000</xdr:colOff>
      <xdr:row>56</xdr:row>
      <xdr:rowOff>793</xdr:rowOff>
    </xdr:to>
    <xdr:cxnSp macro="">
      <xdr:nvCxnSpPr>
        <xdr:cNvPr id="580" name="直線コネクタ 579"/>
        <xdr:cNvCxnSpPr/>
      </xdr:nvCxnSpPr>
      <xdr:spPr>
        <a:xfrm>
          <a:off x="15481300" y="9527518"/>
          <a:ext cx="838200" cy="7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81" name="教育費平均値テキスト"/>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2" name="フローチャート: 判断 581"/>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119616</xdr:rowOff>
    </xdr:from>
    <xdr:to>
      <xdr:col>81</xdr:col>
      <xdr:colOff>50800</xdr:colOff>
      <xdr:row>55</xdr:row>
      <xdr:rowOff>97768</xdr:rowOff>
    </xdr:to>
    <xdr:cxnSp macro="">
      <xdr:nvCxnSpPr>
        <xdr:cNvPr id="583" name="直線コネクタ 582"/>
        <xdr:cNvCxnSpPr/>
      </xdr:nvCxnSpPr>
      <xdr:spPr>
        <a:xfrm>
          <a:off x="14592300" y="8863566"/>
          <a:ext cx="889000" cy="66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4" name="フローチャート: 判断 583"/>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5" name="テキスト ボックス 584"/>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119616</xdr:rowOff>
    </xdr:from>
    <xdr:to>
      <xdr:col>76</xdr:col>
      <xdr:colOff>114300</xdr:colOff>
      <xdr:row>53</xdr:row>
      <xdr:rowOff>94421</xdr:rowOff>
    </xdr:to>
    <xdr:cxnSp macro="">
      <xdr:nvCxnSpPr>
        <xdr:cNvPr id="586" name="直線コネクタ 585"/>
        <xdr:cNvCxnSpPr/>
      </xdr:nvCxnSpPr>
      <xdr:spPr>
        <a:xfrm flipV="1">
          <a:off x="13703300" y="8863566"/>
          <a:ext cx="889000" cy="31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7" name="フローチャート: 判断 586"/>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8" name="テキスト ボックス 587"/>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94421</xdr:rowOff>
    </xdr:from>
    <xdr:to>
      <xdr:col>71</xdr:col>
      <xdr:colOff>177800</xdr:colOff>
      <xdr:row>55</xdr:row>
      <xdr:rowOff>99336</xdr:rowOff>
    </xdr:to>
    <xdr:cxnSp macro="">
      <xdr:nvCxnSpPr>
        <xdr:cNvPr id="589" name="直線コネクタ 588"/>
        <xdr:cNvCxnSpPr/>
      </xdr:nvCxnSpPr>
      <xdr:spPr>
        <a:xfrm flipV="1">
          <a:off x="12814300" y="9181271"/>
          <a:ext cx="889000" cy="3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90" name="フローチャート: 判断 589"/>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91" name="テキスト ボックス 590"/>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2" name="フローチャート: 判断 591"/>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3" name="テキスト ボックス 592"/>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121443</xdr:rowOff>
    </xdr:from>
    <xdr:to>
      <xdr:col>85</xdr:col>
      <xdr:colOff>177800</xdr:colOff>
      <xdr:row>56</xdr:row>
      <xdr:rowOff>51593</xdr:rowOff>
    </xdr:to>
    <xdr:sp macro="" textlink="">
      <xdr:nvSpPr>
        <xdr:cNvPr id="599" name="楕円 598"/>
        <xdr:cNvSpPr/>
      </xdr:nvSpPr>
      <xdr:spPr>
        <a:xfrm>
          <a:off x="16268700" y="95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144320</xdr:rowOff>
    </xdr:from>
    <xdr:ext cx="534377" cy="259045"/>
    <xdr:sp macro="" textlink="">
      <xdr:nvSpPr>
        <xdr:cNvPr id="600" name="教育費該当値テキスト"/>
        <xdr:cNvSpPr txBox="1"/>
      </xdr:nvSpPr>
      <xdr:spPr>
        <a:xfrm>
          <a:off x="16370300" y="94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46968</xdr:rowOff>
    </xdr:from>
    <xdr:to>
      <xdr:col>81</xdr:col>
      <xdr:colOff>101600</xdr:colOff>
      <xdr:row>55</xdr:row>
      <xdr:rowOff>148568</xdr:rowOff>
    </xdr:to>
    <xdr:sp macro="" textlink="">
      <xdr:nvSpPr>
        <xdr:cNvPr id="601" name="楕円 600"/>
        <xdr:cNvSpPr/>
      </xdr:nvSpPr>
      <xdr:spPr>
        <a:xfrm>
          <a:off x="15430500" y="94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165095</xdr:rowOff>
    </xdr:from>
    <xdr:ext cx="534377" cy="259045"/>
    <xdr:sp macro="" textlink="">
      <xdr:nvSpPr>
        <xdr:cNvPr id="602" name="テキスト ボックス 601"/>
        <xdr:cNvSpPr txBox="1"/>
      </xdr:nvSpPr>
      <xdr:spPr>
        <a:xfrm>
          <a:off x="15214111" y="925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68816</xdr:rowOff>
    </xdr:from>
    <xdr:to>
      <xdr:col>76</xdr:col>
      <xdr:colOff>165100</xdr:colOff>
      <xdr:row>51</xdr:row>
      <xdr:rowOff>170416</xdr:rowOff>
    </xdr:to>
    <xdr:sp macro="" textlink="">
      <xdr:nvSpPr>
        <xdr:cNvPr id="603" name="楕円 602"/>
        <xdr:cNvSpPr/>
      </xdr:nvSpPr>
      <xdr:spPr>
        <a:xfrm>
          <a:off x="14541500" y="88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15493</xdr:rowOff>
    </xdr:from>
    <xdr:ext cx="599010" cy="259045"/>
    <xdr:sp macro="" textlink="">
      <xdr:nvSpPr>
        <xdr:cNvPr id="604" name="テキスト ボックス 603"/>
        <xdr:cNvSpPr txBox="1"/>
      </xdr:nvSpPr>
      <xdr:spPr>
        <a:xfrm>
          <a:off x="14292795" y="858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43621</xdr:rowOff>
    </xdr:from>
    <xdr:to>
      <xdr:col>72</xdr:col>
      <xdr:colOff>38100</xdr:colOff>
      <xdr:row>53</xdr:row>
      <xdr:rowOff>145221</xdr:rowOff>
    </xdr:to>
    <xdr:sp macro="" textlink="">
      <xdr:nvSpPr>
        <xdr:cNvPr id="605" name="楕円 604"/>
        <xdr:cNvSpPr/>
      </xdr:nvSpPr>
      <xdr:spPr>
        <a:xfrm>
          <a:off x="13652500" y="913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161748</xdr:rowOff>
    </xdr:from>
    <xdr:ext cx="534377" cy="259045"/>
    <xdr:sp macro="" textlink="">
      <xdr:nvSpPr>
        <xdr:cNvPr id="606" name="テキスト ボックス 605"/>
        <xdr:cNvSpPr txBox="1"/>
      </xdr:nvSpPr>
      <xdr:spPr>
        <a:xfrm>
          <a:off x="13436111" y="890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48536</xdr:rowOff>
    </xdr:from>
    <xdr:to>
      <xdr:col>67</xdr:col>
      <xdr:colOff>101600</xdr:colOff>
      <xdr:row>55</xdr:row>
      <xdr:rowOff>150136</xdr:rowOff>
    </xdr:to>
    <xdr:sp macro="" textlink="">
      <xdr:nvSpPr>
        <xdr:cNvPr id="607" name="楕円 606"/>
        <xdr:cNvSpPr/>
      </xdr:nvSpPr>
      <xdr:spPr>
        <a:xfrm>
          <a:off x="12763500" y="947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166663</xdr:rowOff>
    </xdr:from>
    <xdr:ext cx="534377" cy="259045"/>
    <xdr:sp macro="" textlink="">
      <xdr:nvSpPr>
        <xdr:cNvPr id="608" name="テキスト ボックス 607"/>
        <xdr:cNvSpPr txBox="1"/>
      </xdr:nvSpPr>
      <xdr:spPr>
        <a:xfrm>
          <a:off x="12547111" y="925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8" name="テキスト ボックス 62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54454</xdr:rowOff>
    </xdr:from>
    <xdr:to>
      <xdr:col>85</xdr:col>
      <xdr:colOff>126364</xdr:colOff>
      <xdr:row>79</xdr:row>
      <xdr:rowOff>98879</xdr:rowOff>
    </xdr:to>
    <xdr:cxnSp macro="">
      <xdr:nvCxnSpPr>
        <xdr:cNvPr id="634" name="直線コネクタ 633"/>
        <xdr:cNvCxnSpPr/>
      </xdr:nvCxnSpPr>
      <xdr:spPr>
        <a:xfrm flipV="1">
          <a:off x="16317595" y="13427554"/>
          <a:ext cx="1269" cy="21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135120</xdr:rowOff>
    </xdr:from>
    <xdr:ext cx="249299" cy="259045"/>
    <xdr:sp macro="" textlink="">
      <xdr:nvSpPr>
        <xdr:cNvPr id="635" name="災害復旧費最小値テキスト"/>
        <xdr:cNvSpPr txBox="1"/>
      </xdr:nvSpPr>
      <xdr:spPr>
        <a:xfrm>
          <a:off x="16370300" y="13679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1131</xdr:rowOff>
    </xdr:from>
    <xdr:ext cx="534377" cy="259045"/>
    <xdr:sp macro="" textlink="">
      <xdr:nvSpPr>
        <xdr:cNvPr id="637" name="災害復旧費最大値テキスト"/>
        <xdr:cNvSpPr txBox="1"/>
      </xdr:nvSpPr>
      <xdr:spPr>
        <a:xfrm>
          <a:off x="16370300" y="132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54454</xdr:rowOff>
    </xdr:from>
    <xdr:to>
      <xdr:col>86</xdr:col>
      <xdr:colOff>25400</xdr:colOff>
      <xdr:row>78</xdr:row>
      <xdr:rowOff>54454</xdr:rowOff>
    </xdr:to>
    <xdr:cxnSp macro="">
      <xdr:nvCxnSpPr>
        <xdr:cNvPr id="638" name="直線コネクタ 637"/>
        <xdr:cNvCxnSpPr/>
      </xdr:nvCxnSpPr>
      <xdr:spPr>
        <a:xfrm>
          <a:off x="16230600" y="134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152381</xdr:rowOff>
    </xdr:from>
    <xdr:to>
      <xdr:col>85</xdr:col>
      <xdr:colOff>127000</xdr:colOff>
      <xdr:row>78</xdr:row>
      <xdr:rowOff>54454</xdr:rowOff>
    </xdr:to>
    <xdr:cxnSp macro="">
      <xdr:nvCxnSpPr>
        <xdr:cNvPr id="639" name="直線コネクタ 638"/>
        <xdr:cNvCxnSpPr/>
      </xdr:nvCxnSpPr>
      <xdr:spPr>
        <a:xfrm>
          <a:off x="15481300" y="13182581"/>
          <a:ext cx="838200" cy="24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8120</xdr:rowOff>
    </xdr:from>
    <xdr:ext cx="469744" cy="259045"/>
    <xdr:sp macro="" textlink="">
      <xdr:nvSpPr>
        <xdr:cNvPr id="640" name="災害復旧費平均値テキスト"/>
        <xdr:cNvSpPr txBox="1"/>
      </xdr:nvSpPr>
      <xdr:spPr>
        <a:xfrm>
          <a:off x="16370300" y="13552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29693</xdr:rowOff>
    </xdr:from>
    <xdr:to>
      <xdr:col>85</xdr:col>
      <xdr:colOff>177800</xdr:colOff>
      <xdr:row>79</xdr:row>
      <xdr:rowOff>131293</xdr:rowOff>
    </xdr:to>
    <xdr:sp macro="" textlink="">
      <xdr:nvSpPr>
        <xdr:cNvPr id="641" name="フローチャート: 判断 640"/>
        <xdr:cNvSpPr/>
      </xdr:nvSpPr>
      <xdr:spPr>
        <a:xfrm>
          <a:off x="16268700" y="13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60016</xdr:rowOff>
    </xdr:from>
    <xdr:to>
      <xdr:col>81</xdr:col>
      <xdr:colOff>50800</xdr:colOff>
      <xdr:row>76</xdr:row>
      <xdr:rowOff>152381</xdr:rowOff>
    </xdr:to>
    <xdr:cxnSp macro="">
      <xdr:nvCxnSpPr>
        <xdr:cNvPr id="642" name="直線コネクタ 641"/>
        <xdr:cNvCxnSpPr/>
      </xdr:nvCxnSpPr>
      <xdr:spPr>
        <a:xfrm>
          <a:off x="14592300" y="12404416"/>
          <a:ext cx="889000" cy="7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40295</xdr:rowOff>
    </xdr:from>
    <xdr:to>
      <xdr:col>81</xdr:col>
      <xdr:colOff>101600</xdr:colOff>
      <xdr:row>79</xdr:row>
      <xdr:rowOff>141895</xdr:rowOff>
    </xdr:to>
    <xdr:sp macro="" textlink="">
      <xdr:nvSpPr>
        <xdr:cNvPr id="643" name="フローチャート: 判断 642"/>
        <xdr:cNvSpPr/>
      </xdr:nvSpPr>
      <xdr:spPr>
        <a:xfrm>
          <a:off x="15430500" y="1358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133022</xdr:rowOff>
    </xdr:from>
    <xdr:ext cx="378565" cy="259045"/>
    <xdr:sp macro="" textlink="">
      <xdr:nvSpPr>
        <xdr:cNvPr id="644" name="テキスト ボックス 643"/>
        <xdr:cNvSpPr txBox="1"/>
      </xdr:nvSpPr>
      <xdr:spPr>
        <a:xfrm>
          <a:off x="15292017" y="13677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122675</xdr:rowOff>
    </xdr:from>
    <xdr:to>
      <xdr:col>76</xdr:col>
      <xdr:colOff>114300</xdr:colOff>
      <xdr:row>72</xdr:row>
      <xdr:rowOff>60016</xdr:rowOff>
    </xdr:to>
    <xdr:cxnSp macro="">
      <xdr:nvCxnSpPr>
        <xdr:cNvPr id="645" name="直線コネクタ 644"/>
        <xdr:cNvCxnSpPr/>
      </xdr:nvCxnSpPr>
      <xdr:spPr>
        <a:xfrm>
          <a:off x="13703300" y="12124175"/>
          <a:ext cx="889000" cy="28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28865</xdr:rowOff>
    </xdr:from>
    <xdr:to>
      <xdr:col>76</xdr:col>
      <xdr:colOff>165100</xdr:colOff>
      <xdr:row>79</xdr:row>
      <xdr:rowOff>130465</xdr:rowOff>
    </xdr:to>
    <xdr:sp macro="" textlink="">
      <xdr:nvSpPr>
        <xdr:cNvPr id="646" name="フローチャート: 判断 645"/>
        <xdr:cNvSpPr/>
      </xdr:nvSpPr>
      <xdr:spPr>
        <a:xfrm>
          <a:off x="14541500" y="135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121592</xdr:rowOff>
    </xdr:from>
    <xdr:ext cx="469744" cy="259045"/>
    <xdr:sp macro="" textlink="">
      <xdr:nvSpPr>
        <xdr:cNvPr id="647" name="テキスト ボックス 646"/>
        <xdr:cNvSpPr txBox="1"/>
      </xdr:nvSpPr>
      <xdr:spPr>
        <a:xfrm>
          <a:off x="14357428" y="1366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122675</xdr:rowOff>
    </xdr:from>
    <xdr:to>
      <xdr:col>71</xdr:col>
      <xdr:colOff>177800</xdr:colOff>
      <xdr:row>73</xdr:row>
      <xdr:rowOff>96375</xdr:rowOff>
    </xdr:to>
    <xdr:cxnSp macro="">
      <xdr:nvCxnSpPr>
        <xdr:cNvPr id="648" name="直線コネクタ 647"/>
        <xdr:cNvCxnSpPr/>
      </xdr:nvCxnSpPr>
      <xdr:spPr>
        <a:xfrm flipV="1">
          <a:off x="12814300" y="12124175"/>
          <a:ext cx="8890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147236</xdr:rowOff>
    </xdr:from>
    <xdr:to>
      <xdr:col>72</xdr:col>
      <xdr:colOff>38100</xdr:colOff>
      <xdr:row>79</xdr:row>
      <xdr:rowOff>77386</xdr:rowOff>
    </xdr:to>
    <xdr:sp macro="" textlink="">
      <xdr:nvSpPr>
        <xdr:cNvPr id="649" name="フローチャート: 判断 648"/>
        <xdr:cNvSpPr/>
      </xdr:nvSpPr>
      <xdr:spPr>
        <a:xfrm>
          <a:off x="136525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68513</xdr:rowOff>
    </xdr:from>
    <xdr:ext cx="469744" cy="259045"/>
    <xdr:sp macro="" textlink="">
      <xdr:nvSpPr>
        <xdr:cNvPr id="650" name="テキスト ボックス 649"/>
        <xdr:cNvSpPr txBox="1"/>
      </xdr:nvSpPr>
      <xdr:spPr>
        <a:xfrm>
          <a:off x="13468428" y="1361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33970</xdr:rowOff>
    </xdr:from>
    <xdr:to>
      <xdr:col>67</xdr:col>
      <xdr:colOff>101600</xdr:colOff>
      <xdr:row>79</xdr:row>
      <xdr:rowOff>135570</xdr:rowOff>
    </xdr:to>
    <xdr:sp macro="" textlink="">
      <xdr:nvSpPr>
        <xdr:cNvPr id="651" name="フローチャート: 判断 650"/>
        <xdr:cNvSpPr/>
      </xdr:nvSpPr>
      <xdr:spPr>
        <a:xfrm>
          <a:off x="12763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126697</xdr:rowOff>
    </xdr:from>
    <xdr:ext cx="469744" cy="259045"/>
    <xdr:sp macro="" textlink="">
      <xdr:nvSpPr>
        <xdr:cNvPr id="652" name="テキスト ボックス 651"/>
        <xdr:cNvSpPr txBox="1"/>
      </xdr:nvSpPr>
      <xdr:spPr>
        <a:xfrm>
          <a:off x="12579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3654</xdr:rowOff>
    </xdr:from>
    <xdr:to>
      <xdr:col>85</xdr:col>
      <xdr:colOff>177800</xdr:colOff>
      <xdr:row>78</xdr:row>
      <xdr:rowOff>105254</xdr:rowOff>
    </xdr:to>
    <xdr:sp macro="" textlink="">
      <xdr:nvSpPr>
        <xdr:cNvPr id="658" name="楕円 657"/>
        <xdr:cNvSpPr/>
      </xdr:nvSpPr>
      <xdr:spPr>
        <a:xfrm>
          <a:off x="16268700" y="133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128131</xdr:rowOff>
    </xdr:from>
    <xdr:ext cx="534377" cy="259045"/>
    <xdr:sp macro="" textlink="">
      <xdr:nvSpPr>
        <xdr:cNvPr id="659" name="災害復旧費該当値テキスト"/>
        <xdr:cNvSpPr txBox="1"/>
      </xdr:nvSpPr>
      <xdr:spPr>
        <a:xfrm>
          <a:off x="16370300" y="1332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101581</xdr:rowOff>
    </xdr:from>
    <xdr:to>
      <xdr:col>81</xdr:col>
      <xdr:colOff>101600</xdr:colOff>
      <xdr:row>77</xdr:row>
      <xdr:rowOff>31731</xdr:rowOff>
    </xdr:to>
    <xdr:sp macro="" textlink="">
      <xdr:nvSpPr>
        <xdr:cNvPr id="660" name="楕円 659"/>
        <xdr:cNvSpPr/>
      </xdr:nvSpPr>
      <xdr:spPr>
        <a:xfrm>
          <a:off x="15430500" y="13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48259</xdr:rowOff>
    </xdr:from>
    <xdr:ext cx="534377" cy="259045"/>
    <xdr:sp macro="" textlink="">
      <xdr:nvSpPr>
        <xdr:cNvPr id="661" name="テキスト ボックス 660"/>
        <xdr:cNvSpPr txBox="1"/>
      </xdr:nvSpPr>
      <xdr:spPr>
        <a:xfrm>
          <a:off x="15214111" y="129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9216</xdr:rowOff>
    </xdr:from>
    <xdr:to>
      <xdr:col>76</xdr:col>
      <xdr:colOff>165100</xdr:colOff>
      <xdr:row>72</xdr:row>
      <xdr:rowOff>110816</xdr:rowOff>
    </xdr:to>
    <xdr:sp macro="" textlink="">
      <xdr:nvSpPr>
        <xdr:cNvPr id="662" name="楕円 661"/>
        <xdr:cNvSpPr/>
      </xdr:nvSpPr>
      <xdr:spPr>
        <a:xfrm>
          <a:off x="14541500" y="123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127343</xdr:rowOff>
    </xdr:from>
    <xdr:ext cx="599010" cy="259045"/>
    <xdr:sp macro="" textlink="">
      <xdr:nvSpPr>
        <xdr:cNvPr id="663" name="テキスト ボックス 662"/>
        <xdr:cNvSpPr txBox="1"/>
      </xdr:nvSpPr>
      <xdr:spPr>
        <a:xfrm>
          <a:off x="14292795" y="1212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71875</xdr:rowOff>
    </xdr:from>
    <xdr:to>
      <xdr:col>72</xdr:col>
      <xdr:colOff>38100</xdr:colOff>
      <xdr:row>71</xdr:row>
      <xdr:rowOff>2025</xdr:rowOff>
    </xdr:to>
    <xdr:sp macro="" textlink="">
      <xdr:nvSpPr>
        <xdr:cNvPr id="664" name="楕円 663"/>
        <xdr:cNvSpPr/>
      </xdr:nvSpPr>
      <xdr:spPr>
        <a:xfrm>
          <a:off x="13652500" y="120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18552</xdr:rowOff>
    </xdr:from>
    <xdr:ext cx="599010" cy="259045"/>
    <xdr:sp macro="" textlink="">
      <xdr:nvSpPr>
        <xdr:cNvPr id="665" name="テキスト ボックス 664"/>
        <xdr:cNvSpPr txBox="1"/>
      </xdr:nvSpPr>
      <xdr:spPr>
        <a:xfrm>
          <a:off x="13403795" y="1184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45575</xdr:rowOff>
    </xdr:from>
    <xdr:to>
      <xdr:col>67</xdr:col>
      <xdr:colOff>101600</xdr:colOff>
      <xdr:row>73</xdr:row>
      <xdr:rowOff>147175</xdr:rowOff>
    </xdr:to>
    <xdr:sp macro="" textlink="">
      <xdr:nvSpPr>
        <xdr:cNvPr id="666" name="楕円 665"/>
        <xdr:cNvSpPr/>
      </xdr:nvSpPr>
      <xdr:spPr>
        <a:xfrm>
          <a:off x="12763500" y="12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163702</xdr:rowOff>
    </xdr:from>
    <xdr:ext cx="534377" cy="259045"/>
    <xdr:sp macro="" textlink="">
      <xdr:nvSpPr>
        <xdr:cNvPr id="667" name="テキスト ボックス 666"/>
        <xdr:cNvSpPr txBox="1"/>
      </xdr:nvSpPr>
      <xdr:spPr>
        <a:xfrm>
          <a:off x="12547111" y="123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43862</xdr:rowOff>
    </xdr:from>
    <xdr:to>
      <xdr:col>85</xdr:col>
      <xdr:colOff>126364</xdr:colOff>
      <xdr:row>99</xdr:row>
      <xdr:rowOff>3346</xdr:rowOff>
    </xdr:to>
    <xdr:cxnSp macro="">
      <xdr:nvCxnSpPr>
        <xdr:cNvPr id="693" name="直線コネクタ 692"/>
        <xdr:cNvCxnSpPr/>
      </xdr:nvCxnSpPr>
      <xdr:spPr>
        <a:xfrm flipV="1">
          <a:off x="16317595" y="16331612"/>
          <a:ext cx="1269" cy="645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7173</xdr:rowOff>
    </xdr:from>
    <xdr:ext cx="469744" cy="259045"/>
    <xdr:sp macro="" textlink="">
      <xdr:nvSpPr>
        <xdr:cNvPr id="694" name="公債費最小値テキスト"/>
        <xdr:cNvSpPr txBox="1"/>
      </xdr:nvSpPr>
      <xdr:spPr>
        <a:xfrm>
          <a:off x="16370300" y="1698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3346</xdr:rowOff>
    </xdr:from>
    <xdr:to>
      <xdr:col>86</xdr:col>
      <xdr:colOff>25400</xdr:colOff>
      <xdr:row>99</xdr:row>
      <xdr:rowOff>3346</xdr:rowOff>
    </xdr:to>
    <xdr:cxnSp macro="">
      <xdr:nvCxnSpPr>
        <xdr:cNvPr id="695" name="直線コネクタ 694"/>
        <xdr:cNvCxnSpPr/>
      </xdr:nvCxnSpPr>
      <xdr:spPr>
        <a:xfrm>
          <a:off x="16230600" y="1697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161989</xdr:rowOff>
    </xdr:from>
    <xdr:ext cx="534377" cy="259045"/>
    <xdr:sp macro="" textlink="">
      <xdr:nvSpPr>
        <xdr:cNvPr id="696" name="公債費最大値テキスト"/>
        <xdr:cNvSpPr txBox="1"/>
      </xdr:nvSpPr>
      <xdr:spPr>
        <a:xfrm>
          <a:off x="16370300" y="161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95</xdr:row>
      <xdr:rowOff>43862</xdr:rowOff>
    </xdr:from>
    <xdr:to>
      <xdr:col>86</xdr:col>
      <xdr:colOff>25400</xdr:colOff>
      <xdr:row>95</xdr:row>
      <xdr:rowOff>43862</xdr:rowOff>
    </xdr:to>
    <xdr:cxnSp macro="">
      <xdr:nvCxnSpPr>
        <xdr:cNvPr id="697" name="直線コネクタ 696"/>
        <xdr:cNvCxnSpPr/>
      </xdr:nvCxnSpPr>
      <xdr:spPr>
        <a:xfrm>
          <a:off x="16230600" y="163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164748</xdr:rowOff>
    </xdr:from>
    <xdr:to>
      <xdr:col>85</xdr:col>
      <xdr:colOff>127000</xdr:colOff>
      <xdr:row>96</xdr:row>
      <xdr:rowOff>124972</xdr:rowOff>
    </xdr:to>
    <xdr:cxnSp macro="">
      <xdr:nvCxnSpPr>
        <xdr:cNvPr id="698" name="直線コネクタ 697"/>
        <xdr:cNvCxnSpPr/>
      </xdr:nvCxnSpPr>
      <xdr:spPr>
        <a:xfrm>
          <a:off x="15481300" y="15423798"/>
          <a:ext cx="838200" cy="116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118925</xdr:rowOff>
    </xdr:from>
    <xdr:ext cx="534377" cy="259045"/>
    <xdr:sp macro="" textlink="">
      <xdr:nvSpPr>
        <xdr:cNvPr id="699" name="公債費平均値テキスト"/>
        <xdr:cNvSpPr txBox="1"/>
      </xdr:nvSpPr>
      <xdr:spPr>
        <a:xfrm>
          <a:off x="16370300" y="1657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140498</xdr:rowOff>
    </xdr:from>
    <xdr:to>
      <xdr:col>85</xdr:col>
      <xdr:colOff>177800</xdr:colOff>
      <xdr:row>97</xdr:row>
      <xdr:rowOff>70648</xdr:rowOff>
    </xdr:to>
    <xdr:sp macro="" textlink="">
      <xdr:nvSpPr>
        <xdr:cNvPr id="700" name="フローチャート: 判断 699"/>
        <xdr:cNvSpPr/>
      </xdr:nvSpPr>
      <xdr:spPr>
        <a:xfrm>
          <a:off x="16268700" y="1659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164748</xdr:rowOff>
    </xdr:from>
    <xdr:to>
      <xdr:col>81</xdr:col>
      <xdr:colOff>50800</xdr:colOff>
      <xdr:row>96</xdr:row>
      <xdr:rowOff>169647</xdr:rowOff>
    </xdr:to>
    <xdr:cxnSp macro="">
      <xdr:nvCxnSpPr>
        <xdr:cNvPr id="701" name="直線コネクタ 700"/>
        <xdr:cNvCxnSpPr/>
      </xdr:nvCxnSpPr>
      <xdr:spPr>
        <a:xfrm flipV="1">
          <a:off x="14592300" y="15423798"/>
          <a:ext cx="889000" cy="120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141021</xdr:rowOff>
    </xdr:from>
    <xdr:to>
      <xdr:col>81</xdr:col>
      <xdr:colOff>101600</xdr:colOff>
      <xdr:row>97</xdr:row>
      <xdr:rowOff>71171</xdr:rowOff>
    </xdr:to>
    <xdr:sp macro="" textlink="">
      <xdr:nvSpPr>
        <xdr:cNvPr id="702" name="フローチャート: 判断 701"/>
        <xdr:cNvSpPr/>
      </xdr:nvSpPr>
      <xdr:spPr>
        <a:xfrm>
          <a:off x="154305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62298</xdr:rowOff>
    </xdr:from>
    <xdr:ext cx="534377" cy="259045"/>
    <xdr:sp macro="" textlink="">
      <xdr:nvSpPr>
        <xdr:cNvPr id="703" name="テキスト ボックス 702"/>
        <xdr:cNvSpPr txBox="1"/>
      </xdr:nvSpPr>
      <xdr:spPr>
        <a:xfrm>
          <a:off x="15214111" y="166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78631</xdr:rowOff>
    </xdr:from>
    <xdr:to>
      <xdr:col>76</xdr:col>
      <xdr:colOff>114300</xdr:colOff>
      <xdr:row>96</xdr:row>
      <xdr:rowOff>169647</xdr:rowOff>
    </xdr:to>
    <xdr:cxnSp macro="">
      <xdr:nvCxnSpPr>
        <xdr:cNvPr id="704" name="直線コネクタ 703"/>
        <xdr:cNvCxnSpPr/>
      </xdr:nvCxnSpPr>
      <xdr:spPr>
        <a:xfrm>
          <a:off x="13703300" y="16537831"/>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166101</xdr:rowOff>
    </xdr:from>
    <xdr:to>
      <xdr:col>76</xdr:col>
      <xdr:colOff>165100</xdr:colOff>
      <xdr:row>97</xdr:row>
      <xdr:rowOff>96251</xdr:rowOff>
    </xdr:to>
    <xdr:sp macro="" textlink="">
      <xdr:nvSpPr>
        <xdr:cNvPr id="705" name="フローチャート: 判断 704"/>
        <xdr:cNvSpPr/>
      </xdr:nvSpPr>
      <xdr:spPr>
        <a:xfrm>
          <a:off x="14541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87378</xdr:rowOff>
    </xdr:from>
    <xdr:ext cx="534377" cy="259045"/>
    <xdr:sp macro="" textlink="">
      <xdr:nvSpPr>
        <xdr:cNvPr id="706" name="テキスト ボックス 705"/>
        <xdr:cNvSpPr txBox="1"/>
      </xdr:nvSpPr>
      <xdr:spPr>
        <a:xfrm>
          <a:off x="14325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78631</xdr:rowOff>
    </xdr:from>
    <xdr:to>
      <xdr:col>71</xdr:col>
      <xdr:colOff>177800</xdr:colOff>
      <xdr:row>96</xdr:row>
      <xdr:rowOff>119442</xdr:rowOff>
    </xdr:to>
    <xdr:cxnSp macro="">
      <xdr:nvCxnSpPr>
        <xdr:cNvPr id="707" name="直線コネクタ 706"/>
        <xdr:cNvCxnSpPr/>
      </xdr:nvCxnSpPr>
      <xdr:spPr>
        <a:xfrm flipV="1">
          <a:off x="12814300" y="16537831"/>
          <a:ext cx="889000" cy="4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977</xdr:rowOff>
    </xdr:from>
    <xdr:to>
      <xdr:col>72</xdr:col>
      <xdr:colOff>38100</xdr:colOff>
      <xdr:row>97</xdr:row>
      <xdr:rowOff>102577</xdr:rowOff>
    </xdr:to>
    <xdr:sp macro="" textlink="">
      <xdr:nvSpPr>
        <xdr:cNvPr id="708" name="フローチャート: 判断 707"/>
        <xdr:cNvSpPr/>
      </xdr:nvSpPr>
      <xdr:spPr>
        <a:xfrm>
          <a:off x="13652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93704</xdr:rowOff>
    </xdr:from>
    <xdr:ext cx="534377" cy="259045"/>
    <xdr:sp macro="" textlink="">
      <xdr:nvSpPr>
        <xdr:cNvPr id="709" name="テキスト ボックス 708"/>
        <xdr:cNvSpPr txBox="1"/>
      </xdr:nvSpPr>
      <xdr:spPr>
        <a:xfrm>
          <a:off x="13436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12340</xdr:rowOff>
    </xdr:from>
    <xdr:to>
      <xdr:col>67</xdr:col>
      <xdr:colOff>101600</xdr:colOff>
      <xdr:row>97</xdr:row>
      <xdr:rowOff>113940</xdr:rowOff>
    </xdr:to>
    <xdr:sp macro="" textlink="">
      <xdr:nvSpPr>
        <xdr:cNvPr id="710" name="フローチャート: 判断 709"/>
        <xdr:cNvSpPr/>
      </xdr:nvSpPr>
      <xdr:spPr>
        <a:xfrm>
          <a:off x="12763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105067</xdr:rowOff>
    </xdr:from>
    <xdr:ext cx="534377" cy="259045"/>
    <xdr:sp macro="" textlink="">
      <xdr:nvSpPr>
        <xdr:cNvPr id="711" name="テキスト ボックス 710"/>
        <xdr:cNvSpPr txBox="1"/>
      </xdr:nvSpPr>
      <xdr:spPr>
        <a:xfrm>
          <a:off x="12547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74172</xdr:rowOff>
    </xdr:from>
    <xdr:to>
      <xdr:col>85</xdr:col>
      <xdr:colOff>177800</xdr:colOff>
      <xdr:row>97</xdr:row>
      <xdr:rowOff>4322</xdr:rowOff>
    </xdr:to>
    <xdr:sp macro="" textlink="">
      <xdr:nvSpPr>
        <xdr:cNvPr id="717" name="楕円 716"/>
        <xdr:cNvSpPr/>
      </xdr:nvSpPr>
      <xdr:spPr>
        <a:xfrm>
          <a:off x="16268700" y="165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97049</xdr:rowOff>
    </xdr:from>
    <xdr:ext cx="534377" cy="259045"/>
    <xdr:sp macro="" textlink="">
      <xdr:nvSpPr>
        <xdr:cNvPr id="718" name="公債費該当値テキスト"/>
        <xdr:cNvSpPr txBox="1"/>
      </xdr:nvSpPr>
      <xdr:spPr>
        <a:xfrm>
          <a:off x="16370300" y="1638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113948</xdr:rowOff>
    </xdr:from>
    <xdr:to>
      <xdr:col>81</xdr:col>
      <xdr:colOff>101600</xdr:colOff>
      <xdr:row>90</xdr:row>
      <xdr:rowOff>44098</xdr:rowOff>
    </xdr:to>
    <xdr:sp macro="" textlink="">
      <xdr:nvSpPr>
        <xdr:cNvPr id="719" name="楕円 718"/>
        <xdr:cNvSpPr/>
      </xdr:nvSpPr>
      <xdr:spPr>
        <a:xfrm>
          <a:off x="15430500" y="153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60625</xdr:rowOff>
    </xdr:from>
    <xdr:ext cx="599010" cy="259045"/>
    <xdr:sp macro="" textlink="">
      <xdr:nvSpPr>
        <xdr:cNvPr id="720" name="テキスト ボックス 719"/>
        <xdr:cNvSpPr txBox="1"/>
      </xdr:nvSpPr>
      <xdr:spPr>
        <a:xfrm>
          <a:off x="15181795" y="1514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118847</xdr:rowOff>
    </xdr:from>
    <xdr:to>
      <xdr:col>76</xdr:col>
      <xdr:colOff>165100</xdr:colOff>
      <xdr:row>97</xdr:row>
      <xdr:rowOff>48997</xdr:rowOff>
    </xdr:to>
    <xdr:sp macro="" textlink="">
      <xdr:nvSpPr>
        <xdr:cNvPr id="721" name="楕円 720"/>
        <xdr:cNvSpPr/>
      </xdr:nvSpPr>
      <xdr:spPr>
        <a:xfrm>
          <a:off x="145415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65524</xdr:rowOff>
    </xdr:from>
    <xdr:ext cx="534377" cy="259045"/>
    <xdr:sp macro="" textlink="">
      <xdr:nvSpPr>
        <xdr:cNvPr id="722" name="テキスト ボックス 721"/>
        <xdr:cNvSpPr txBox="1"/>
      </xdr:nvSpPr>
      <xdr:spPr>
        <a:xfrm>
          <a:off x="14325111" y="1635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27831</xdr:rowOff>
    </xdr:from>
    <xdr:to>
      <xdr:col>72</xdr:col>
      <xdr:colOff>38100</xdr:colOff>
      <xdr:row>96</xdr:row>
      <xdr:rowOff>129431</xdr:rowOff>
    </xdr:to>
    <xdr:sp macro="" textlink="">
      <xdr:nvSpPr>
        <xdr:cNvPr id="723" name="楕円 722"/>
        <xdr:cNvSpPr/>
      </xdr:nvSpPr>
      <xdr:spPr>
        <a:xfrm>
          <a:off x="13652500" y="16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145958</xdr:rowOff>
    </xdr:from>
    <xdr:ext cx="534377" cy="259045"/>
    <xdr:sp macro="" textlink="">
      <xdr:nvSpPr>
        <xdr:cNvPr id="724" name="テキスト ボックス 723"/>
        <xdr:cNvSpPr txBox="1"/>
      </xdr:nvSpPr>
      <xdr:spPr>
        <a:xfrm>
          <a:off x="13436111" y="162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68642</xdr:rowOff>
    </xdr:from>
    <xdr:to>
      <xdr:col>67</xdr:col>
      <xdr:colOff>101600</xdr:colOff>
      <xdr:row>96</xdr:row>
      <xdr:rowOff>170242</xdr:rowOff>
    </xdr:to>
    <xdr:sp macro="" textlink="">
      <xdr:nvSpPr>
        <xdr:cNvPr id="725" name="楕円 724"/>
        <xdr:cNvSpPr/>
      </xdr:nvSpPr>
      <xdr:spPr>
        <a:xfrm>
          <a:off x="12763500" y="1652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15319</xdr:rowOff>
    </xdr:from>
    <xdr:ext cx="534377" cy="259045"/>
    <xdr:sp macro="" textlink="">
      <xdr:nvSpPr>
        <xdr:cNvPr id="726" name="テキスト ボックス 725"/>
        <xdr:cNvSpPr txBox="1"/>
      </xdr:nvSpPr>
      <xdr:spPr>
        <a:xfrm>
          <a:off x="12547111" y="163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6" name="直線コネクタ 745"/>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9" name="諸支出金最大値テキスト"/>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50" name="直線コネクタ 749"/>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52" name="諸支出金平均値テキスト"/>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53" name="フローチャート: 判断 752"/>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5" name="フローチャート: 判断 754"/>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6" name="テキスト ボックス 755"/>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8" name="フローチャート: 判断 757"/>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9" name="テキスト ボックス 758"/>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61" name="フローチャート: 判断 760"/>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62" name="テキスト ボックス 761"/>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63" name="フローチャート: 判断 762"/>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64" name="テキスト ボックス 763"/>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0" name="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71" name="諸支出金該当値テキスト"/>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2" name="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3" name="テキスト ボックス 77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4" name="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5" name="テキスト ボックス 77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6" name="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7" name="テキスト ボックス 77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8" name="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9" name="テキスト ボックス 77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類似団体と比較して市の面積の広さや高齢化率の高さもあり、ほぼ全ての項目で類似団体平均を大きく上回る状況となっており、住民一人当たりのコストが高い状況が続いている。</a:t>
          </a:r>
        </a:p>
        <a:p>
          <a:r>
            <a:rPr kumimoji="1" lang="ja-JP" altLang="en-US" sz="1300">
              <a:latin typeface="ＭＳ Ｐゴシック" panose="020B0600070205080204" pitchFamily="50" charset="-128"/>
              <a:ea typeface="ＭＳ Ｐゴシック" panose="020B0600070205080204" pitchFamily="50" charset="-128"/>
            </a:rPr>
            <a:t>　項目別にみると、総務費については、東日本大震災に係る基金積立の減少や、震災遺構整備事業の終了等により、類似団体との差が縮小した。</a:t>
          </a:r>
        </a:p>
        <a:p>
          <a:r>
            <a:rPr kumimoji="1" lang="ja-JP" altLang="en-US" sz="1300">
              <a:latin typeface="ＭＳ Ｐゴシック" panose="020B0600070205080204" pitchFamily="50" charset="-128"/>
              <a:ea typeface="ＭＳ Ｐゴシック" panose="020B0600070205080204" pitchFamily="50" charset="-128"/>
            </a:rPr>
            <a:t>　衛生費については、新最終処分場の建設事業により令和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年度は類似団体との差が大きくなっていたが、令和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年度で事業が終了したことから、令和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年度は再び類似団体との差が縮小するものと考えられる。</a:t>
          </a:r>
        </a:p>
        <a:p>
          <a:r>
            <a:rPr kumimoji="1" lang="ja-JP" altLang="en-US" sz="1300">
              <a:latin typeface="ＭＳ Ｐゴシック" panose="020B0600070205080204" pitchFamily="50" charset="-128"/>
              <a:ea typeface="ＭＳ Ｐゴシック" panose="020B0600070205080204" pitchFamily="50" charset="-128"/>
            </a:rPr>
            <a:t>　土木費及び災害復旧費については、令和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年度まで復旧・復興事業の繰越事業を行っており、これが終了した令和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年度以降は低下するものと考えられる。</a:t>
          </a:r>
        </a:p>
        <a:p>
          <a:r>
            <a:rPr kumimoji="1" lang="ja-JP" altLang="en-US" sz="1300">
              <a:latin typeface="ＭＳ Ｐゴシック" panose="020B0600070205080204" pitchFamily="50" charset="-128"/>
              <a:ea typeface="ＭＳ Ｐゴシック" panose="020B0600070205080204" pitchFamily="50" charset="-128"/>
            </a:rPr>
            <a:t>　公債費については、前年度から大きく低下し、類似団体平均に近づいた。これは令和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年度に災害復興公営住宅整備事業債の一括繰上償還を行ったことで、一時的に金額が上昇していたためである。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現時点では標準財政規模に対して一定の残高を確保しているものの、今後老朽化した公共施設の整備更新、震災復興特別交付税の過大算定分や各種国庫補助の返還などが生じる可能性もあり、必要最低限の取崩とするべきであり、引続き財政健全化と財源の確保に努める。</a:t>
          </a:r>
        </a:p>
        <a:p>
          <a:r>
            <a:rPr kumimoji="1" lang="ja-JP" altLang="en-US" sz="1300">
              <a:latin typeface="ＭＳ ゴシック" pitchFamily="49" charset="-128"/>
              <a:ea typeface="ＭＳ ゴシック" pitchFamily="49" charset="-128"/>
            </a:rPr>
            <a:t>　実質単年度収支については、令和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年度は、復興公営住宅建設事業債の一括繰上償還を行ったことから、一時的にプラスになったが、それ以外の年度は毎年度マイナスとなっている。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年度決算も、前年度に引続き連結実質収支が黒字となった。一般会計では、標準財政規模に対する比率は</a:t>
          </a:r>
          <a:r>
            <a:rPr kumimoji="1" lang="en-US" altLang="ja-JP" sz="1400">
              <a:latin typeface="ＭＳ ゴシック" pitchFamily="49" charset="-128"/>
              <a:ea typeface="ＭＳ ゴシック" pitchFamily="49" charset="-128"/>
            </a:rPr>
            <a:t>7.27</a:t>
          </a:r>
          <a:r>
            <a:rPr kumimoji="1" lang="ja-JP" altLang="en-US" sz="1400">
              <a:latin typeface="ＭＳ ゴシック" pitchFamily="49" charset="-128"/>
              <a:ea typeface="ＭＳ ゴシック" pitchFamily="49" charset="-128"/>
            </a:rPr>
            <a:t>％となっている。また、全会計においても連結実質赤字比率は発生していない状況である。なお、下水道事業会計は大幅な黒字額の減少となっているが、これは令和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年度から繰越控除した管渠等復興建設事業の資金を流動資産に計上したことによるものである。</a:t>
          </a:r>
        </a:p>
        <a:p>
          <a:r>
            <a:rPr kumimoji="1" lang="ja-JP" altLang="en-US" sz="1400">
              <a:latin typeface="ＭＳ ゴシック" pitchFamily="49" charset="-128"/>
              <a:ea typeface="ＭＳ ゴシック" pitchFamily="49" charset="-128"/>
            </a:rPr>
            <a:t>　一般会計を含むすべての会計において、各種経営（財政）計画等に基づき、持続的な経営・財政の健全化に努めていくものとする。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F58" sqref="F58:H62"/>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122895649</v>
      </c>
      <c r="BO4" s="415"/>
      <c r="BP4" s="415"/>
      <c r="BQ4" s="415"/>
      <c r="BR4" s="415"/>
      <c r="BS4" s="415"/>
      <c r="BT4" s="415"/>
      <c r="BU4" s="416"/>
      <c r="BV4" s="414">
        <v>194183397</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7.6</v>
      </c>
      <c r="CU4" s="589"/>
      <c r="CV4" s="589"/>
      <c r="CW4" s="589"/>
      <c r="CX4" s="589"/>
      <c r="CY4" s="589"/>
      <c r="CZ4" s="589"/>
      <c r="DA4" s="590"/>
      <c r="DB4" s="588">
        <v>12.5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119002426</v>
      </c>
      <c r="BO5" s="420"/>
      <c r="BP5" s="420"/>
      <c r="BQ5" s="420"/>
      <c r="BR5" s="420"/>
      <c r="BS5" s="420"/>
      <c r="BT5" s="420"/>
      <c r="BU5" s="421"/>
      <c r="BV5" s="419">
        <v>156977288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101.1</v>
      </c>
      <c r="CU5" s="390"/>
      <c r="CV5" s="390"/>
      <c r="CW5" s="390"/>
      <c r="CX5" s="390"/>
      <c r="CY5" s="390"/>
      <c r="CZ5" s="390"/>
      <c r="DA5" s="391"/>
      <c r="DB5" s="389">
        <v>97.5</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3893223</v>
      </c>
      <c r="BO6" s="420"/>
      <c r="BP6" s="420"/>
      <c r="BQ6" s="420"/>
      <c r="BR6" s="420"/>
      <c r="BS6" s="420"/>
      <c r="BT6" s="420"/>
      <c r="BU6" s="421"/>
      <c r="BV6" s="419">
        <v>37206109</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102.6</v>
      </c>
      <c r="CU6" s="563"/>
      <c r="CV6" s="563"/>
      <c r="CW6" s="563"/>
      <c r="CX6" s="563"/>
      <c r="CY6" s="563"/>
      <c r="CZ6" s="563"/>
      <c r="DA6" s="564"/>
      <c r="DB6" s="562">
        <v>102.9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915298</v>
      </c>
      <c r="BO7" s="420"/>
      <c r="BP7" s="420"/>
      <c r="BQ7" s="420"/>
      <c r="BR7" s="420"/>
      <c r="BS7" s="420"/>
      <c r="BT7" s="420"/>
      <c r="BU7" s="421"/>
      <c r="BV7" s="419">
        <v>32174002</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39396214</v>
      </c>
      <c r="CU7" s="420"/>
      <c r="CV7" s="420"/>
      <c r="CW7" s="420"/>
      <c r="CX7" s="420"/>
      <c r="CY7" s="420"/>
      <c r="CZ7" s="420"/>
      <c r="DA7" s="421"/>
      <c r="DB7" s="419">
        <v>40389966</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2977925</v>
      </c>
      <c r="BO8" s="420"/>
      <c r="BP8" s="420"/>
      <c r="BQ8" s="420"/>
      <c r="BR8" s="420"/>
      <c r="BS8" s="420"/>
      <c r="BT8" s="420"/>
      <c r="BU8" s="421"/>
      <c r="BV8" s="419">
        <v>5032107</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0.54</v>
      </c>
      <c r="CU8" s="525"/>
      <c r="CV8" s="525"/>
      <c r="CW8" s="525"/>
      <c r="CX8" s="525"/>
      <c r="CY8" s="525"/>
      <c r="CZ8" s="525"/>
      <c r="DA8" s="526"/>
      <c r="DB8" s="524">
        <v>0.54</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140151</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111</v>
      </c>
      <c r="AV9" s="470"/>
      <c r="AW9" s="470"/>
      <c r="AX9" s="470"/>
      <c r="AY9" s="399" t="s">
        <v>118</v>
      </c>
      <c r="AZ9" s="400"/>
      <c r="BA9" s="400"/>
      <c r="BB9" s="400"/>
      <c r="BC9" s="400"/>
      <c r="BD9" s="400"/>
      <c r="BE9" s="400"/>
      <c r="BF9" s="400"/>
      <c r="BG9" s="400"/>
      <c r="BH9" s="400"/>
      <c r="BI9" s="400"/>
      <c r="BJ9" s="400"/>
      <c r="BK9" s="400"/>
      <c r="BL9" s="400"/>
      <c r="BM9" s="401"/>
      <c r="BN9" s="419">
        <v>-2054182</v>
      </c>
      <c r="BO9" s="420"/>
      <c r="BP9" s="420"/>
      <c r="BQ9" s="420"/>
      <c r="BR9" s="420"/>
      <c r="BS9" s="420"/>
      <c r="BT9" s="420"/>
      <c r="BU9" s="421"/>
      <c r="BV9" s="419">
        <v>-713834</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10</v>
      </c>
      <c r="CU9" s="390"/>
      <c r="CV9" s="390"/>
      <c r="CW9" s="390"/>
      <c r="CX9" s="390"/>
      <c r="CY9" s="390"/>
      <c r="CZ9" s="390"/>
      <c r="DA9" s="391"/>
      <c r="DB9" s="389">
        <v>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147214</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292</v>
      </c>
      <c r="BO10" s="420"/>
      <c r="BP10" s="420"/>
      <c r="BQ10" s="420"/>
      <c r="BR10" s="420"/>
      <c r="BS10" s="420"/>
      <c r="BT10" s="420"/>
      <c r="BU10" s="421"/>
      <c r="BV10" s="419">
        <v>379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14926083</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136822</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96</v>
      </c>
      <c r="AV12" s="470"/>
      <c r="AW12" s="470"/>
      <c r="AX12" s="470"/>
      <c r="AY12" s="399" t="s">
        <v>137</v>
      </c>
      <c r="AZ12" s="400"/>
      <c r="BA12" s="400"/>
      <c r="BB12" s="400"/>
      <c r="BC12" s="400"/>
      <c r="BD12" s="400"/>
      <c r="BE12" s="400"/>
      <c r="BF12" s="400"/>
      <c r="BG12" s="400"/>
      <c r="BH12" s="400"/>
      <c r="BI12" s="400"/>
      <c r="BJ12" s="400"/>
      <c r="BK12" s="400"/>
      <c r="BL12" s="400"/>
      <c r="BM12" s="401"/>
      <c r="BN12" s="419">
        <v>2600000</v>
      </c>
      <c r="BO12" s="420"/>
      <c r="BP12" s="420"/>
      <c r="BQ12" s="420"/>
      <c r="BR12" s="420"/>
      <c r="BS12" s="420"/>
      <c r="BT12" s="420"/>
      <c r="BU12" s="421"/>
      <c r="BV12" s="419">
        <v>3200000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139</v>
      </c>
      <c r="CU12" s="525"/>
      <c r="CV12" s="525"/>
      <c r="CW12" s="525"/>
      <c r="CX12" s="525"/>
      <c r="CY12" s="525"/>
      <c r="CZ12" s="525"/>
      <c r="DA12" s="526"/>
      <c r="DB12" s="524" t="s">
        <v>139</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135407</v>
      </c>
      <c r="S13" s="516"/>
      <c r="T13" s="516"/>
      <c r="U13" s="516"/>
      <c r="V13" s="517"/>
      <c r="W13" s="500" t="s">
        <v>141</v>
      </c>
      <c r="X13" s="433"/>
      <c r="Y13" s="433"/>
      <c r="Z13" s="433"/>
      <c r="AA13" s="433"/>
      <c r="AB13" s="434"/>
      <c r="AC13" s="395">
        <v>4702</v>
      </c>
      <c r="AD13" s="396"/>
      <c r="AE13" s="396"/>
      <c r="AF13" s="396"/>
      <c r="AG13" s="397"/>
      <c r="AH13" s="395">
        <v>5165</v>
      </c>
      <c r="AI13" s="396"/>
      <c r="AJ13" s="396"/>
      <c r="AK13" s="396"/>
      <c r="AL13" s="398"/>
      <c r="AM13" s="489" t="s">
        <v>142</v>
      </c>
      <c r="AN13" s="393"/>
      <c r="AO13" s="393"/>
      <c r="AP13" s="393"/>
      <c r="AQ13" s="393"/>
      <c r="AR13" s="393"/>
      <c r="AS13" s="393"/>
      <c r="AT13" s="394"/>
      <c r="AU13" s="469" t="s">
        <v>96</v>
      </c>
      <c r="AV13" s="470"/>
      <c r="AW13" s="470"/>
      <c r="AX13" s="470"/>
      <c r="AY13" s="399" t="s">
        <v>143</v>
      </c>
      <c r="AZ13" s="400"/>
      <c r="BA13" s="400"/>
      <c r="BB13" s="400"/>
      <c r="BC13" s="400"/>
      <c r="BD13" s="400"/>
      <c r="BE13" s="400"/>
      <c r="BF13" s="400"/>
      <c r="BG13" s="400"/>
      <c r="BH13" s="400"/>
      <c r="BI13" s="400"/>
      <c r="BJ13" s="400"/>
      <c r="BK13" s="400"/>
      <c r="BL13" s="400"/>
      <c r="BM13" s="401"/>
      <c r="BN13" s="419">
        <v>-4653890</v>
      </c>
      <c r="BO13" s="420"/>
      <c r="BP13" s="420"/>
      <c r="BQ13" s="420"/>
      <c r="BR13" s="420"/>
      <c r="BS13" s="420"/>
      <c r="BT13" s="420"/>
      <c r="BU13" s="421"/>
      <c r="BV13" s="419">
        <v>11012628</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9.3000000000000007</v>
      </c>
      <c r="CU13" s="390"/>
      <c r="CV13" s="390"/>
      <c r="CW13" s="390"/>
      <c r="CX13" s="390"/>
      <c r="CY13" s="390"/>
      <c r="CZ13" s="390"/>
      <c r="DA13" s="391"/>
      <c r="DB13" s="389">
        <v>9.5</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138686</v>
      </c>
      <c r="S14" s="516"/>
      <c r="T14" s="516"/>
      <c r="U14" s="516"/>
      <c r="V14" s="517"/>
      <c r="W14" s="518"/>
      <c r="X14" s="436"/>
      <c r="Y14" s="436"/>
      <c r="Z14" s="436"/>
      <c r="AA14" s="436"/>
      <c r="AB14" s="437"/>
      <c r="AC14" s="508">
        <v>7.4</v>
      </c>
      <c r="AD14" s="509"/>
      <c r="AE14" s="509"/>
      <c r="AF14" s="509"/>
      <c r="AG14" s="510"/>
      <c r="AH14" s="508">
        <v>7.8</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v>25.7</v>
      </c>
      <c r="CU14" s="520"/>
      <c r="CV14" s="520"/>
      <c r="CW14" s="520"/>
      <c r="CX14" s="520"/>
      <c r="CY14" s="520"/>
      <c r="CZ14" s="520"/>
      <c r="DA14" s="521"/>
      <c r="DB14" s="519">
        <v>37.799999999999997</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140</v>
      </c>
      <c r="N15" s="513"/>
      <c r="O15" s="513"/>
      <c r="P15" s="513"/>
      <c r="Q15" s="514"/>
      <c r="R15" s="515">
        <v>137453</v>
      </c>
      <c r="S15" s="516"/>
      <c r="T15" s="516"/>
      <c r="U15" s="516"/>
      <c r="V15" s="517"/>
      <c r="W15" s="500" t="s">
        <v>147</v>
      </c>
      <c r="X15" s="433"/>
      <c r="Y15" s="433"/>
      <c r="Z15" s="433"/>
      <c r="AA15" s="433"/>
      <c r="AB15" s="434"/>
      <c r="AC15" s="395">
        <v>18341</v>
      </c>
      <c r="AD15" s="396"/>
      <c r="AE15" s="396"/>
      <c r="AF15" s="396"/>
      <c r="AG15" s="397"/>
      <c r="AH15" s="395">
        <v>19669</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18191984</v>
      </c>
      <c r="BO15" s="415"/>
      <c r="BP15" s="415"/>
      <c r="BQ15" s="415"/>
      <c r="BR15" s="415"/>
      <c r="BS15" s="415"/>
      <c r="BT15" s="415"/>
      <c r="BU15" s="416"/>
      <c r="BV15" s="414">
        <v>17621789</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28.9</v>
      </c>
      <c r="AD16" s="509"/>
      <c r="AE16" s="509"/>
      <c r="AF16" s="509"/>
      <c r="AG16" s="510"/>
      <c r="AH16" s="508">
        <v>29.7</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33846682</v>
      </c>
      <c r="BO16" s="420"/>
      <c r="BP16" s="420"/>
      <c r="BQ16" s="420"/>
      <c r="BR16" s="420"/>
      <c r="BS16" s="420"/>
      <c r="BT16" s="420"/>
      <c r="BU16" s="421"/>
      <c r="BV16" s="419">
        <v>33602459</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153</v>
      </c>
      <c r="N17" s="495"/>
      <c r="O17" s="495"/>
      <c r="P17" s="495"/>
      <c r="Q17" s="496"/>
      <c r="R17" s="497" t="s">
        <v>154</v>
      </c>
      <c r="S17" s="498"/>
      <c r="T17" s="498"/>
      <c r="U17" s="498"/>
      <c r="V17" s="499"/>
      <c r="W17" s="500" t="s">
        <v>155</v>
      </c>
      <c r="X17" s="433"/>
      <c r="Y17" s="433"/>
      <c r="Z17" s="433"/>
      <c r="AA17" s="433"/>
      <c r="AB17" s="434"/>
      <c r="AC17" s="395">
        <v>40445</v>
      </c>
      <c r="AD17" s="396"/>
      <c r="AE17" s="396"/>
      <c r="AF17" s="396"/>
      <c r="AG17" s="397"/>
      <c r="AH17" s="395">
        <v>41297</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23013749</v>
      </c>
      <c r="BO17" s="420"/>
      <c r="BP17" s="420"/>
      <c r="BQ17" s="420"/>
      <c r="BR17" s="420"/>
      <c r="BS17" s="420"/>
      <c r="BT17" s="420"/>
      <c r="BU17" s="421"/>
      <c r="BV17" s="419">
        <v>22240397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90">
        <v>554.54999999999995</v>
      </c>
      <c r="M18" s="490"/>
      <c r="N18" s="490"/>
      <c r="O18" s="490"/>
      <c r="P18" s="490"/>
      <c r="Q18" s="490"/>
      <c r="R18" s="491"/>
      <c r="S18" s="491"/>
      <c r="T18" s="491"/>
      <c r="U18" s="491"/>
      <c r="V18" s="492"/>
      <c r="W18" s="485"/>
      <c r="X18" s="486"/>
      <c r="Y18" s="486"/>
      <c r="Z18" s="486"/>
      <c r="AA18" s="486"/>
      <c r="AB18" s="501"/>
      <c r="AC18" s="383">
        <v>63.7</v>
      </c>
      <c r="AD18" s="384"/>
      <c r="AE18" s="384"/>
      <c r="AF18" s="384"/>
      <c r="AG18" s="493"/>
      <c r="AH18" s="383">
        <v>62.4</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40545954</v>
      </c>
      <c r="BO18" s="420"/>
      <c r="BP18" s="420"/>
      <c r="BQ18" s="420"/>
      <c r="BR18" s="420"/>
      <c r="BS18" s="420"/>
      <c r="BT18" s="420"/>
      <c r="BU18" s="421"/>
      <c r="BV18" s="419">
        <v>40528462</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4">
        <v>253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54612599</v>
      </c>
      <c r="BO19" s="420"/>
      <c r="BP19" s="420"/>
      <c r="BQ19" s="420"/>
      <c r="BR19" s="420"/>
      <c r="BS19" s="420"/>
      <c r="BT19" s="420"/>
      <c r="BU19" s="421"/>
      <c r="BV19" s="419">
        <v>63222840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4">
        <v>56768</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71017166</v>
      </c>
      <c r="BO22" s="415"/>
      <c r="BP22" s="415"/>
      <c r="BQ22" s="415"/>
      <c r="BR22" s="415"/>
      <c r="BS22" s="415"/>
      <c r="BT22" s="415"/>
      <c r="BU22" s="416"/>
      <c r="BV22" s="414">
        <v>71655336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37626279</v>
      </c>
      <c r="BO23" s="420"/>
      <c r="BP23" s="420"/>
      <c r="BQ23" s="420"/>
      <c r="BR23" s="420"/>
      <c r="BS23" s="420"/>
      <c r="BT23" s="420"/>
      <c r="BU23" s="421"/>
      <c r="BV23" s="419">
        <v>38406781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171</v>
      </c>
      <c r="F24" s="393"/>
      <c r="G24" s="393"/>
      <c r="H24" s="393"/>
      <c r="I24" s="393"/>
      <c r="J24" s="393"/>
      <c r="K24" s="394"/>
      <c r="L24" s="395">
        <v>1</v>
      </c>
      <c r="M24" s="396"/>
      <c r="N24" s="396"/>
      <c r="O24" s="396"/>
      <c r="P24" s="397"/>
      <c r="Q24" s="395">
        <v>10000</v>
      </c>
      <c r="R24" s="396"/>
      <c r="S24" s="396"/>
      <c r="T24" s="396"/>
      <c r="U24" s="396"/>
      <c r="V24" s="397"/>
      <c r="W24" s="465"/>
      <c r="X24" s="456"/>
      <c r="Y24" s="457"/>
      <c r="Z24" s="392" t="s">
        <v>172</v>
      </c>
      <c r="AA24" s="393"/>
      <c r="AB24" s="393"/>
      <c r="AC24" s="393"/>
      <c r="AD24" s="393"/>
      <c r="AE24" s="393"/>
      <c r="AF24" s="393"/>
      <c r="AG24" s="394"/>
      <c r="AH24" s="395">
        <v>1266</v>
      </c>
      <c r="AI24" s="396"/>
      <c r="AJ24" s="396"/>
      <c r="AK24" s="396"/>
      <c r="AL24" s="397"/>
      <c r="AM24" s="395">
        <v>3847374</v>
      </c>
      <c r="AN24" s="396"/>
      <c r="AO24" s="396"/>
      <c r="AP24" s="396"/>
      <c r="AQ24" s="396"/>
      <c r="AR24" s="397"/>
      <c r="AS24" s="395">
        <v>3039</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45293710</v>
      </c>
      <c r="BO24" s="420"/>
      <c r="BP24" s="420"/>
      <c r="BQ24" s="420"/>
      <c r="BR24" s="420"/>
      <c r="BS24" s="420"/>
      <c r="BT24" s="420"/>
      <c r="BU24" s="421"/>
      <c r="BV24" s="419">
        <v>44110967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174</v>
      </c>
      <c r="F25" s="393"/>
      <c r="G25" s="393"/>
      <c r="H25" s="393"/>
      <c r="I25" s="393"/>
      <c r="J25" s="393"/>
      <c r="K25" s="394"/>
      <c r="L25" s="395">
        <v>2</v>
      </c>
      <c r="M25" s="396"/>
      <c r="N25" s="396"/>
      <c r="O25" s="396"/>
      <c r="P25" s="397"/>
      <c r="Q25" s="395">
        <v>8110</v>
      </c>
      <c r="R25" s="396"/>
      <c r="S25" s="396"/>
      <c r="T25" s="396"/>
      <c r="U25" s="396"/>
      <c r="V25" s="397"/>
      <c r="W25" s="465"/>
      <c r="X25" s="456"/>
      <c r="Y25" s="457"/>
      <c r="Z25" s="392" t="s">
        <v>175</v>
      </c>
      <c r="AA25" s="393"/>
      <c r="AB25" s="393"/>
      <c r="AC25" s="393"/>
      <c r="AD25" s="393"/>
      <c r="AE25" s="393"/>
      <c r="AF25" s="393"/>
      <c r="AG25" s="394"/>
      <c r="AH25" s="395" t="s">
        <v>176</v>
      </c>
      <c r="AI25" s="396"/>
      <c r="AJ25" s="396"/>
      <c r="AK25" s="396"/>
      <c r="AL25" s="397"/>
      <c r="AM25" s="395" t="s">
        <v>176</v>
      </c>
      <c r="AN25" s="396"/>
      <c r="AO25" s="396"/>
      <c r="AP25" s="396"/>
      <c r="AQ25" s="396"/>
      <c r="AR25" s="397"/>
      <c r="AS25" s="395" t="s">
        <v>176</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11943434</v>
      </c>
      <c r="BO25" s="415"/>
      <c r="BP25" s="415"/>
      <c r="BQ25" s="415"/>
      <c r="BR25" s="415"/>
      <c r="BS25" s="415"/>
      <c r="BT25" s="415"/>
      <c r="BU25" s="416"/>
      <c r="BV25" s="414">
        <v>14285640</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7050</v>
      </c>
      <c r="R26" s="396"/>
      <c r="S26" s="396"/>
      <c r="T26" s="396"/>
      <c r="U26" s="396"/>
      <c r="V26" s="397"/>
      <c r="W26" s="465"/>
      <c r="X26" s="456"/>
      <c r="Y26" s="457"/>
      <c r="Z26" s="392" t="s">
        <v>179</v>
      </c>
      <c r="AA26" s="430"/>
      <c r="AB26" s="430"/>
      <c r="AC26" s="430"/>
      <c r="AD26" s="430"/>
      <c r="AE26" s="430"/>
      <c r="AF26" s="430"/>
      <c r="AG26" s="431"/>
      <c r="AH26" s="395">
        <v>123</v>
      </c>
      <c r="AI26" s="396"/>
      <c r="AJ26" s="396"/>
      <c r="AK26" s="396"/>
      <c r="AL26" s="397"/>
      <c r="AM26" s="395">
        <v>373551</v>
      </c>
      <c r="AN26" s="396"/>
      <c r="AO26" s="396"/>
      <c r="AP26" s="396"/>
      <c r="AQ26" s="396"/>
      <c r="AR26" s="397"/>
      <c r="AS26" s="395">
        <v>3037</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181</v>
      </c>
      <c r="BO26" s="420"/>
      <c r="BP26" s="420"/>
      <c r="BQ26" s="420"/>
      <c r="BR26" s="420"/>
      <c r="BS26" s="420"/>
      <c r="BT26" s="420"/>
      <c r="BU26" s="421"/>
      <c r="BV26" s="419" t="s">
        <v>181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5450</v>
      </c>
      <c r="R27" s="396"/>
      <c r="S27" s="396"/>
      <c r="T27" s="396"/>
      <c r="U27" s="396"/>
      <c r="V27" s="397"/>
      <c r="W27" s="465"/>
      <c r="X27" s="456"/>
      <c r="Y27" s="457"/>
      <c r="Z27" s="392" t="s">
        <v>183</v>
      </c>
      <c r="AA27" s="393"/>
      <c r="AB27" s="393"/>
      <c r="AC27" s="393"/>
      <c r="AD27" s="393"/>
      <c r="AE27" s="393"/>
      <c r="AF27" s="393"/>
      <c r="AG27" s="394"/>
      <c r="AH27" s="395">
        <v>62</v>
      </c>
      <c r="AI27" s="396"/>
      <c r="AJ27" s="396"/>
      <c r="AK27" s="396"/>
      <c r="AL27" s="397"/>
      <c r="AM27" s="395">
        <v>226031</v>
      </c>
      <c r="AN27" s="396"/>
      <c r="AO27" s="396"/>
      <c r="AP27" s="396"/>
      <c r="AQ27" s="396"/>
      <c r="AR27" s="397"/>
      <c r="AS27" s="395">
        <v>3646</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181</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4810</v>
      </c>
      <c r="R28" s="396"/>
      <c r="S28" s="396"/>
      <c r="T28" s="396"/>
      <c r="U28" s="396"/>
      <c r="V28" s="397"/>
      <c r="W28" s="465"/>
      <c r="X28" s="456"/>
      <c r="Y28" s="457"/>
      <c r="Z28" s="392" t="s">
        <v>186</v>
      </c>
      <c r="AA28" s="393"/>
      <c r="AB28" s="393"/>
      <c r="AC28" s="393"/>
      <c r="AD28" s="393"/>
      <c r="AE28" s="393"/>
      <c r="AF28" s="393"/>
      <c r="AG28" s="394"/>
      <c r="AH28" s="395">
        <v>2</v>
      </c>
      <c r="AI28" s="396"/>
      <c r="AJ28" s="396"/>
      <c r="AK28" s="396"/>
      <c r="AL28" s="397"/>
      <c r="AM28" s="395" t="s">
        <v>187</v>
      </c>
      <c r="AN28" s="396"/>
      <c r="AO28" s="396"/>
      <c r="AP28" s="396"/>
      <c r="AQ28" s="396"/>
      <c r="AR28" s="397"/>
      <c r="AS28" s="395" t="s">
        <v>188</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8588819</v>
      </c>
      <c r="BO28" s="415"/>
      <c r="BP28" s="415"/>
      <c r="BQ28" s="415"/>
      <c r="BR28" s="415"/>
      <c r="BS28" s="415"/>
      <c r="BT28" s="415"/>
      <c r="BU28" s="416"/>
      <c r="BV28" s="414">
        <v>8617733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190</v>
      </c>
      <c r="F29" s="393"/>
      <c r="G29" s="393"/>
      <c r="H29" s="393"/>
      <c r="I29" s="393"/>
      <c r="J29" s="393"/>
      <c r="K29" s="394"/>
      <c r="L29" s="395">
        <v>28</v>
      </c>
      <c r="M29" s="396"/>
      <c r="N29" s="396"/>
      <c r="O29" s="396"/>
      <c r="P29" s="397"/>
      <c r="Q29" s="395">
        <v>4440</v>
      </c>
      <c r="R29" s="396"/>
      <c r="S29" s="396"/>
      <c r="T29" s="396"/>
      <c r="U29" s="396"/>
      <c r="V29" s="397"/>
      <c r="W29" s="466"/>
      <c r="X29" s="467"/>
      <c r="Y29" s="468"/>
      <c r="Z29" s="392" t="s">
        <v>191</v>
      </c>
      <c r="AA29" s="393"/>
      <c r="AB29" s="393"/>
      <c r="AC29" s="393"/>
      <c r="AD29" s="393"/>
      <c r="AE29" s="393"/>
      <c r="AF29" s="393"/>
      <c r="AG29" s="394"/>
      <c r="AH29" s="395">
        <v>1330</v>
      </c>
      <c r="AI29" s="396"/>
      <c r="AJ29" s="396"/>
      <c r="AK29" s="396"/>
      <c r="AL29" s="397"/>
      <c r="AM29" s="395">
        <v>4078923</v>
      </c>
      <c r="AN29" s="396"/>
      <c r="AO29" s="396"/>
      <c r="AP29" s="396"/>
      <c r="AQ29" s="396"/>
      <c r="AR29" s="397"/>
      <c r="AS29" s="395">
        <v>3067</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2831061</v>
      </c>
      <c r="BO29" s="420"/>
      <c r="BP29" s="420"/>
      <c r="BQ29" s="420"/>
      <c r="BR29" s="420"/>
      <c r="BS29" s="420"/>
      <c r="BT29" s="420"/>
      <c r="BU29" s="421"/>
      <c r="BV29" s="419">
        <v>3851251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96.3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22876880</v>
      </c>
      <c r="BO30" s="423"/>
      <c r="BP30" s="423"/>
      <c r="BQ30" s="423"/>
      <c r="BR30" s="423"/>
      <c r="BS30" s="423"/>
      <c r="BT30" s="423"/>
      <c r="BU30" s="424"/>
      <c r="BV30" s="422">
        <v>19863688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200</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石巻市国民健康保険事業特別会計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石巻市病院事業会計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石巻市水産物地方卸売市場事業特別会計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宮城県市町村職員退職手当組合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石巻地域高等教育事業団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石巻市市街地開発事業特別会計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石巻市後期高齢者医療特別会計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石巻市下水道事業会計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石巻地区広域行政事務組合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石巻市芸術文化振興財団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石巻市介護保険事業特別会計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宮城県市町村自治振興センター</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石巻地区勤労者福祉サービスセンター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宮城県後期高齢者医療広域連合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網地島ライン</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宮城県後期高齢者医療事業会計</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街づくりまんぼう</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石巻地方広域水道企業団</v>
      </c>
      <c r="BZ39" s="368"/>
      <c r="CA39" s="368"/>
      <c r="CB39" s="368"/>
      <c r="CC39" s="368"/>
      <c r="CD39" s="368"/>
      <c r="CE39" s="368"/>
      <c r="CF39" s="368"/>
      <c r="CG39" s="368"/>
      <c r="CH39" s="368"/>
      <c r="CI39" s="368"/>
      <c r="CJ39" s="368"/>
      <c r="CK39" s="368"/>
      <c r="CL39" s="368"/>
      <c r="CM39" s="368"/>
      <c r="CN39" s="181"/>
      <c r="CO39" s="367">
        <f t="shared" si="3"/>
        <v>20</v>
      </c>
      <c r="CP39" s="367"/>
      <c r="CQ39" s="368" t="str">
        <f>IF('各会計、関係団体の財政状況及び健全化判断比率'!BS12="","",'各会計、関係団体の財政状況及び健全化判断比率'!BS12)</f>
        <v>かほく・上品の郷</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21</v>
      </c>
      <c r="CP40" s="367"/>
      <c r="CQ40" s="368" t="str">
        <f>IF('各会計、関係団体の財政状況及び健全化判断比率'!BS13="","",'各会計、関係団体の財政状況及び健全化判断比率'!BS13)</f>
        <v>おしかパブリックサービス</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22</v>
      </c>
      <c r="CP41" s="367"/>
      <c r="CQ41" s="368" t="str">
        <f>IF('各会計、関係団体の財政状況及び健全化判断比率'!BS14="","",'各会計、関係団体の財政状況及び健全化判断比率'!BS14)</f>
        <v>元気いしのまき</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23</v>
      </c>
      <c r="CP42" s="367"/>
      <c r="CQ42" s="368" t="str">
        <f>IF('各会計、関係団体の財政状況及び健全化判断比率'!BS15="","",'各会計、関係団体の財政状況及び健全化判断比率'!BS15)</f>
        <v>慶長遣欧使節船協会</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JO/UnC0dHqcIyA3rO8XG/DiDol9U75gS5BjKxS6Xe2nGcA/oF8XWoiuJE4g3tDPf6ELZ9tQHMI0KQL7+FvGkQ==" saltValue="jcHKBvk2S7uU3C9ywyeIU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9" zoomScale="70" zoomScaleNormal="70" zoomScaleSheetLayoutView="100" workbookViewId="0">
      <selection activeCell="F58" sqref="F58:H6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570</v>
      </c>
      <c r="D34" s="1151"/>
      <c r="E34" s="1152"/>
      <c r="F34" s="32">
        <v>18.7</v>
      </c>
      <c r="G34" s="33">
        <v>10.16</v>
      </c>
      <c r="H34" s="33">
        <v>12.59</v>
      </c>
      <c r="I34" s="33">
        <v>12.09</v>
      </c>
      <c r="J34" s="34">
        <v>7.27</v>
      </c>
      <c r="K34" s="22"/>
      <c r="L34" s="22"/>
      <c r="M34" s="22"/>
      <c r="N34" s="22"/>
      <c r="O34" s="22"/>
      <c r="P34" s="22"/>
    </row>
    <row r="35" spans="1:16" ht="39" customHeight="1" x14ac:dyDescent="0.15">
      <c r="A35" s="22"/>
      <c r="B35" s="35"/>
      <c r="C35" s="1145" t="s">
        <v>571</v>
      </c>
      <c r="D35" s="1146"/>
      <c r="E35" s="1147"/>
      <c r="F35" s="36" t="s">
        <v>520</v>
      </c>
      <c r="G35" s="37" t="s">
        <v>520</v>
      </c>
      <c r="H35" s="37">
        <v>1.21</v>
      </c>
      <c r="I35" s="37">
        <v>24.11</v>
      </c>
      <c r="J35" s="38">
        <v>3.07</v>
      </c>
      <c r="K35" s="22"/>
      <c r="L35" s="22"/>
      <c r="M35" s="22"/>
      <c r="N35" s="22"/>
      <c r="O35" s="22"/>
      <c r="P35" s="22"/>
    </row>
    <row r="36" spans="1:16" ht="39" customHeight="1" x14ac:dyDescent="0.15">
      <c r="A36" s="22"/>
      <c r="B36" s="35"/>
      <c r="C36" s="1145" t="s">
        <v>572</v>
      </c>
      <c r="D36" s="1146"/>
      <c r="E36" s="1147"/>
      <c r="F36" s="36">
        <v>0</v>
      </c>
      <c r="G36" s="37">
        <v>0</v>
      </c>
      <c r="H36" s="37">
        <v>0.67</v>
      </c>
      <c r="I36" s="37">
        <v>1.69</v>
      </c>
      <c r="J36" s="38">
        <v>2.13</v>
      </c>
      <c r="K36" s="22"/>
      <c r="L36" s="22"/>
      <c r="M36" s="22"/>
      <c r="N36" s="22"/>
      <c r="O36" s="22"/>
      <c r="P36" s="22"/>
    </row>
    <row r="37" spans="1:16" ht="39" customHeight="1" x14ac:dyDescent="0.15">
      <c r="A37" s="22"/>
      <c r="B37" s="35"/>
      <c r="C37" s="1145" t="s">
        <v>573</v>
      </c>
      <c r="D37" s="1146"/>
      <c r="E37" s="1147"/>
      <c r="F37" s="36">
        <v>1.1599999999999999</v>
      </c>
      <c r="G37" s="37">
        <v>1.02</v>
      </c>
      <c r="H37" s="37">
        <v>0.57999999999999996</v>
      </c>
      <c r="I37" s="37">
        <v>0.93</v>
      </c>
      <c r="J37" s="38">
        <v>0.93</v>
      </c>
      <c r="K37" s="22"/>
      <c r="L37" s="22"/>
      <c r="M37" s="22"/>
      <c r="N37" s="22"/>
      <c r="O37" s="22"/>
      <c r="P37" s="22"/>
    </row>
    <row r="38" spans="1:16" ht="39" customHeight="1" x14ac:dyDescent="0.15">
      <c r="A38" s="22"/>
      <c r="B38" s="35"/>
      <c r="C38" s="1145" t="s">
        <v>574</v>
      </c>
      <c r="D38" s="1146"/>
      <c r="E38" s="1147"/>
      <c r="F38" s="36">
        <v>1.51</v>
      </c>
      <c r="G38" s="37">
        <v>0.5</v>
      </c>
      <c r="H38" s="37">
        <v>1.74</v>
      </c>
      <c r="I38" s="37">
        <v>0.36</v>
      </c>
      <c r="J38" s="38">
        <v>0.28000000000000003</v>
      </c>
      <c r="K38" s="22"/>
      <c r="L38" s="22"/>
      <c r="M38" s="22"/>
      <c r="N38" s="22"/>
      <c r="O38" s="22"/>
      <c r="P38" s="22"/>
    </row>
    <row r="39" spans="1:16" ht="39" customHeight="1" x14ac:dyDescent="0.15">
      <c r="A39" s="22"/>
      <c r="B39" s="35"/>
      <c r="C39" s="1145" t="s">
        <v>575</v>
      </c>
      <c r="D39" s="1146"/>
      <c r="E39" s="1147"/>
      <c r="F39" s="36">
        <v>0.01</v>
      </c>
      <c r="G39" s="37">
        <v>0.1</v>
      </c>
      <c r="H39" s="37">
        <v>0.12</v>
      </c>
      <c r="I39" s="37">
        <v>0.09</v>
      </c>
      <c r="J39" s="38">
        <v>0.08</v>
      </c>
      <c r="K39" s="22"/>
      <c r="L39" s="22"/>
      <c r="M39" s="22"/>
      <c r="N39" s="22"/>
      <c r="O39" s="22"/>
      <c r="P39" s="22"/>
    </row>
    <row r="40" spans="1:16" ht="39" customHeight="1" x14ac:dyDescent="0.15">
      <c r="A40" s="22"/>
      <c r="B40" s="35"/>
      <c r="C40" s="1145" t="s">
        <v>576</v>
      </c>
      <c r="D40" s="1146"/>
      <c r="E40" s="1147"/>
      <c r="F40" s="36">
        <v>0.04</v>
      </c>
      <c r="G40" s="37">
        <v>0.03</v>
      </c>
      <c r="H40" s="37">
        <v>0.02</v>
      </c>
      <c r="I40" s="37">
        <v>0.03</v>
      </c>
      <c r="J40" s="38">
        <v>0.04</v>
      </c>
      <c r="K40" s="22"/>
      <c r="L40" s="22"/>
      <c r="M40" s="22"/>
      <c r="N40" s="22"/>
      <c r="O40" s="22"/>
      <c r="P40" s="22"/>
    </row>
    <row r="41" spans="1:16" ht="39" customHeight="1" x14ac:dyDescent="0.15">
      <c r="A41" s="22"/>
      <c r="B41" s="35"/>
      <c r="C41" s="1145" t="s">
        <v>577</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578</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579</v>
      </c>
      <c r="D43" s="1149"/>
      <c r="E43" s="1150"/>
      <c r="F43" s="41">
        <v>3.47</v>
      </c>
      <c r="G43" s="42">
        <v>0.05</v>
      </c>
      <c r="H43" s="42">
        <v>0</v>
      </c>
      <c r="I43" s="42">
        <v>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B1ESJryj8yQTFkUU22dbCKW4/7V706N/g0UBVd+Eonr+fQ3h8WW+zNgmPSiYtbna3xq4BxaAc4vL9JQjMllNQ==" saltValue="dXK8MTYmCBlvCHffDGu8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abSelected="1" topLeftCell="A28" zoomScale="55" zoomScaleNormal="55" zoomScaleSheetLayoutView="55" workbookViewId="0">
      <selection activeCell="D58" sqref="D58:J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6556</v>
      </c>
      <c r="L45" s="60">
        <v>7005</v>
      </c>
      <c r="M45" s="60">
        <v>5738</v>
      </c>
      <c r="N45" s="60">
        <v>5995</v>
      </c>
      <c r="O45" s="61">
        <v>6126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2833</v>
      </c>
      <c r="L48" s="64">
        <v>3315</v>
      </c>
      <c r="M48" s="64">
        <v>3677</v>
      </c>
      <c r="N48" s="64">
        <v>3991</v>
      </c>
      <c r="O48" s="65">
        <v>3061</v>
      </c>
      <c r="P48" s="48"/>
      <c r="Q48" s="48"/>
      <c r="R48" s="48"/>
      <c r="S48" s="48"/>
      <c r="T48" s="48"/>
      <c r="U48" s="48"/>
    </row>
    <row r="49" spans="1:21" ht="30.75" customHeight="1" x14ac:dyDescent="0.15">
      <c r="A49" s="48"/>
      <c r="B49" s="1178"/>
      <c r="C49" s="1179"/>
      <c r="D49" s="62"/>
      <c r="E49" s="1155" t="s">
        <v>16</v>
      </c>
      <c r="F49" s="1155"/>
      <c r="G49" s="1155"/>
      <c r="H49" s="1155"/>
      <c r="I49" s="1155"/>
      <c r="J49" s="1156"/>
      <c r="K49" s="63">
        <v>453</v>
      </c>
      <c r="L49" s="64">
        <v>359</v>
      </c>
      <c r="M49" s="64">
        <v>389</v>
      </c>
      <c r="N49" s="64">
        <v>323</v>
      </c>
      <c r="O49" s="65">
        <v>318</v>
      </c>
      <c r="P49" s="48"/>
      <c r="Q49" s="48"/>
      <c r="R49" s="48"/>
      <c r="S49" s="48"/>
      <c r="T49" s="48"/>
      <c r="U49" s="48"/>
    </row>
    <row r="50" spans="1:21" ht="30.75" customHeight="1" x14ac:dyDescent="0.15">
      <c r="A50" s="48"/>
      <c r="B50" s="1178"/>
      <c r="C50" s="1179"/>
      <c r="D50" s="62"/>
      <c r="E50" s="1155" t="s">
        <v>17</v>
      </c>
      <c r="F50" s="1155"/>
      <c r="G50" s="1155"/>
      <c r="H50" s="1155"/>
      <c r="I50" s="1155"/>
      <c r="J50" s="1156"/>
      <c r="K50" s="63">
        <v>5</v>
      </c>
      <c r="L50" s="64">
        <v>13</v>
      </c>
      <c r="M50" s="64">
        <v>75</v>
      </c>
      <c r="N50" s="64">
        <v>70</v>
      </c>
      <c r="O50" s="65">
        <v>49</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6801</v>
      </c>
      <c r="L52" s="64">
        <v>7302</v>
      </c>
      <c r="M52" s="64">
        <v>7180</v>
      </c>
      <c r="N52" s="64">
        <v>6790</v>
      </c>
      <c r="O52" s="65">
        <v>6294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3046</v>
      </c>
      <c r="L53" s="69">
        <v>3390</v>
      </c>
      <c r="M53" s="69">
        <v>2699</v>
      </c>
      <c r="N53" s="69">
        <v>3589</v>
      </c>
      <c r="O53" s="70">
        <v>3260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73SQpbUpoV/XV3dkWFziP1jUtApbD/Gk5bXfsebLQum1P60StN1PolvU2m3lK7s46//Zfb7N/54+FRb9NvydQ==" saltValue="kGU1ZBN52C1h8BbtEMM3s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F58" sqref="F58:H6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96" t="s">
        <v>32</v>
      </c>
      <c r="C41" s="1197"/>
      <c r="D41" s="105"/>
      <c r="E41" s="1198" t="s">
        <v>33</v>
      </c>
      <c r="F41" s="1198"/>
      <c r="G41" s="1198"/>
      <c r="H41" s="1199"/>
      <c r="I41" s="355">
        <v>77322</v>
      </c>
      <c r="J41" s="356">
        <v>80262</v>
      </c>
      <c r="K41" s="356">
        <v>84222</v>
      </c>
      <c r="L41" s="356">
        <v>71655</v>
      </c>
      <c r="M41" s="357">
        <v>71017</v>
      </c>
    </row>
    <row r="42" spans="2:13" ht="27.75" customHeight="1" x14ac:dyDescent="0.15">
      <c r="B42" s="1186"/>
      <c r="C42" s="1187"/>
      <c r="D42" s="106"/>
      <c r="E42" s="1190" t="s">
        <v>34</v>
      </c>
      <c r="F42" s="1190"/>
      <c r="G42" s="1190"/>
      <c r="H42" s="1191"/>
      <c r="I42" s="358" t="s">
        <v>520</v>
      </c>
      <c r="J42" s="359" t="s">
        <v>520</v>
      </c>
      <c r="K42" s="359" t="s">
        <v>520</v>
      </c>
      <c r="L42" s="359" t="s">
        <v>520</v>
      </c>
      <c r="M42" s="360" t="s">
        <v>520</v>
      </c>
    </row>
    <row r="43" spans="2:13" ht="27.75" customHeight="1" x14ac:dyDescent="0.15">
      <c r="B43" s="1186"/>
      <c r="C43" s="1187"/>
      <c r="D43" s="106"/>
      <c r="E43" s="1190" t="s">
        <v>35</v>
      </c>
      <c r="F43" s="1190"/>
      <c r="G43" s="1190"/>
      <c r="H43" s="1191"/>
      <c r="I43" s="358">
        <v>37848</v>
      </c>
      <c r="J43" s="359">
        <v>37858</v>
      </c>
      <c r="K43" s="359">
        <v>38575</v>
      </c>
      <c r="L43" s="359">
        <v>37719</v>
      </c>
      <c r="M43" s="360">
        <v>37060</v>
      </c>
    </row>
    <row r="44" spans="2:13" ht="27.75" customHeight="1" x14ac:dyDescent="0.15">
      <c r="B44" s="1186"/>
      <c r="C44" s="1187"/>
      <c r="D44" s="106"/>
      <c r="E44" s="1190" t="s">
        <v>36</v>
      </c>
      <c r="F44" s="1190"/>
      <c r="G44" s="1190"/>
      <c r="H44" s="1191"/>
      <c r="I44" s="358">
        <v>2389</v>
      </c>
      <c r="J44" s="359">
        <v>2225</v>
      </c>
      <c r="K44" s="359">
        <v>2097</v>
      </c>
      <c r="L44" s="359">
        <v>1844</v>
      </c>
      <c r="M44" s="360">
        <v>1666</v>
      </c>
    </row>
    <row r="45" spans="2:13" ht="27.75" customHeight="1" x14ac:dyDescent="0.15">
      <c r="B45" s="1186"/>
      <c r="C45" s="1187"/>
      <c r="D45" s="106"/>
      <c r="E45" s="1190" t="s">
        <v>37</v>
      </c>
      <c r="F45" s="1190"/>
      <c r="G45" s="1190"/>
      <c r="H45" s="1191"/>
      <c r="I45" s="358">
        <v>9149</v>
      </c>
      <c r="J45" s="359">
        <v>9009</v>
      </c>
      <c r="K45" s="359">
        <v>8800</v>
      </c>
      <c r="L45" s="359">
        <v>8401</v>
      </c>
      <c r="M45" s="360">
        <v>8444</v>
      </c>
    </row>
    <row r="46" spans="2:13" ht="27.75" customHeight="1" x14ac:dyDescent="0.15">
      <c r="B46" s="1186"/>
      <c r="C46" s="1187"/>
      <c r="D46" s="107"/>
      <c r="E46" s="1190" t="s">
        <v>38</v>
      </c>
      <c r="F46" s="1190"/>
      <c r="G46" s="1190"/>
      <c r="H46" s="1191"/>
      <c r="I46" s="358">
        <v>77</v>
      </c>
      <c r="J46" s="359">
        <v>46</v>
      </c>
      <c r="K46" s="359">
        <v>54</v>
      </c>
      <c r="L46" s="359">
        <v>37</v>
      </c>
      <c r="M46" s="360">
        <v>37</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39447</v>
      </c>
      <c r="J50" s="359">
        <v>45749</v>
      </c>
      <c r="K50" s="359">
        <v>39168</v>
      </c>
      <c r="L50" s="359">
        <v>29493</v>
      </c>
      <c r="M50" s="360">
        <v>34751</v>
      </c>
    </row>
    <row r="51" spans="2:13" ht="27.75" customHeight="1" x14ac:dyDescent="0.15">
      <c r="B51" s="1186"/>
      <c r="C51" s="1187"/>
      <c r="D51" s="106"/>
      <c r="E51" s="1190" t="s">
        <v>44</v>
      </c>
      <c r="F51" s="1190"/>
      <c r="G51" s="1190"/>
      <c r="H51" s="1191"/>
      <c r="I51" s="358">
        <v>23439</v>
      </c>
      <c r="J51" s="359">
        <v>21866</v>
      </c>
      <c r="K51" s="359">
        <v>20754</v>
      </c>
      <c r="L51" s="359">
        <v>5131</v>
      </c>
      <c r="M51" s="360">
        <v>4547</v>
      </c>
    </row>
    <row r="52" spans="2:13" ht="27.75" customHeight="1" x14ac:dyDescent="0.15">
      <c r="B52" s="1188"/>
      <c r="C52" s="1189"/>
      <c r="D52" s="106"/>
      <c r="E52" s="1190" t="s">
        <v>45</v>
      </c>
      <c r="F52" s="1190"/>
      <c r="G52" s="1190"/>
      <c r="H52" s="1191"/>
      <c r="I52" s="358">
        <v>70082</v>
      </c>
      <c r="J52" s="359">
        <v>72070</v>
      </c>
      <c r="K52" s="359">
        <v>73544</v>
      </c>
      <c r="L52" s="359">
        <v>72015</v>
      </c>
      <c r="M52" s="360">
        <v>70259</v>
      </c>
    </row>
    <row r="53" spans="2:13" ht="27.75" customHeight="1" thickBot="1" x14ac:dyDescent="0.2">
      <c r="B53" s="1192" t="s">
        <v>46</v>
      </c>
      <c r="C53" s="1193"/>
      <c r="D53" s="110"/>
      <c r="E53" s="1194" t="s">
        <v>47</v>
      </c>
      <c r="F53" s="1194"/>
      <c r="G53" s="1194"/>
      <c r="H53" s="1195"/>
      <c r="I53" s="361">
        <v>-6184</v>
      </c>
      <c r="J53" s="362">
        <v>-10286</v>
      </c>
      <c r="K53" s="362">
        <v>281</v>
      </c>
      <c r="L53" s="362">
        <v>13018</v>
      </c>
      <c r="M53" s="363">
        <v>8667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f5B/HF+im65FmPlbHyV1pS/B5Ims7is2Z9yPMgK8JbqWcPkCBRdfLXNUhLR1mSUPCy+eipAMwebLKaTS+q1+A==" saltValue="rV+QlY/scSYVEx2Cn388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F58" sqref="F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50</v>
      </c>
      <c r="D55" s="1211"/>
      <c r="E55" s="1212"/>
      <c r="F55" s="122">
        <v>9151</v>
      </c>
      <c r="G55" s="122">
        <v>8618</v>
      </c>
      <c r="H55" s="123">
        <v>8589</v>
      </c>
    </row>
    <row r="56" spans="2:8" ht="52.5" customHeight="1" x14ac:dyDescent="0.15">
      <c r="B56" s="124"/>
      <c r="C56" s="1213" t="s">
        <v>51</v>
      </c>
      <c r="D56" s="1213"/>
      <c r="E56" s="1214"/>
      <c r="F56" s="125">
        <v>3302</v>
      </c>
      <c r="G56" s="125">
        <v>3851</v>
      </c>
      <c r="H56" s="126">
        <v>2831</v>
      </c>
    </row>
    <row r="57" spans="2:8" ht="53.25" customHeight="1" x14ac:dyDescent="0.15">
      <c r="B57" s="124"/>
      <c r="C57" s="1215" t="s">
        <v>52</v>
      </c>
      <c r="D57" s="1215"/>
      <c r="E57" s="1216"/>
      <c r="F57" s="127">
        <v>33647</v>
      </c>
      <c r="G57" s="127">
        <v>19864</v>
      </c>
      <c r="H57" s="128">
        <v>22877</v>
      </c>
    </row>
    <row r="58" spans="2:8" ht="45.75" customHeight="1" x14ac:dyDescent="0.15">
      <c r="B58" s="129"/>
      <c r="C58" s="1203" t="s">
        <v>601</v>
      </c>
      <c r="D58" s="1204"/>
      <c r="E58" s="1205"/>
      <c r="F58" s="130">
        <v>20175</v>
      </c>
      <c r="G58" s="130">
        <v>9373</v>
      </c>
      <c r="H58" s="131">
        <v>13508</v>
      </c>
    </row>
    <row r="59" spans="2:8" ht="45.75" customHeight="1" x14ac:dyDescent="0.15">
      <c r="B59" s="129"/>
      <c r="C59" s="1203" t="s">
        <v>602</v>
      </c>
      <c r="D59" s="1204"/>
      <c r="E59" s="1205"/>
      <c r="F59" s="130">
        <v>7047</v>
      </c>
      <c r="G59" s="130">
        <v>4663</v>
      </c>
      <c r="H59" s="131">
        <v>3655</v>
      </c>
    </row>
    <row r="60" spans="2:8" ht="45.75" customHeight="1" x14ac:dyDescent="0.15">
      <c r="B60" s="129"/>
      <c r="C60" s="1203" t="s">
        <v>603</v>
      </c>
      <c r="D60" s="1204"/>
      <c r="E60" s="1205"/>
      <c r="F60" s="130">
        <v>2002</v>
      </c>
      <c r="G60" s="130">
        <v>1955</v>
      </c>
      <c r="H60" s="131">
        <v>1919</v>
      </c>
    </row>
    <row r="61" spans="2:8" ht="45.75" customHeight="1" x14ac:dyDescent="0.15">
      <c r="B61" s="129"/>
      <c r="C61" s="1203" t="s">
        <v>604</v>
      </c>
      <c r="D61" s="1204"/>
      <c r="E61" s="1205"/>
      <c r="F61" s="130">
        <v>2411</v>
      </c>
      <c r="G61" s="130">
        <v>2119</v>
      </c>
      <c r="H61" s="131">
        <v>1870</v>
      </c>
    </row>
    <row r="62" spans="2:8" ht="45.75" customHeight="1" thickBot="1" x14ac:dyDescent="0.2">
      <c r="B62" s="132"/>
      <c r="C62" s="1206" t="s">
        <v>605</v>
      </c>
      <c r="D62" s="1207"/>
      <c r="E62" s="1208"/>
      <c r="F62" s="133">
        <v>618</v>
      </c>
      <c r="G62" s="133">
        <v>792</v>
      </c>
      <c r="H62" s="134">
        <v>1060</v>
      </c>
    </row>
    <row r="63" spans="2:8" ht="52.5" customHeight="1" thickBot="1" x14ac:dyDescent="0.2">
      <c r="B63" s="135"/>
      <c r="C63" s="1209" t="s">
        <v>53</v>
      </c>
      <c r="D63" s="1209"/>
      <c r="E63" s="1210"/>
      <c r="F63" s="136">
        <v>46101</v>
      </c>
      <c r="G63" s="136">
        <v>32333</v>
      </c>
      <c r="H63" s="137">
        <v>34297</v>
      </c>
    </row>
    <row r="64" spans="2:8" x14ac:dyDescent="0.15"/>
  </sheetData>
  <sheetProtection algorithmName="SHA-512" hashValue="B6sncHVGmlEtR2yOMuvR3OtHu7Oc8ogPdTbm5aHYa5aUSx/ttAMQ9rFUWULc6FbRpFl3Sehip09JsTm/iqDsyA==" saltValue="msgZPTus52LXC80SoMIB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558</v>
      </c>
      <c r="G2" s="151"/>
      <c r="H2" s="152"/>
    </row>
    <row r="3" spans="1:8" x14ac:dyDescent="0.15">
      <c r="A3" s="148" t="s">
        <v>551</v>
      </c>
      <c r="B3" s="153"/>
      <c r="C3" s="154"/>
      <c r="D3" s="155">
        <v>313301</v>
      </c>
      <c r="E3" s="156"/>
      <c r="F3" s="157">
        <v>46402</v>
      </c>
      <c r="G3" s="158"/>
      <c r="H3" s="159"/>
    </row>
    <row r="4" spans="1:8" x14ac:dyDescent="0.15">
      <c r="A4" s="160"/>
      <c r="B4" s="161"/>
      <c r="C4" s="162"/>
      <c r="D4" s="163">
        <v>50179</v>
      </c>
      <c r="E4" s="164"/>
      <c r="F4" s="165">
        <v>26897</v>
      </c>
      <c r="G4" s="166"/>
      <c r="H4" s="167"/>
    </row>
    <row r="5" spans="1:8" x14ac:dyDescent="0.15">
      <c r="A5" s="148" t="s">
        <v>553</v>
      </c>
      <c r="B5" s="153"/>
      <c r="C5" s="154"/>
      <c r="D5" s="155">
        <v>305214</v>
      </c>
      <c r="E5" s="156"/>
      <c r="F5" s="157">
        <v>66343</v>
      </c>
      <c r="G5" s="158"/>
      <c r="H5" s="159"/>
    </row>
    <row r="6" spans="1:8" x14ac:dyDescent="0.15">
      <c r="A6" s="160"/>
      <c r="B6" s="161"/>
      <c r="C6" s="162"/>
      <c r="D6" s="163">
        <v>67928</v>
      </c>
      <c r="E6" s="164"/>
      <c r="F6" s="165">
        <v>34529</v>
      </c>
      <c r="G6" s="166"/>
      <c r="H6" s="167"/>
    </row>
    <row r="7" spans="1:8" x14ac:dyDescent="0.15">
      <c r="A7" s="148" t="s">
        <v>554</v>
      </c>
      <c r="B7" s="153"/>
      <c r="C7" s="154"/>
      <c r="D7" s="155">
        <v>353308</v>
      </c>
      <c r="E7" s="156"/>
      <c r="F7" s="157">
        <v>56416</v>
      </c>
      <c r="G7" s="158"/>
      <c r="H7" s="159"/>
    </row>
    <row r="8" spans="1:8" x14ac:dyDescent="0.15">
      <c r="A8" s="160"/>
      <c r="B8" s="161"/>
      <c r="C8" s="162"/>
      <c r="D8" s="163">
        <v>71114</v>
      </c>
      <c r="E8" s="164"/>
      <c r="F8" s="165">
        <v>32623</v>
      </c>
      <c r="G8" s="166"/>
      <c r="H8" s="167"/>
    </row>
    <row r="9" spans="1:8" x14ac:dyDescent="0.15">
      <c r="A9" s="148" t="s">
        <v>555</v>
      </c>
      <c r="B9" s="153"/>
      <c r="C9" s="154"/>
      <c r="D9" s="155">
        <v>228852</v>
      </c>
      <c r="E9" s="156"/>
      <c r="F9" s="157">
        <v>49217</v>
      </c>
      <c r="G9" s="158"/>
      <c r="H9" s="159"/>
    </row>
    <row r="10" spans="1:8" x14ac:dyDescent="0.15">
      <c r="A10" s="160"/>
      <c r="B10" s="161"/>
      <c r="C10" s="162"/>
      <c r="D10" s="163">
        <v>41917</v>
      </c>
      <c r="E10" s="164"/>
      <c r="F10" s="165">
        <v>27232</v>
      </c>
      <c r="G10" s="166"/>
      <c r="H10" s="167"/>
    </row>
    <row r="11" spans="1:8" x14ac:dyDescent="0.15">
      <c r="A11" s="148" t="s">
        <v>556</v>
      </c>
      <c r="B11" s="153"/>
      <c r="C11" s="154"/>
      <c r="D11" s="155">
        <v>96168</v>
      </c>
      <c r="E11" s="156"/>
      <c r="F11" s="157">
        <v>49211</v>
      </c>
      <c r="G11" s="158"/>
      <c r="H11" s="159"/>
    </row>
    <row r="12" spans="1:8" x14ac:dyDescent="0.15">
      <c r="A12" s="160"/>
      <c r="B12" s="161"/>
      <c r="C12" s="168"/>
      <c r="D12" s="163">
        <v>30131</v>
      </c>
      <c r="E12" s="164"/>
      <c r="F12" s="165">
        <v>28367</v>
      </c>
      <c r="G12" s="166"/>
      <c r="H12" s="167"/>
    </row>
    <row r="13" spans="1:8" x14ac:dyDescent="0.15">
      <c r="A13" s="148"/>
      <c r="B13" s="153"/>
      <c r="C13" s="169"/>
      <c r="D13" s="170">
        <v>259369</v>
      </c>
      <c r="E13" s="171"/>
      <c r="F13" s="172">
        <v>53518</v>
      </c>
      <c r="G13" s="173"/>
      <c r="H13" s="159"/>
    </row>
    <row r="14" spans="1:8" x14ac:dyDescent="0.15">
      <c r="A14" s="160"/>
      <c r="B14" s="161"/>
      <c r="C14" s="162"/>
      <c r="D14" s="163">
        <v>52254</v>
      </c>
      <c r="E14" s="164"/>
      <c r="F14" s="165">
        <v>29930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20.16</v>
      </c>
      <c r="C19" s="174">
        <f>ROUND(VALUE(SUBSTITUTE(実質収支比率等に係る経年分析!G$48,"▲","-")),2)</f>
        <v>10.67</v>
      </c>
      <c r="D19" s="174">
        <f>ROUND(VALUE(SUBSTITUTE(実質収支比率等に係る経年分析!H$48,"▲","-")),2)</f>
        <v>14.34</v>
      </c>
      <c r="E19" s="174">
        <f>ROUND(VALUE(SUBSTITUTE(実質収支比率等に係る経年分析!I$48,"▲","-")),2)</f>
        <v>12.46</v>
      </c>
      <c r="F19" s="174">
        <f>ROUND(VALUE(SUBSTITUTE(実質収支比率等に係る経年分析!J$48,"▲","-")),2)</f>
        <v>7.56</v>
      </c>
    </row>
    <row r="20" spans="1:11" x14ac:dyDescent="0.15">
      <c r="A20" s="174" t="s">
        <v>57</v>
      </c>
      <c r="B20" s="174">
        <f>ROUND(VALUE(SUBSTITUTE(実質収支比率等に係る経年分析!F$47,"▲","-")),2)</f>
        <v>27.93</v>
      </c>
      <c r="C20" s="174">
        <f>ROUND(VALUE(SUBSTITUTE(実質収支比率等に係る経年分析!G$47,"▲","-")),2)</f>
        <v>37.28</v>
      </c>
      <c r="D20" s="174">
        <f>ROUND(VALUE(SUBSTITUTE(実質収支比率等に係る経年分析!H$47,"▲","-")),2)</f>
        <v>22.84</v>
      </c>
      <c r="E20" s="174">
        <f>ROUND(VALUE(SUBSTITUTE(実質収支比率等に係る経年分析!I$47,"▲","-")),2)</f>
        <v>21.34</v>
      </c>
      <c r="F20" s="174">
        <f>ROUND(VALUE(SUBSTITUTE(実質収支比率等に係る経年分析!J$47,"▲","-")),2)</f>
        <v>21.8</v>
      </c>
    </row>
    <row r="21" spans="1:11" x14ac:dyDescent="0.15">
      <c r="A21" s="174" t="s">
        <v>58</v>
      </c>
      <c r="B21" s="174">
        <f>IF(ISNUMBER(VALUE(SUBSTITUTE(実質収支比率等に係る経年分析!F$49,"▲","-"))),ROUND(VALUE(SUBSTITUTE(実質収支比率等に係る経年分析!F$49,"▲","-")),2),NA())</f>
        <v>-6.09</v>
      </c>
      <c r="C21" s="174">
        <f>IF(ISNUMBER(VALUE(SUBSTITUTE(実質収支比率等に係る経年分析!G$49,"▲","-"))),ROUND(VALUE(SUBSTITUTE(実質収支比率等に係る経年分析!G$49,"▲","-")),2),NA())</f>
        <v>-9.33</v>
      </c>
      <c r="D21" s="174">
        <f>IF(ISNUMBER(VALUE(SUBSTITUTE(実質収支比率等に係る経年分析!H$49,"▲","-"))),ROUND(VALUE(SUBSTITUTE(実質収支比率等に係る経年分析!H$49,"▲","-")),2),NA())</f>
        <v>-15.67</v>
      </c>
      <c r="E21" s="174">
        <f>IF(ISNUMBER(VALUE(SUBSTITUTE(実質収支比率等に係る経年分析!I$49,"▲","-"))),ROUND(VALUE(SUBSTITUTE(実質収支比率等に係る経年分析!I$49,"▲","-")),2),NA())</f>
        <v>27.27</v>
      </c>
      <c r="F21" s="174">
        <f>IF(ISNUMBER(VALUE(SUBSTITUTE(実質収支比率等に係る経年分析!J$49,"▲","-"))),ROUND(VALUE(SUBSTITUTE(実質収支比率等に係る経年分析!J$49,"▲","-")),2),NA())</f>
        <v>-11.81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3.47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石巻市水産物地方卸売市場事業特別会計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石巻市後期高齢者医療特別会計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石巻市国民健康保険事業特別会計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石巻市市街地開発事業特別会計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0.28000000000000003</v>
      </c>
    </row>
    <row r="33" spans="1:16" x14ac:dyDescent="0.15">
      <c r="A33" s="175" t="str">
        <f>IF(連結実質赤字比率に係る赤字・黒字の構成分析!C$37="",NA(),連結実質赤字比率に係る赤字・黒字の構成分析!C$37)</f>
        <v>石巻市介護保険事業特別会計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1.1599999999999999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0.57999999999999996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0.93</v>
      </c>
    </row>
    <row r="34" spans="1:16" x14ac:dyDescent="0.15">
      <c r="A34" s="175" t="str">
        <f>IF(連結実質赤字比率に係る赤字・黒字の構成分析!C$36="",NA(),連結実質赤字比率に係る赤字・黒字の構成分析!C$36)</f>
        <v>石巻市病院事業会計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2.13</v>
      </c>
    </row>
    <row r="35" spans="1:16" x14ac:dyDescent="0.15">
      <c r="A35" s="175" t="str">
        <f>IF(連結実質赤字比率に係る赤字・黒字の構成分析!C$35="",NA(),連結実質赤字比率に係る赤字・黒字の構成分析!C$35)</f>
        <v>石巻市下水道事業会計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3.07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12.59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7.27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6801</v>
      </c>
      <c r="E42" s="176"/>
      <c r="F42" s="176"/>
      <c r="G42" s="176">
        <f>'実質公債費比率（分子）の構造'!L$52</f>
        <v>7302</v>
      </c>
      <c r="H42" s="176"/>
      <c r="I42" s="176"/>
      <c r="J42" s="176">
        <f>'実質公債費比率（分子）の構造'!M$52</f>
        <v>7180</v>
      </c>
      <c r="K42" s="176"/>
      <c r="L42" s="176"/>
      <c r="M42" s="176">
        <f>'実質公債費比率（分子）の構造'!N$52</f>
        <v>6790</v>
      </c>
      <c r="N42" s="176"/>
      <c r="O42" s="176"/>
      <c r="P42" s="176">
        <f>'実質公債費比率（分子）の構造'!O$52</f>
        <v>6294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v>
      </c>
      <c r="C44" s="176"/>
      <c r="D44" s="176"/>
      <c r="E44" s="176">
        <f>'実質公債費比率（分子）の構造'!L$50</f>
        <v>13</v>
      </c>
      <c r="F44" s="176"/>
      <c r="G44" s="176"/>
      <c r="H44" s="176">
        <f>'実質公債費比率（分子）の構造'!M$50</f>
        <v>75</v>
      </c>
      <c r="I44" s="176"/>
      <c r="J44" s="176"/>
      <c r="K44" s="176">
        <f>'実質公債費比率（分子）の構造'!N$50</f>
        <v>70</v>
      </c>
      <c r="L44" s="176"/>
      <c r="M44" s="176"/>
      <c r="N44" s="176">
        <f>'実質公債費比率（分子）の構造'!O$50</f>
        <v>49</v>
      </c>
      <c r="O44" s="176"/>
      <c r="P44" s="176"/>
    </row>
    <row r="45" spans="1:16" x14ac:dyDescent="0.15">
      <c r="A45" s="176" t="s">
        <v>68</v>
      </c>
      <c r="B45" s="176">
        <f>'実質公債費比率（分子）の構造'!K$49</f>
        <v>453</v>
      </c>
      <c r="C45" s="176"/>
      <c r="D45" s="176"/>
      <c r="E45" s="176">
        <f>'実質公債費比率（分子）の構造'!L$49</f>
        <v>359</v>
      </c>
      <c r="F45" s="176"/>
      <c r="G45" s="176"/>
      <c r="H45" s="176">
        <f>'実質公債費比率（分子）の構造'!M$49</f>
        <v>389</v>
      </c>
      <c r="I45" s="176"/>
      <c r="J45" s="176"/>
      <c r="K45" s="176">
        <f>'実質公債費比率（分子）の構造'!N$49</f>
        <v>323</v>
      </c>
      <c r="L45" s="176"/>
      <c r="M45" s="176"/>
      <c r="N45" s="176">
        <f>'実質公債費比率（分子）の構造'!O$49</f>
        <v>318</v>
      </c>
      <c r="O45" s="176"/>
      <c r="P45" s="176"/>
    </row>
    <row r="46" spans="1:16" x14ac:dyDescent="0.15">
      <c r="A46" s="176" t="s">
        <v>69</v>
      </c>
      <c r="B46" s="176">
        <f>'実質公債費比率（分子）の構造'!K$48</f>
        <v>2833</v>
      </c>
      <c r="C46" s="176"/>
      <c r="D46" s="176"/>
      <c r="E46" s="176">
        <f>'実質公債費比率（分子）の構造'!L$48</f>
        <v>3315</v>
      </c>
      <c r="F46" s="176"/>
      <c r="G46" s="176"/>
      <c r="H46" s="176">
        <f>'実質公債費比率（分子）の構造'!M$48</f>
        <v>3677</v>
      </c>
      <c r="I46" s="176"/>
      <c r="J46" s="176"/>
      <c r="K46" s="176">
        <f>'実質公債費比率（分子）の構造'!N$48</f>
        <v>3991</v>
      </c>
      <c r="L46" s="176"/>
      <c r="M46" s="176"/>
      <c r="N46" s="176">
        <f>'実質公債費比率（分子）の構造'!O$48</f>
        <v>3061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6556</v>
      </c>
      <c r="C49" s="176"/>
      <c r="D49" s="176"/>
      <c r="E49" s="176">
        <f>'実質公債費比率（分子）の構造'!L$45</f>
        <v>7005</v>
      </c>
      <c r="F49" s="176"/>
      <c r="G49" s="176"/>
      <c r="H49" s="176">
        <f>'実質公債費比率（分子）の構造'!M$45</f>
        <v>5738</v>
      </c>
      <c r="I49" s="176"/>
      <c r="J49" s="176"/>
      <c r="K49" s="176">
        <f>'実質公債費比率（分子）の構造'!N$45</f>
        <v>5995</v>
      </c>
      <c r="L49" s="176"/>
      <c r="M49" s="176"/>
      <c r="N49" s="176">
        <f>'実質公債費比率（分子）の構造'!O$45</f>
        <v>6126</v>
      </c>
      <c r="O49" s="176"/>
      <c r="P49" s="176"/>
    </row>
    <row r="50" spans="1:16" x14ac:dyDescent="0.15">
      <c r="A50" s="176" t="s">
        <v>73</v>
      </c>
      <c r="B50" s="176" t="e">
        <f>NA()</f>
        <v>#N/A</v>
      </c>
      <c r="C50" s="176">
        <f>IF(ISNUMBER('実質公債費比率（分子）の構造'!K$53),'実質公債費比率（分子）の構造'!K$53,NA())</f>
        <v>3046</v>
      </c>
      <c r="D50" s="176" t="e">
        <f>NA()</f>
        <v>#N/A</v>
      </c>
      <c r="E50" s="176" t="e">
        <f>NA()</f>
        <v>#N/A</v>
      </c>
      <c r="F50" s="176">
        <f>IF(ISNUMBER('実質公債費比率（分子）の構造'!L$53),'実質公債費比率（分子）の構造'!L$53,NA())</f>
        <v>3390</v>
      </c>
      <c r="G50" s="176" t="e">
        <f>NA()</f>
        <v>#N/A</v>
      </c>
      <c r="H50" s="176" t="e">
        <f>NA()</f>
        <v>#N/A</v>
      </c>
      <c r="I50" s="176">
        <f>IF(ISNUMBER('実質公債費比率（分子）の構造'!M$53),'実質公債費比率（分子）の構造'!M$53,NA())</f>
        <v>2699</v>
      </c>
      <c r="J50" s="176" t="e">
        <f>NA()</f>
        <v>#N/A</v>
      </c>
      <c r="K50" s="176" t="e">
        <f>NA()</f>
        <v>#N/A</v>
      </c>
      <c r="L50" s="176">
        <f>IF(ISNUMBER('実質公債費比率（分子）の構造'!N$53),'実質公債費比率（分子）の構造'!N$53,NA())</f>
        <v>3589</v>
      </c>
      <c r="M50" s="176" t="e">
        <f>NA()</f>
        <v>#N/A</v>
      </c>
      <c r="N50" s="176" t="e">
        <f>NA()</f>
        <v>#N/A</v>
      </c>
      <c r="O50" s="176">
        <f>IF(ISNUMBER('実質公債費比率（分子）の構造'!O$53),'実質公債費比率（分子）の構造'!O$53,NA())</f>
        <v>3260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70082</v>
      </c>
      <c r="E56" s="175"/>
      <c r="F56" s="175"/>
      <c r="G56" s="175">
        <f>'将来負担比率（分子）の構造'!J$52</f>
        <v>72070</v>
      </c>
      <c r="H56" s="175"/>
      <c r="I56" s="175"/>
      <c r="J56" s="175">
        <f>'将来負担比率（分子）の構造'!K$52</f>
        <v>73544</v>
      </c>
      <c r="K56" s="175"/>
      <c r="L56" s="175"/>
      <c r="M56" s="175">
        <f>'将来負担比率（分子）の構造'!L$52</f>
        <v>72015</v>
      </c>
      <c r="N56" s="175"/>
      <c r="O56" s="175"/>
      <c r="P56" s="175">
        <f>'将来負担比率（分子）の構造'!M$52</f>
        <v>70259</v>
      </c>
    </row>
    <row r="57" spans="1:16" x14ac:dyDescent="0.15">
      <c r="A57" s="175" t="s">
        <v>44</v>
      </c>
      <c r="B57" s="175"/>
      <c r="C57" s="175"/>
      <c r="D57" s="175">
        <f>'将来負担比率（分子）の構造'!I$51</f>
        <v>23439</v>
      </c>
      <c r="E57" s="175"/>
      <c r="F57" s="175"/>
      <c r="G57" s="175">
        <f>'将来負担比率（分子）の構造'!J$51</f>
        <v>21866</v>
      </c>
      <c r="H57" s="175"/>
      <c r="I57" s="175"/>
      <c r="J57" s="175">
        <f>'将来負担比率（分子）の構造'!K$51</f>
        <v>20754</v>
      </c>
      <c r="K57" s="175"/>
      <c r="L57" s="175"/>
      <c r="M57" s="175">
        <f>'将来負担比率（分子）の構造'!L$51</f>
        <v>5131</v>
      </c>
      <c r="N57" s="175"/>
      <c r="O57" s="175"/>
      <c r="P57" s="175">
        <f>'将来負担比率（分子）の構造'!M$51</f>
        <v>4547</v>
      </c>
    </row>
    <row r="58" spans="1:16" x14ac:dyDescent="0.15">
      <c r="A58" s="175" t="s">
        <v>43</v>
      </c>
      <c r="B58" s="175"/>
      <c r="C58" s="175"/>
      <c r="D58" s="175">
        <f>'将来負担比率（分子）の構造'!I$50</f>
        <v>39447</v>
      </c>
      <c r="E58" s="175"/>
      <c r="F58" s="175"/>
      <c r="G58" s="175">
        <f>'将来負担比率（分子）の構造'!J$50</f>
        <v>45749</v>
      </c>
      <c r="H58" s="175"/>
      <c r="I58" s="175"/>
      <c r="J58" s="175">
        <f>'将来負担比率（分子）の構造'!K$50</f>
        <v>39168</v>
      </c>
      <c r="K58" s="175"/>
      <c r="L58" s="175"/>
      <c r="M58" s="175">
        <f>'将来負担比率（分子）の構造'!L$50</f>
        <v>29493</v>
      </c>
      <c r="N58" s="175"/>
      <c r="O58" s="175"/>
      <c r="P58" s="175">
        <f>'将来負担比率（分子）の構造'!M$50</f>
        <v>34751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77</v>
      </c>
      <c r="C61" s="175"/>
      <c r="D61" s="175"/>
      <c r="E61" s="175">
        <f>'将来負担比率（分子）の構造'!J$46</f>
        <v>46</v>
      </c>
      <c r="F61" s="175"/>
      <c r="G61" s="175"/>
      <c r="H61" s="175">
        <f>'将来負担比率（分子）の構造'!K$46</f>
        <v>54</v>
      </c>
      <c r="I61" s="175"/>
      <c r="J61" s="175"/>
      <c r="K61" s="175">
        <f>'将来負担比率（分子）の構造'!L$46</f>
        <v>37</v>
      </c>
      <c r="L61" s="175"/>
      <c r="M61" s="175"/>
      <c r="N61" s="175">
        <f>'将来負担比率（分子）の構造'!M$46</f>
        <v>37</v>
      </c>
      <c r="O61" s="175"/>
      <c r="P61" s="175"/>
    </row>
    <row r="62" spans="1:16" x14ac:dyDescent="0.15">
      <c r="A62" s="175" t="s">
        <v>37</v>
      </c>
      <c r="B62" s="175">
        <f>'将来負担比率（分子）の構造'!I$45</f>
        <v>9149</v>
      </c>
      <c r="C62" s="175"/>
      <c r="D62" s="175"/>
      <c r="E62" s="175">
        <f>'将来負担比率（分子）の構造'!J$45</f>
        <v>9009</v>
      </c>
      <c r="F62" s="175"/>
      <c r="G62" s="175"/>
      <c r="H62" s="175">
        <f>'将来負担比率（分子）の構造'!K$45</f>
        <v>8800</v>
      </c>
      <c r="I62" s="175"/>
      <c r="J62" s="175"/>
      <c r="K62" s="175">
        <f>'将来負担比率（分子）の構造'!L$45</f>
        <v>8401</v>
      </c>
      <c r="L62" s="175"/>
      <c r="M62" s="175"/>
      <c r="N62" s="175">
        <f>'将来負担比率（分子）の構造'!M$45</f>
        <v>8444</v>
      </c>
      <c r="O62" s="175"/>
      <c r="P62" s="175"/>
    </row>
    <row r="63" spans="1:16" x14ac:dyDescent="0.15">
      <c r="A63" s="175" t="s">
        <v>36</v>
      </c>
      <c r="B63" s="175">
        <f>'将来負担比率（分子）の構造'!I$44</f>
        <v>2389</v>
      </c>
      <c r="C63" s="175"/>
      <c r="D63" s="175"/>
      <c r="E63" s="175">
        <f>'将来負担比率（分子）の構造'!J$44</f>
        <v>2225</v>
      </c>
      <c r="F63" s="175"/>
      <c r="G63" s="175"/>
      <c r="H63" s="175">
        <f>'将来負担比率（分子）の構造'!K$44</f>
        <v>2097</v>
      </c>
      <c r="I63" s="175"/>
      <c r="J63" s="175"/>
      <c r="K63" s="175">
        <f>'将来負担比率（分子）の構造'!L$44</f>
        <v>1844</v>
      </c>
      <c r="L63" s="175"/>
      <c r="M63" s="175"/>
      <c r="N63" s="175">
        <f>'将来負担比率（分子）の構造'!M$44</f>
        <v>1666</v>
      </c>
      <c r="O63" s="175"/>
      <c r="P63" s="175"/>
    </row>
    <row r="64" spans="1:16" x14ac:dyDescent="0.15">
      <c r="A64" s="175" t="s">
        <v>35</v>
      </c>
      <c r="B64" s="175">
        <f>'将来負担比率（分子）の構造'!I$43</f>
        <v>37848</v>
      </c>
      <c r="C64" s="175"/>
      <c r="D64" s="175"/>
      <c r="E64" s="175">
        <f>'将来負担比率（分子）の構造'!J$43</f>
        <v>37858</v>
      </c>
      <c r="F64" s="175"/>
      <c r="G64" s="175"/>
      <c r="H64" s="175">
        <f>'将来負担比率（分子）の構造'!K$43</f>
        <v>38575</v>
      </c>
      <c r="I64" s="175"/>
      <c r="J64" s="175"/>
      <c r="K64" s="175">
        <f>'将来負担比率（分子）の構造'!L$43</f>
        <v>37719</v>
      </c>
      <c r="L64" s="175"/>
      <c r="M64" s="175"/>
      <c r="N64" s="175">
        <f>'将来負担比率（分子）の構造'!M$43</f>
        <v>37060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77322</v>
      </c>
      <c r="C66" s="175"/>
      <c r="D66" s="175"/>
      <c r="E66" s="175">
        <f>'将来負担比率（分子）の構造'!J$41</f>
        <v>80262</v>
      </c>
      <c r="F66" s="175"/>
      <c r="G66" s="175"/>
      <c r="H66" s="175">
        <f>'将来負担比率（分子）の構造'!K$41</f>
        <v>84222</v>
      </c>
      <c r="I66" s="175"/>
      <c r="J66" s="175"/>
      <c r="K66" s="175">
        <f>'将来負担比率（分子）の構造'!L$41</f>
        <v>71655</v>
      </c>
      <c r="L66" s="175"/>
      <c r="M66" s="175"/>
      <c r="N66" s="175">
        <f>'将来負担比率（分子）の構造'!M$41</f>
        <v>71017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281</v>
      </c>
      <c r="J67" s="175" t="e">
        <f>NA()</f>
        <v>#N/A</v>
      </c>
      <c r="K67" s="175" t="e">
        <f>NA()</f>
        <v>#N/A</v>
      </c>
      <c r="L67" s="175">
        <f>IF(ISNUMBER('将来負担比率（分子）の構造'!L$53), IF('将来負担比率（分子）の構造'!L$53 &lt; 0, 0, '将来負担比率（分子）の構造'!L$53), NA())</f>
        <v>13018</v>
      </c>
      <c r="M67" s="175" t="e">
        <f>NA()</f>
        <v>#N/A</v>
      </c>
      <c r="N67" s="175" t="e">
        <f>NA()</f>
        <v>#N/A</v>
      </c>
      <c r="O67" s="175">
        <f>IF(ISNUMBER('将来負担比率（分子）の構造'!M$53), IF('将来負担比率（分子）の構造'!M$53 &lt; 0, 0, '将来負担比率（分子）の構造'!M$53), NA())</f>
        <v>8667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9151</v>
      </c>
      <c r="C72" s="179">
        <f>基金残高に係る経年分析!G55</f>
        <v>8618</v>
      </c>
      <c r="D72" s="179">
        <f>基金残高に係る経年分析!H55</f>
        <v>8589</v>
      </c>
    </row>
    <row r="73" spans="1:16" x14ac:dyDescent="0.15">
      <c r="A73" s="178" t="s">
        <v>80</v>
      </c>
      <c r="B73" s="179">
        <f>基金残高に係る経年分析!F56</f>
        <v>3302</v>
      </c>
      <c r="C73" s="179">
        <f>基金残高に係る経年分析!G56</f>
        <v>3851</v>
      </c>
      <c r="D73" s="179">
        <f>基金残高に係る経年分析!H56</f>
        <v>2831</v>
      </c>
    </row>
    <row r="74" spans="1:16" x14ac:dyDescent="0.15">
      <c r="A74" s="178" t="s">
        <v>81</v>
      </c>
      <c r="B74" s="179">
        <f>基金残高に係る経年分析!F57</f>
        <v>33647</v>
      </c>
      <c r="C74" s="179">
        <f>基金残高に係る経年分析!G57</f>
        <v>19864</v>
      </c>
      <c r="D74" s="179">
        <f>基金残高に係る経年分析!H57</f>
        <v>22877</v>
      </c>
    </row>
  </sheetData>
  <sheetProtection algorithmName="SHA-512" hashValue="YkUQ9EK8Yp90SYmU1tCMu5Qx/4gyxYyhKyit45pXTMr2wSDQRhyqQUsHq6uJDZ1/pEwOVzpwoFr4N1QSB7REHw==" saltValue="R9+PIlPNHwR3AGg1Thur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F58" sqref="F58:H62"/>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19354432</v>
      </c>
      <c r="S5" s="674"/>
      <c r="T5" s="674"/>
      <c r="U5" s="674"/>
      <c r="V5" s="674"/>
      <c r="W5" s="674"/>
      <c r="X5" s="674"/>
      <c r="Y5" s="702"/>
      <c r="Z5" s="716">
        <v>15.7</v>
      </c>
      <c r="AA5" s="716"/>
      <c r="AB5" s="716"/>
      <c r="AC5" s="716"/>
      <c r="AD5" s="717">
        <v>18185437</v>
      </c>
      <c r="AE5" s="717"/>
      <c r="AF5" s="717"/>
      <c r="AG5" s="717"/>
      <c r="AH5" s="717"/>
      <c r="AI5" s="717"/>
      <c r="AJ5" s="717"/>
      <c r="AK5" s="717"/>
      <c r="AL5" s="703">
        <v>46</v>
      </c>
      <c r="AM5" s="686"/>
      <c r="AN5" s="686"/>
      <c r="AO5" s="704"/>
      <c r="AP5" s="676" t="s">
        <v>233</v>
      </c>
      <c r="AQ5" s="677"/>
      <c r="AR5" s="677"/>
      <c r="AS5" s="677"/>
      <c r="AT5" s="677"/>
      <c r="AU5" s="677"/>
      <c r="AV5" s="677"/>
      <c r="AW5" s="677"/>
      <c r="AX5" s="677"/>
      <c r="AY5" s="677"/>
      <c r="AZ5" s="677"/>
      <c r="BA5" s="677"/>
      <c r="BB5" s="677"/>
      <c r="BC5" s="677"/>
      <c r="BD5" s="677"/>
      <c r="BE5" s="677"/>
      <c r="BF5" s="678"/>
      <c r="BG5" s="621">
        <v>18170977</v>
      </c>
      <c r="BH5" s="622"/>
      <c r="BI5" s="622"/>
      <c r="BJ5" s="622"/>
      <c r="BK5" s="622"/>
      <c r="BL5" s="622"/>
      <c r="BM5" s="622"/>
      <c r="BN5" s="623"/>
      <c r="BO5" s="663">
        <v>93.9</v>
      </c>
      <c r="BP5" s="663"/>
      <c r="BQ5" s="663"/>
      <c r="BR5" s="663"/>
      <c r="BS5" s="664">
        <v>172172</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749028</v>
      </c>
      <c r="S6" s="622"/>
      <c r="T6" s="622"/>
      <c r="U6" s="622"/>
      <c r="V6" s="622"/>
      <c r="W6" s="622"/>
      <c r="X6" s="622"/>
      <c r="Y6" s="623"/>
      <c r="Z6" s="663">
        <v>0.6</v>
      </c>
      <c r="AA6" s="663"/>
      <c r="AB6" s="663"/>
      <c r="AC6" s="663"/>
      <c r="AD6" s="664">
        <v>749028</v>
      </c>
      <c r="AE6" s="664"/>
      <c r="AF6" s="664"/>
      <c r="AG6" s="664"/>
      <c r="AH6" s="664"/>
      <c r="AI6" s="664"/>
      <c r="AJ6" s="664"/>
      <c r="AK6" s="664"/>
      <c r="AL6" s="624">
        <v>1.9</v>
      </c>
      <c r="AM6" s="625"/>
      <c r="AN6" s="625"/>
      <c r="AO6" s="665"/>
      <c r="AP6" s="618" t="s">
        <v>238</v>
      </c>
      <c r="AQ6" s="619"/>
      <c r="AR6" s="619"/>
      <c r="AS6" s="619"/>
      <c r="AT6" s="619"/>
      <c r="AU6" s="619"/>
      <c r="AV6" s="619"/>
      <c r="AW6" s="619"/>
      <c r="AX6" s="619"/>
      <c r="AY6" s="619"/>
      <c r="AZ6" s="619"/>
      <c r="BA6" s="619"/>
      <c r="BB6" s="619"/>
      <c r="BC6" s="619"/>
      <c r="BD6" s="619"/>
      <c r="BE6" s="619"/>
      <c r="BF6" s="620"/>
      <c r="BG6" s="621">
        <v>18170977</v>
      </c>
      <c r="BH6" s="622"/>
      <c r="BI6" s="622"/>
      <c r="BJ6" s="622"/>
      <c r="BK6" s="622"/>
      <c r="BL6" s="622"/>
      <c r="BM6" s="622"/>
      <c r="BN6" s="623"/>
      <c r="BO6" s="663">
        <v>93.9</v>
      </c>
      <c r="BP6" s="663"/>
      <c r="BQ6" s="663"/>
      <c r="BR6" s="663"/>
      <c r="BS6" s="664">
        <v>172172</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379508</v>
      </c>
      <c r="CS6" s="622"/>
      <c r="CT6" s="622"/>
      <c r="CU6" s="622"/>
      <c r="CV6" s="622"/>
      <c r="CW6" s="622"/>
      <c r="CX6" s="622"/>
      <c r="CY6" s="623"/>
      <c r="CZ6" s="703">
        <v>0.3</v>
      </c>
      <c r="DA6" s="686"/>
      <c r="DB6" s="686"/>
      <c r="DC6" s="705"/>
      <c r="DD6" s="627" t="s">
        <v>240</v>
      </c>
      <c r="DE6" s="622"/>
      <c r="DF6" s="622"/>
      <c r="DG6" s="622"/>
      <c r="DH6" s="622"/>
      <c r="DI6" s="622"/>
      <c r="DJ6" s="622"/>
      <c r="DK6" s="622"/>
      <c r="DL6" s="622"/>
      <c r="DM6" s="622"/>
      <c r="DN6" s="622"/>
      <c r="DO6" s="622"/>
      <c r="DP6" s="623"/>
      <c r="DQ6" s="627">
        <v>379508</v>
      </c>
      <c r="DR6" s="622"/>
      <c r="DS6" s="622"/>
      <c r="DT6" s="622"/>
      <c r="DU6" s="622"/>
      <c r="DV6" s="622"/>
      <c r="DW6" s="622"/>
      <c r="DX6" s="622"/>
      <c r="DY6" s="622"/>
      <c r="DZ6" s="622"/>
      <c r="EA6" s="622"/>
      <c r="EB6" s="622"/>
      <c r="EC6" s="662"/>
    </row>
    <row r="7" spans="2:143" ht="11.25" customHeight="1" x14ac:dyDescent="0.15">
      <c r="B7" s="618" t="s">
        <v>241</v>
      </c>
      <c r="C7" s="619"/>
      <c r="D7" s="619"/>
      <c r="E7" s="619"/>
      <c r="F7" s="619"/>
      <c r="G7" s="619"/>
      <c r="H7" s="619"/>
      <c r="I7" s="619"/>
      <c r="J7" s="619"/>
      <c r="K7" s="619"/>
      <c r="L7" s="619"/>
      <c r="M7" s="619"/>
      <c r="N7" s="619"/>
      <c r="O7" s="619"/>
      <c r="P7" s="619"/>
      <c r="Q7" s="620"/>
      <c r="R7" s="621">
        <v>4478</v>
      </c>
      <c r="S7" s="622"/>
      <c r="T7" s="622"/>
      <c r="U7" s="622"/>
      <c r="V7" s="622"/>
      <c r="W7" s="622"/>
      <c r="X7" s="622"/>
      <c r="Y7" s="623"/>
      <c r="Z7" s="663">
        <v>0</v>
      </c>
      <c r="AA7" s="663"/>
      <c r="AB7" s="663"/>
      <c r="AC7" s="663"/>
      <c r="AD7" s="664">
        <v>4478</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7529280</v>
      </c>
      <c r="BH7" s="622"/>
      <c r="BI7" s="622"/>
      <c r="BJ7" s="622"/>
      <c r="BK7" s="622"/>
      <c r="BL7" s="622"/>
      <c r="BM7" s="622"/>
      <c r="BN7" s="623"/>
      <c r="BO7" s="663">
        <v>38.9</v>
      </c>
      <c r="BP7" s="663"/>
      <c r="BQ7" s="663"/>
      <c r="BR7" s="663"/>
      <c r="BS7" s="664">
        <v>172172</v>
      </c>
      <c r="BT7" s="664"/>
      <c r="BU7" s="664"/>
      <c r="BV7" s="664"/>
      <c r="BW7" s="664"/>
      <c r="BX7" s="664"/>
      <c r="BY7" s="664"/>
      <c r="BZ7" s="664"/>
      <c r="CA7" s="664"/>
      <c r="CB7" s="698"/>
      <c r="CD7" s="618" t="s">
        <v>243</v>
      </c>
      <c r="CE7" s="619"/>
      <c r="CF7" s="619"/>
      <c r="CG7" s="619"/>
      <c r="CH7" s="619"/>
      <c r="CI7" s="619"/>
      <c r="CJ7" s="619"/>
      <c r="CK7" s="619"/>
      <c r="CL7" s="619"/>
      <c r="CM7" s="619"/>
      <c r="CN7" s="619"/>
      <c r="CO7" s="619"/>
      <c r="CP7" s="619"/>
      <c r="CQ7" s="620"/>
      <c r="CR7" s="621">
        <v>13535203</v>
      </c>
      <c r="CS7" s="622"/>
      <c r="CT7" s="622"/>
      <c r="CU7" s="622"/>
      <c r="CV7" s="622"/>
      <c r="CW7" s="622"/>
      <c r="CX7" s="622"/>
      <c r="CY7" s="623"/>
      <c r="CZ7" s="663">
        <v>11.4</v>
      </c>
      <c r="DA7" s="663"/>
      <c r="DB7" s="663"/>
      <c r="DC7" s="663"/>
      <c r="DD7" s="627">
        <v>298739</v>
      </c>
      <c r="DE7" s="622"/>
      <c r="DF7" s="622"/>
      <c r="DG7" s="622"/>
      <c r="DH7" s="622"/>
      <c r="DI7" s="622"/>
      <c r="DJ7" s="622"/>
      <c r="DK7" s="622"/>
      <c r="DL7" s="622"/>
      <c r="DM7" s="622"/>
      <c r="DN7" s="622"/>
      <c r="DO7" s="622"/>
      <c r="DP7" s="623"/>
      <c r="DQ7" s="627">
        <v>9083889</v>
      </c>
      <c r="DR7" s="622"/>
      <c r="DS7" s="622"/>
      <c r="DT7" s="622"/>
      <c r="DU7" s="622"/>
      <c r="DV7" s="622"/>
      <c r="DW7" s="622"/>
      <c r="DX7" s="622"/>
      <c r="DY7" s="622"/>
      <c r="DZ7" s="622"/>
      <c r="EA7" s="622"/>
      <c r="EB7" s="622"/>
      <c r="EC7" s="662"/>
    </row>
    <row r="8" spans="2:143" ht="11.25" customHeight="1" x14ac:dyDescent="0.15">
      <c r="B8" s="618" t="s">
        <v>244</v>
      </c>
      <c r="C8" s="619"/>
      <c r="D8" s="619"/>
      <c r="E8" s="619"/>
      <c r="F8" s="619"/>
      <c r="G8" s="619"/>
      <c r="H8" s="619"/>
      <c r="I8" s="619"/>
      <c r="J8" s="619"/>
      <c r="K8" s="619"/>
      <c r="L8" s="619"/>
      <c r="M8" s="619"/>
      <c r="N8" s="619"/>
      <c r="O8" s="619"/>
      <c r="P8" s="619"/>
      <c r="Q8" s="620"/>
      <c r="R8" s="621">
        <v>54138</v>
      </c>
      <c r="S8" s="622"/>
      <c r="T8" s="622"/>
      <c r="U8" s="622"/>
      <c r="V8" s="622"/>
      <c r="W8" s="622"/>
      <c r="X8" s="622"/>
      <c r="Y8" s="623"/>
      <c r="Z8" s="663">
        <v>0</v>
      </c>
      <c r="AA8" s="663"/>
      <c r="AB8" s="663"/>
      <c r="AC8" s="663"/>
      <c r="AD8" s="664">
        <v>54138</v>
      </c>
      <c r="AE8" s="664"/>
      <c r="AF8" s="664"/>
      <c r="AG8" s="664"/>
      <c r="AH8" s="664"/>
      <c r="AI8" s="664"/>
      <c r="AJ8" s="664"/>
      <c r="AK8" s="664"/>
      <c r="AL8" s="624">
        <v>0.1</v>
      </c>
      <c r="AM8" s="625"/>
      <c r="AN8" s="625"/>
      <c r="AO8" s="665"/>
      <c r="AP8" s="618" t="s">
        <v>245</v>
      </c>
      <c r="AQ8" s="619"/>
      <c r="AR8" s="619"/>
      <c r="AS8" s="619"/>
      <c r="AT8" s="619"/>
      <c r="AU8" s="619"/>
      <c r="AV8" s="619"/>
      <c r="AW8" s="619"/>
      <c r="AX8" s="619"/>
      <c r="AY8" s="619"/>
      <c r="AZ8" s="619"/>
      <c r="BA8" s="619"/>
      <c r="BB8" s="619"/>
      <c r="BC8" s="619"/>
      <c r="BD8" s="619"/>
      <c r="BE8" s="619"/>
      <c r="BF8" s="620"/>
      <c r="BG8" s="621">
        <v>229324</v>
      </c>
      <c r="BH8" s="622"/>
      <c r="BI8" s="622"/>
      <c r="BJ8" s="622"/>
      <c r="BK8" s="622"/>
      <c r="BL8" s="622"/>
      <c r="BM8" s="622"/>
      <c r="BN8" s="623"/>
      <c r="BO8" s="663">
        <v>1.2</v>
      </c>
      <c r="BP8" s="663"/>
      <c r="BQ8" s="663"/>
      <c r="BR8" s="663"/>
      <c r="BS8" s="664" t="s">
        <v>176</v>
      </c>
      <c r="BT8" s="664"/>
      <c r="BU8" s="664"/>
      <c r="BV8" s="664"/>
      <c r="BW8" s="664"/>
      <c r="BX8" s="664"/>
      <c r="BY8" s="664"/>
      <c r="BZ8" s="664"/>
      <c r="CA8" s="664"/>
      <c r="CB8" s="698"/>
      <c r="CD8" s="618" t="s">
        <v>246</v>
      </c>
      <c r="CE8" s="619"/>
      <c r="CF8" s="619"/>
      <c r="CG8" s="619"/>
      <c r="CH8" s="619"/>
      <c r="CI8" s="619"/>
      <c r="CJ8" s="619"/>
      <c r="CK8" s="619"/>
      <c r="CL8" s="619"/>
      <c r="CM8" s="619"/>
      <c r="CN8" s="619"/>
      <c r="CO8" s="619"/>
      <c r="CP8" s="619"/>
      <c r="CQ8" s="620"/>
      <c r="CR8" s="621">
        <v>25683794</v>
      </c>
      <c r="CS8" s="622"/>
      <c r="CT8" s="622"/>
      <c r="CU8" s="622"/>
      <c r="CV8" s="622"/>
      <c r="CW8" s="622"/>
      <c r="CX8" s="622"/>
      <c r="CY8" s="623"/>
      <c r="CZ8" s="663">
        <v>21.6</v>
      </c>
      <c r="DA8" s="663"/>
      <c r="DB8" s="663"/>
      <c r="DC8" s="663"/>
      <c r="DD8" s="627">
        <v>791852</v>
      </c>
      <c r="DE8" s="622"/>
      <c r="DF8" s="622"/>
      <c r="DG8" s="622"/>
      <c r="DH8" s="622"/>
      <c r="DI8" s="622"/>
      <c r="DJ8" s="622"/>
      <c r="DK8" s="622"/>
      <c r="DL8" s="622"/>
      <c r="DM8" s="622"/>
      <c r="DN8" s="622"/>
      <c r="DO8" s="622"/>
      <c r="DP8" s="623"/>
      <c r="DQ8" s="627">
        <v>12462612</v>
      </c>
      <c r="DR8" s="622"/>
      <c r="DS8" s="622"/>
      <c r="DT8" s="622"/>
      <c r="DU8" s="622"/>
      <c r="DV8" s="622"/>
      <c r="DW8" s="622"/>
      <c r="DX8" s="622"/>
      <c r="DY8" s="622"/>
      <c r="DZ8" s="622"/>
      <c r="EA8" s="622"/>
      <c r="EB8" s="622"/>
      <c r="EC8" s="662"/>
    </row>
    <row r="9" spans="2:143" ht="11.25" customHeight="1" x14ac:dyDescent="0.15">
      <c r="B9" s="618" t="s">
        <v>247</v>
      </c>
      <c r="C9" s="619"/>
      <c r="D9" s="619"/>
      <c r="E9" s="619"/>
      <c r="F9" s="619"/>
      <c r="G9" s="619"/>
      <c r="H9" s="619"/>
      <c r="I9" s="619"/>
      <c r="J9" s="619"/>
      <c r="K9" s="619"/>
      <c r="L9" s="619"/>
      <c r="M9" s="619"/>
      <c r="N9" s="619"/>
      <c r="O9" s="619"/>
      <c r="P9" s="619"/>
      <c r="Q9" s="620"/>
      <c r="R9" s="621">
        <v>42371</v>
      </c>
      <c r="S9" s="622"/>
      <c r="T9" s="622"/>
      <c r="U9" s="622"/>
      <c r="V9" s="622"/>
      <c r="W9" s="622"/>
      <c r="X9" s="622"/>
      <c r="Y9" s="623"/>
      <c r="Z9" s="663">
        <v>0</v>
      </c>
      <c r="AA9" s="663"/>
      <c r="AB9" s="663"/>
      <c r="AC9" s="663"/>
      <c r="AD9" s="664">
        <v>42371</v>
      </c>
      <c r="AE9" s="664"/>
      <c r="AF9" s="664"/>
      <c r="AG9" s="664"/>
      <c r="AH9" s="664"/>
      <c r="AI9" s="664"/>
      <c r="AJ9" s="664"/>
      <c r="AK9" s="664"/>
      <c r="AL9" s="624">
        <v>0.1</v>
      </c>
      <c r="AM9" s="625"/>
      <c r="AN9" s="625"/>
      <c r="AO9" s="665"/>
      <c r="AP9" s="618" t="s">
        <v>248</v>
      </c>
      <c r="AQ9" s="619"/>
      <c r="AR9" s="619"/>
      <c r="AS9" s="619"/>
      <c r="AT9" s="619"/>
      <c r="AU9" s="619"/>
      <c r="AV9" s="619"/>
      <c r="AW9" s="619"/>
      <c r="AX9" s="619"/>
      <c r="AY9" s="619"/>
      <c r="AZ9" s="619"/>
      <c r="BA9" s="619"/>
      <c r="BB9" s="619"/>
      <c r="BC9" s="619"/>
      <c r="BD9" s="619"/>
      <c r="BE9" s="619"/>
      <c r="BF9" s="620"/>
      <c r="BG9" s="621">
        <v>5958454</v>
      </c>
      <c r="BH9" s="622"/>
      <c r="BI9" s="622"/>
      <c r="BJ9" s="622"/>
      <c r="BK9" s="622"/>
      <c r="BL9" s="622"/>
      <c r="BM9" s="622"/>
      <c r="BN9" s="623"/>
      <c r="BO9" s="663">
        <v>30.8</v>
      </c>
      <c r="BP9" s="663"/>
      <c r="BQ9" s="663"/>
      <c r="BR9" s="663"/>
      <c r="BS9" s="664" t="s">
        <v>176</v>
      </c>
      <c r="BT9" s="664"/>
      <c r="BU9" s="664"/>
      <c r="BV9" s="664"/>
      <c r="BW9" s="664"/>
      <c r="BX9" s="664"/>
      <c r="BY9" s="664"/>
      <c r="BZ9" s="664"/>
      <c r="CA9" s="664"/>
      <c r="CB9" s="698"/>
      <c r="CD9" s="618" t="s">
        <v>249</v>
      </c>
      <c r="CE9" s="619"/>
      <c r="CF9" s="619"/>
      <c r="CG9" s="619"/>
      <c r="CH9" s="619"/>
      <c r="CI9" s="619"/>
      <c r="CJ9" s="619"/>
      <c r="CK9" s="619"/>
      <c r="CL9" s="619"/>
      <c r="CM9" s="619"/>
      <c r="CN9" s="619"/>
      <c r="CO9" s="619"/>
      <c r="CP9" s="619"/>
      <c r="CQ9" s="620"/>
      <c r="CR9" s="621">
        <v>11468876</v>
      </c>
      <c r="CS9" s="622"/>
      <c r="CT9" s="622"/>
      <c r="CU9" s="622"/>
      <c r="CV9" s="622"/>
      <c r="CW9" s="622"/>
      <c r="CX9" s="622"/>
      <c r="CY9" s="623"/>
      <c r="CZ9" s="663">
        <v>9.6</v>
      </c>
      <c r="DA9" s="663"/>
      <c r="DB9" s="663"/>
      <c r="DC9" s="663"/>
      <c r="DD9" s="627">
        <v>2885336</v>
      </c>
      <c r="DE9" s="622"/>
      <c r="DF9" s="622"/>
      <c r="DG9" s="622"/>
      <c r="DH9" s="622"/>
      <c r="DI9" s="622"/>
      <c r="DJ9" s="622"/>
      <c r="DK9" s="622"/>
      <c r="DL9" s="622"/>
      <c r="DM9" s="622"/>
      <c r="DN9" s="622"/>
      <c r="DO9" s="622"/>
      <c r="DP9" s="623"/>
      <c r="DQ9" s="627">
        <v>6904765</v>
      </c>
      <c r="DR9" s="622"/>
      <c r="DS9" s="622"/>
      <c r="DT9" s="622"/>
      <c r="DU9" s="622"/>
      <c r="DV9" s="622"/>
      <c r="DW9" s="622"/>
      <c r="DX9" s="622"/>
      <c r="DY9" s="622"/>
      <c r="DZ9" s="622"/>
      <c r="EA9" s="622"/>
      <c r="EB9" s="622"/>
      <c r="EC9" s="662"/>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176</v>
      </c>
      <c r="S10" s="622"/>
      <c r="T10" s="622"/>
      <c r="U10" s="622"/>
      <c r="V10" s="622"/>
      <c r="W10" s="622"/>
      <c r="X10" s="622"/>
      <c r="Y10" s="623"/>
      <c r="Z10" s="663" t="s">
        <v>176</v>
      </c>
      <c r="AA10" s="663"/>
      <c r="AB10" s="663"/>
      <c r="AC10" s="663"/>
      <c r="AD10" s="664" t="s">
        <v>240</v>
      </c>
      <c r="AE10" s="664"/>
      <c r="AF10" s="664"/>
      <c r="AG10" s="664"/>
      <c r="AH10" s="664"/>
      <c r="AI10" s="664"/>
      <c r="AJ10" s="664"/>
      <c r="AK10" s="664"/>
      <c r="AL10" s="624" t="s">
        <v>176</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440810</v>
      </c>
      <c r="BH10" s="622"/>
      <c r="BI10" s="622"/>
      <c r="BJ10" s="622"/>
      <c r="BK10" s="622"/>
      <c r="BL10" s="622"/>
      <c r="BM10" s="622"/>
      <c r="BN10" s="623"/>
      <c r="BO10" s="663">
        <v>2.2999999999999998</v>
      </c>
      <c r="BP10" s="663"/>
      <c r="BQ10" s="663"/>
      <c r="BR10" s="663"/>
      <c r="BS10" s="664" t="s">
        <v>176</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v>72449</v>
      </c>
      <c r="CS10" s="622"/>
      <c r="CT10" s="622"/>
      <c r="CU10" s="622"/>
      <c r="CV10" s="622"/>
      <c r="CW10" s="622"/>
      <c r="CX10" s="622"/>
      <c r="CY10" s="623"/>
      <c r="CZ10" s="663">
        <v>0.1</v>
      </c>
      <c r="DA10" s="663"/>
      <c r="DB10" s="663"/>
      <c r="DC10" s="663"/>
      <c r="DD10" s="627" t="s">
        <v>240</v>
      </c>
      <c r="DE10" s="622"/>
      <c r="DF10" s="622"/>
      <c r="DG10" s="622"/>
      <c r="DH10" s="622"/>
      <c r="DI10" s="622"/>
      <c r="DJ10" s="622"/>
      <c r="DK10" s="622"/>
      <c r="DL10" s="622"/>
      <c r="DM10" s="622"/>
      <c r="DN10" s="622"/>
      <c r="DO10" s="622"/>
      <c r="DP10" s="623"/>
      <c r="DQ10" s="627">
        <v>59495</v>
      </c>
      <c r="DR10" s="622"/>
      <c r="DS10" s="622"/>
      <c r="DT10" s="622"/>
      <c r="DU10" s="622"/>
      <c r="DV10" s="622"/>
      <c r="DW10" s="622"/>
      <c r="DX10" s="622"/>
      <c r="DY10" s="622"/>
      <c r="DZ10" s="622"/>
      <c r="EA10" s="622"/>
      <c r="EB10" s="622"/>
      <c r="EC10" s="662"/>
    </row>
    <row r="11" spans="2:143" ht="11.25" customHeight="1" x14ac:dyDescent="0.15">
      <c r="B11" s="618" t="s">
        <v>253</v>
      </c>
      <c r="C11" s="619"/>
      <c r="D11" s="619"/>
      <c r="E11" s="619"/>
      <c r="F11" s="619"/>
      <c r="G11" s="619"/>
      <c r="H11" s="619"/>
      <c r="I11" s="619"/>
      <c r="J11" s="619"/>
      <c r="K11" s="619"/>
      <c r="L11" s="619"/>
      <c r="M11" s="619"/>
      <c r="N11" s="619"/>
      <c r="O11" s="619"/>
      <c r="P11" s="619"/>
      <c r="Q11" s="620"/>
      <c r="R11" s="621">
        <v>3461665</v>
      </c>
      <c r="S11" s="622"/>
      <c r="T11" s="622"/>
      <c r="U11" s="622"/>
      <c r="V11" s="622"/>
      <c r="W11" s="622"/>
      <c r="X11" s="622"/>
      <c r="Y11" s="623"/>
      <c r="Z11" s="624">
        <v>2.8</v>
      </c>
      <c r="AA11" s="625"/>
      <c r="AB11" s="625"/>
      <c r="AC11" s="626"/>
      <c r="AD11" s="627">
        <v>3461665</v>
      </c>
      <c r="AE11" s="622"/>
      <c r="AF11" s="622"/>
      <c r="AG11" s="622"/>
      <c r="AH11" s="622"/>
      <c r="AI11" s="622"/>
      <c r="AJ11" s="622"/>
      <c r="AK11" s="623"/>
      <c r="AL11" s="624">
        <v>8.8000000000000007</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900692</v>
      </c>
      <c r="BH11" s="622"/>
      <c r="BI11" s="622"/>
      <c r="BJ11" s="622"/>
      <c r="BK11" s="622"/>
      <c r="BL11" s="622"/>
      <c r="BM11" s="622"/>
      <c r="BN11" s="623"/>
      <c r="BO11" s="663">
        <v>4.7</v>
      </c>
      <c r="BP11" s="663"/>
      <c r="BQ11" s="663"/>
      <c r="BR11" s="663"/>
      <c r="BS11" s="664">
        <v>172172</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1825510</v>
      </c>
      <c r="CS11" s="622"/>
      <c r="CT11" s="622"/>
      <c r="CU11" s="622"/>
      <c r="CV11" s="622"/>
      <c r="CW11" s="622"/>
      <c r="CX11" s="622"/>
      <c r="CY11" s="623"/>
      <c r="CZ11" s="663">
        <v>1.5</v>
      </c>
      <c r="DA11" s="663"/>
      <c r="DB11" s="663"/>
      <c r="DC11" s="663"/>
      <c r="DD11" s="627">
        <v>642644</v>
      </c>
      <c r="DE11" s="622"/>
      <c r="DF11" s="622"/>
      <c r="DG11" s="622"/>
      <c r="DH11" s="622"/>
      <c r="DI11" s="622"/>
      <c r="DJ11" s="622"/>
      <c r="DK11" s="622"/>
      <c r="DL11" s="622"/>
      <c r="DM11" s="622"/>
      <c r="DN11" s="622"/>
      <c r="DO11" s="622"/>
      <c r="DP11" s="623"/>
      <c r="DQ11" s="627">
        <v>1016987</v>
      </c>
      <c r="DR11" s="622"/>
      <c r="DS11" s="622"/>
      <c r="DT11" s="622"/>
      <c r="DU11" s="622"/>
      <c r="DV11" s="622"/>
      <c r="DW11" s="622"/>
      <c r="DX11" s="622"/>
      <c r="DY11" s="622"/>
      <c r="DZ11" s="622"/>
      <c r="EA11" s="622"/>
      <c r="EB11" s="622"/>
      <c r="EC11" s="662"/>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176</v>
      </c>
      <c r="S12" s="622"/>
      <c r="T12" s="622"/>
      <c r="U12" s="622"/>
      <c r="V12" s="622"/>
      <c r="W12" s="622"/>
      <c r="X12" s="622"/>
      <c r="Y12" s="623"/>
      <c r="Z12" s="663" t="s">
        <v>240</v>
      </c>
      <c r="AA12" s="663"/>
      <c r="AB12" s="663"/>
      <c r="AC12" s="663"/>
      <c r="AD12" s="664" t="s">
        <v>176</v>
      </c>
      <c r="AE12" s="664"/>
      <c r="AF12" s="664"/>
      <c r="AG12" s="664"/>
      <c r="AH12" s="664"/>
      <c r="AI12" s="664"/>
      <c r="AJ12" s="664"/>
      <c r="AK12" s="664"/>
      <c r="AL12" s="624" t="s">
        <v>176</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8811626</v>
      </c>
      <c r="BH12" s="622"/>
      <c r="BI12" s="622"/>
      <c r="BJ12" s="622"/>
      <c r="BK12" s="622"/>
      <c r="BL12" s="622"/>
      <c r="BM12" s="622"/>
      <c r="BN12" s="623"/>
      <c r="BO12" s="663">
        <v>45.5</v>
      </c>
      <c r="BP12" s="663"/>
      <c r="BQ12" s="663"/>
      <c r="BR12" s="663"/>
      <c r="BS12" s="664" t="s">
        <v>176</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2481074</v>
      </c>
      <c r="CS12" s="622"/>
      <c r="CT12" s="622"/>
      <c r="CU12" s="622"/>
      <c r="CV12" s="622"/>
      <c r="CW12" s="622"/>
      <c r="CX12" s="622"/>
      <c r="CY12" s="623"/>
      <c r="CZ12" s="663">
        <v>2.1</v>
      </c>
      <c r="DA12" s="663"/>
      <c r="DB12" s="663"/>
      <c r="DC12" s="663"/>
      <c r="DD12" s="627">
        <v>97206</v>
      </c>
      <c r="DE12" s="622"/>
      <c r="DF12" s="622"/>
      <c r="DG12" s="622"/>
      <c r="DH12" s="622"/>
      <c r="DI12" s="622"/>
      <c r="DJ12" s="622"/>
      <c r="DK12" s="622"/>
      <c r="DL12" s="622"/>
      <c r="DM12" s="622"/>
      <c r="DN12" s="622"/>
      <c r="DO12" s="622"/>
      <c r="DP12" s="623"/>
      <c r="DQ12" s="627">
        <v>1480560</v>
      </c>
      <c r="DR12" s="622"/>
      <c r="DS12" s="622"/>
      <c r="DT12" s="622"/>
      <c r="DU12" s="622"/>
      <c r="DV12" s="622"/>
      <c r="DW12" s="622"/>
      <c r="DX12" s="622"/>
      <c r="DY12" s="622"/>
      <c r="DZ12" s="622"/>
      <c r="EA12" s="622"/>
      <c r="EB12" s="622"/>
      <c r="EC12" s="662"/>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176</v>
      </c>
      <c r="S13" s="622"/>
      <c r="T13" s="622"/>
      <c r="U13" s="622"/>
      <c r="V13" s="622"/>
      <c r="W13" s="622"/>
      <c r="X13" s="622"/>
      <c r="Y13" s="623"/>
      <c r="Z13" s="663" t="s">
        <v>176</v>
      </c>
      <c r="AA13" s="663"/>
      <c r="AB13" s="663"/>
      <c r="AC13" s="663"/>
      <c r="AD13" s="664" t="s">
        <v>240</v>
      </c>
      <c r="AE13" s="664"/>
      <c r="AF13" s="664"/>
      <c r="AG13" s="664"/>
      <c r="AH13" s="664"/>
      <c r="AI13" s="664"/>
      <c r="AJ13" s="664"/>
      <c r="AK13" s="664"/>
      <c r="AL13" s="624" t="s">
        <v>176</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8762448</v>
      </c>
      <c r="BH13" s="622"/>
      <c r="BI13" s="622"/>
      <c r="BJ13" s="622"/>
      <c r="BK13" s="622"/>
      <c r="BL13" s="622"/>
      <c r="BM13" s="622"/>
      <c r="BN13" s="623"/>
      <c r="BO13" s="663">
        <v>45.3</v>
      </c>
      <c r="BP13" s="663"/>
      <c r="BQ13" s="663"/>
      <c r="BR13" s="663"/>
      <c r="BS13" s="664" t="s">
        <v>240</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43398896</v>
      </c>
      <c r="CS13" s="622"/>
      <c r="CT13" s="622"/>
      <c r="CU13" s="622"/>
      <c r="CV13" s="622"/>
      <c r="CW13" s="622"/>
      <c r="CX13" s="622"/>
      <c r="CY13" s="623"/>
      <c r="CZ13" s="663">
        <v>36.5</v>
      </c>
      <c r="DA13" s="663"/>
      <c r="DB13" s="663"/>
      <c r="DC13" s="663"/>
      <c r="DD13" s="627">
        <v>7132870</v>
      </c>
      <c r="DE13" s="622"/>
      <c r="DF13" s="622"/>
      <c r="DG13" s="622"/>
      <c r="DH13" s="622"/>
      <c r="DI13" s="622"/>
      <c r="DJ13" s="622"/>
      <c r="DK13" s="622"/>
      <c r="DL13" s="622"/>
      <c r="DM13" s="622"/>
      <c r="DN13" s="622"/>
      <c r="DO13" s="622"/>
      <c r="DP13" s="623"/>
      <c r="DQ13" s="627">
        <v>4935964</v>
      </c>
      <c r="DR13" s="622"/>
      <c r="DS13" s="622"/>
      <c r="DT13" s="622"/>
      <c r="DU13" s="622"/>
      <c r="DV13" s="622"/>
      <c r="DW13" s="622"/>
      <c r="DX13" s="622"/>
      <c r="DY13" s="622"/>
      <c r="DZ13" s="622"/>
      <c r="EA13" s="622"/>
      <c r="EB13" s="622"/>
      <c r="EC13" s="662"/>
    </row>
    <row r="14" spans="2:143" ht="11.25" customHeight="1" x14ac:dyDescent="0.15">
      <c r="B14" s="618" t="s">
        <v>262</v>
      </c>
      <c r="C14" s="619"/>
      <c r="D14" s="619"/>
      <c r="E14" s="619"/>
      <c r="F14" s="619"/>
      <c r="G14" s="619"/>
      <c r="H14" s="619"/>
      <c r="I14" s="619"/>
      <c r="J14" s="619"/>
      <c r="K14" s="619"/>
      <c r="L14" s="619"/>
      <c r="M14" s="619"/>
      <c r="N14" s="619"/>
      <c r="O14" s="619"/>
      <c r="P14" s="619"/>
      <c r="Q14" s="620"/>
      <c r="R14" s="621">
        <v>16</v>
      </c>
      <c r="S14" s="622"/>
      <c r="T14" s="622"/>
      <c r="U14" s="622"/>
      <c r="V14" s="622"/>
      <c r="W14" s="622"/>
      <c r="X14" s="622"/>
      <c r="Y14" s="623"/>
      <c r="Z14" s="663">
        <v>0</v>
      </c>
      <c r="AA14" s="663"/>
      <c r="AB14" s="663"/>
      <c r="AC14" s="663"/>
      <c r="AD14" s="664">
        <v>16</v>
      </c>
      <c r="AE14" s="664"/>
      <c r="AF14" s="664"/>
      <c r="AG14" s="664"/>
      <c r="AH14" s="664"/>
      <c r="AI14" s="664"/>
      <c r="AJ14" s="664"/>
      <c r="AK14" s="664"/>
      <c r="AL14" s="624">
        <v>0</v>
      </c>
      <c r="AM14" s="625"/>
      <c r="AN14" s="625"/>
      <c r="AO14" s="665"/>
      <c r="AP14" s="618" t="s">
        <v>263</v>
      </c>
      <c r="AQ14" s="619"/>
      <c r="AR14" s="619"/>
      <c r="AS14" s="619"/>
      <c r="AT14" s="619"/>
      <c r="AU14" s="619"/>
      <c r="AV14" s="619"/>
      <c r="AW14" s="619"/>
      <c r="AX14" s="619"/>
      <c r="AY14" s="619"/>
      <c r="AZ14" s="619"/>
      <c r="BA14" s="619"/>
      <c r="BB14" s="619"/>
      <c r="BC14" s="619"/>
      <c r="BD14" s="619"/>
      <c r="BE14" s="619"/>
      <c r="BF14" s="620"/>
      <c r="BG14" s="621">
        <v>477720</v>
      </c>
      <c r="BH14" s="622"/>
      <c r="BI14" s="622"/>
      <c r="BJ14" s="622"/>
      <c r="BK14" s="622"/>
      <c r="BL14" s="622"/>
      <c r="BM14" s="622"/>
      <c r="BN14" s="623"/>
      <c r="BO14" s="663">
        <v>2.5</v>
      </c>
      <c r="BP14" s="663"/>
      <c r="BQ14" s="663"/>
      <c r="BR14" s="663"/>
      <c r="BS14" s="664" t="s">
        <v>176</v>
      </c>
      <c r="BT14" s="664"/>
      <c r="BU14" s="664"/>
      <c r="BV14" s="664"/>
      <c r="BW14" s="664"/>
      <c r="BX14" s="664"/>
      <c r="BY14" s="664"/>
      <c r="BZ14" s="664"/>
      <c r="CA14" s="664"/>
      <c r="CB14" s="698"/>
      <c r="CD14" s="618" t="s">
        <v>264</v>
      </c>
      <c r="CE14" s="619"/>
      <c r="CF14" s="619"/>
      <c r="CG14" s="619"/>
      <c r="CH14" s="619"/>
      <c r="CI14" s="619"/>
      <c r="CJ14" s="619"/>
      <c r="CK14" s="619"/>
      <c r="CL14" s="619"/>
      <c r="CM14" s="619"/>
      <c r="CN14" s="619"/>
      <c r="CO14" s="619"/>
      <c r="CP14" s="619"/>
      <c r="CQ14" s="620"/>
      <c r="CR14" s="621">
        <v>3438874</v>
      </c>
      <c r="CS14" s="622"/>
      <c r="CT14" s="622"/>
      <c r="CU14" s="622"/>
      <c r="CV14" s="622"/>
      <c r="CW14" s="622"/>
      <c r="CX14" s="622"/>
      <c r="CY14" s="623"/>
      <c r="CZ14" s="663">
        <v>2.9</v>
      </c>
      <c r="DA14" s="663"/>
      <c r="DB14" s="663"/>
      <c r="DC14" s="663"/>
      <c r="DD14" s="627">
        <v>425060</v>
      </c>
      <c r="DE14" s="622"/>
      <c r="DF14" s="622"/>
      <c r="DG14" s="622"/>
      <c r="DH14" s="622"/>
      <c r="DI14" s="622"/>
      <c r="DJ14" s="622"/>
      <c r="DK14" s="622"/>
      <c r="DL14" s="622"/>
      <c r="DM14" s="622"/>
      <c r="DN14" s="622"/>
      <c r="DO14" s="622"/>
      <c r="DP14" s="623"/>
      <c r="DQ14" s="627">
        <v>3050827</v>
      </c>
      <c r="DR14" s="622"/>
      <c r="DS14" s="622"/>
      <c r="DT14" s="622"/>
      <c r="DU14" s="622"/>
      <c r="DV14" s="622"/>
      <c r="DW14" s="622"/>
      <c r="DX14" s="622"/>
      <c r="DY14" s="622"/>
      <c r="DZ14" s="622"/>
      <c r="EA14" s="622"/>
      <c r="EB14" s="622"/>
      <c r="EC14" s="662"/>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176</v>
      </c>
      <c r="S15" s="622"/>
      <c r="T15" s="622"/>
      <c r="U15" s="622"/>
      <c r="V15" s="622"/>
      <c r="W15" s="622"/>
      <c r="X15" s="622"/>
      <c r="Y15" s="623"/>
      <c r="Z15" s="663" t="s">
        <v>176</v>
      </c>
      <c r="AA15" s="663"/>
      <c r="AB15" s="663"/>
      <c r="AC15" s="663"/>
      <c r="AD15" s="664" t="s">
        <v>176</v>
      </c>
      <c r="AE15" s="664"/>
      <c r="AF15" s="664"/>
      <c r="AG15" s="664"/>
      <c r="AH15" s="664"/>
      <c r="AI15" s="664"/>
      <c r="AJ15" s="664"/>
      <c r="AK15" s="664"/>
      <c r="AL15" s="624" t="s">
        <v>176</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1352351</v>
      </c>
      <c r="BH15" s="622"/>
      <c r="BI15" s="622"/>
      <c r="BJ15" s="622"/>
      <c r="BK15" s="622"/>
      <c r="BL15" s="622"/>
      <c r="BM15" s="622"/>
      <c r="BN15" s="623"/>
      <c r="BO15" s="663">
        <v>7</v>
      </c>
      <c r="BP15" s="663"/>
      <c r="BQ15" s="663"/>
      <c r="BR15" s="663"/>
      <c r="BS15" s="664" t="s">
        <v>176</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7868163</v>
      </c>
      <c r="CS15" s="622"/>
      <c r="CT15" s="622"/>
      <c r="CU15" s="622"/>
      <c r="CV15" s="622"/>
      <c r="CW15" s="622"/>
      <c r="CX15" s="622"/>
      <c r="CY15" s="623"/>
      <c r="CZ15" s="663">
        <v>6.6</v>
      </c>
      <c r="DA15" s="663"/>
      <c r="DB15" s="663"/>
      <c r="DC15" s="663"/>
      <c r="DD15" s="627">
        <v>884229</v>
      </c>
      <c r="DE15" s="622"/>
      <c r="DF15" s="622"/>
      <c r="DG15" s="622"/>
      <c r="DH15" s="622"/>
      <c r="DI15" s="622"/>
      <c r="DJ15" s="622"/>
      <c r="DK15" s="622"/>
      <c r="DL15" s="622"/>
      <c r="DM15" s="622"/>
      <c r="DN15" s="622"/>
      <c r="DO15" s="622"/>
      <c r="DP15" s="623"/>
      <c r="DQ15" s="627">
        <v>5729309</v>
      </c>
      <c r="DR15" s="622"/>
      <c r="DS15" s="622"/>
      <c r="DT15" s="622"/>
      <c r="DU15" s="622"/>
      <c r="DV15" s="622"/>
      <c r="DW15" s="622"/>
      <c r="DX15" s="622"/>
      <c r="DY15" s="622"/>
      <c r="DZ15" s="622"/>
      <c r="EA15" s="622"/>
      <c r="EB15" s="622"/>
      <c r="EC15" s="662"/>
    </row>
    <row r="16" spans="2:143" ht="11.25" customHeight="1" x14ac:dyDescent="0.15">
      <c r="B16" s="618" t="s">
        <v>268</v>
      </c>
      <c r="C16" s="619"/>
      <c r="D16" s="619"/>
      <c r="E16" s="619"/>
      <c r="F16" s="619"/>
      <c r="G16" s="619"/>
      <c r="H16" s="619"/>
      <c r="I16" s="619"/>
      <c r="J16" s="619"/>
      <c r="K16" s="619"/>
      <c r="L16" s="619"/>
      <c r="M16" s="619"/>
      <c r="N16" s="619"/>
      <c r="O16" s="619"/>
      <c r="P16" s="619"/>
      <c r="Q16" s="620"/>
      <c r="R16" s="621">
        <v>67194</v>
      </c>
      <c r="S16" s="622"/>
      <c r="T16" s="622"/>
      <c r="U16" s="622"/>
      <c r="V16" s="622"/>
      <c r="W16" s="622"/>
      <c r="X16" s="622"/>
      <c r="Y16" s="623"/>
      <c r="Z16" s="663">
        <v>0.1</v>
      </c>
      <c r="AA16" s="663"/>
      <c r="AB16" s="663"/>
      <c r="AC16" s="663"/>
      <c r="AD16" s="664">
        <v>67194</v>
      </c>
      <c r="AE16" s="664"/>
      <c r="AF16" s="664"/>
      <c r="AG16" s="664"/>
      <c r="AH16" s="664"/>
      <c r="AI16" s="664"/>
      <c r="AJ16" s="664"/>
      <c r="AK16" s="664"/>
      <c r="AL16" s="624">
        <v>0.2</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240</v>
      </c>
      <c r="BH16" s="622"/>
      <c r="BI16" s="622"/>
      <c r="BJ16" s="622"/>
      <c r="BK16" s="622"/>
      <c r="BL16" s="622"/>
      <c r="BM16" s="622"/>
      <c r="BN16" s="623"/>
      <c r="BO16" s="663" t="s">
        <v>176</v>
      </c>
      <c r="BP16" s="663"/>
      <c r="BQ16" s="663"/>
      <c r="BR16" s="663"/>
      <c r="BS16" s="664" t="s">
        <v>176</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v>2713262</v>
      </c>
      <c r="CS16" s="622"/>
      <c r="CT16" s="622"/>
      <c r="CU16" s="622"/>
      <c r="CV16" s="622"/>
      <c r="CW16" s="622"/>
      <c r="CX16" s="622"/>
      <c r="CY16" s="623"/>
      <c r="CZ16" s="663">
        <v>2.2999999999999998</v>
      </c>
      <c r="DA16" s="663"/>
      <c r="DB16" s="663"/>
      <c r="DC16" s="663"/>
      <c r="DD16" s="627" t="s">
        <v>176</v>
      </c>
      <c r="DE16" s="622"/>
      <c r="DF16" s="622"/>
      <c r="DG16" s="622"/>
      <c r="DH16" s="622"/>
      <c r="DI16" s="622"/>
      <c r="DJ16" s="622"/>
      <c r="DK16" s="622"/>
      <c r="DL16" s="622"/>
      <c r="DM16" s="622"/>
      <c r="DN16" s="622"/>
      <c r="DO16" s="622"/>
      <c r="DP16" s="623"/>
      <c r="DQ16" s="627">
        <v>354233</v>
      </c>
      <c r="DR16" s="622"/>
      <c r="DS16" s="622"/>
      <c r="DT16" s="622"/>
      <c r="DU16" s="622"/>
      <c r="DV16" s="622"/>
      <c r="DW16" s="622"/>
      <c r="DX16" s="622"/>
      <c r="DY16" s="622"/>
      <c r="DZ16" s="622"/>
      <c r="EA16" s="622"/>
      <c r="EB16" s="622"/>
      <c r="EC16" s="662"/>
    </row>
    <row r="17" spans="2:133" ht="11.25" customHeight="1" x14ac:dyDescent="0.15">
      <c r="B17" s="618" t="s">
        <v>271</v>
      </c>
      <c r="C17" s="619"/>
      <c r="D17" s="619"/>
      <c r="E17" s="619"/>
      <c r="F17" s="619"/>
      <c r="G17" s="619"/>
      <c r="H17" s="619"/>
      <c r="I17" s="619"/>
      <c r="J17" s="619"/>
      <c r="K17" s="619"/>
      <c r="L17" s="619"/>
      <c r="M17" s="619"/>
      <c r="N17" s="619"/>
      <c r="O17" s="619"/>
      <c r="P17" s="619"/>
      <c r="Q17" s="620"/>
      <c r="R17" s="621">
        <v>309756</v>
      </c>
      <c r="S17" s="622"/>
      <c r="T17" s="622"/>
      <c r="U17" s="622"/>
      <c r="V17" s="622"/>
      <c r="W17" s="622"/>
      <c r="X17" s="622"/>
      <c r="Y17" s="623"/>
      <c r="Z17" s="663">
        <v>0.3</v>
      </c>
      <c r="AA17" s="663"/>
      <c r="AB17" s="663"/>
      <c r="AC17" s="663"/>
      <c r="AD17" s="664">
        <v>309756</v>
      </c>
      <c r="AE17" s="664"/>
      <c r="AF17" s="664"/>
      <c r="AG17" s="664"/>
      <c r="AH17" s="664"/>
      <c r="AI17" s="664"/>
      <c r="AJ17" s="664"/>
      <c r="AK17" s="664"/>
      <c r="AL17" s="624">
        <v>0.8</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63" t="s">
        <v>176</v>
      </c>
      <c r="BP17" s="663"/>
      <c r="BQ17" s="663"/>
      <c r="BR17" s="663"/>
      <c r="BS17" s="664" t="s">
        <v>240</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6136817</v>
      </c>
      <c r="CS17" s="622"/>
      <c r="CT17" s="622"/>
      <c r="CU17" s="622"/>
      <c r="CV17" s="622"/>
      <c r="CW17" s="622"/>
      <c r="CX17" s="622"/>
      <c r="CY17" s="623"/>
      <c r="CZ17" s="663">
        <v>5.2</v>
      </c>
      <c r="DA17" s="663"/>
      <c r="DB17" s="663"/>
      <c r="DC17" s="663"/>
      <c r="DD17" s="627" t="s">
        <v>176</v>
      </c>
      <c r="DE17" s="622"/>
      <c r="DF17" s="622"/>
      <c r="DG17" s="622"/>
      <c r="DH17" s="622"/>
      <c r="DI17" s="622"/>
      <c r="DJ17" s="622"/>
      <c r="DK17" s="622"/>
      <c r="DL17" s="622"/>
      <c r="DM17" s="622"/>
      <c r="DN17" s="622"/>
      <c r="DO17" s="622"/>
      <c r="DP17" s="623"/>
      <c r="DQ17" s="627">
        <v>5487821</v>
      </c>
      <c r="DR17" s="622"/>
      <c r="DS17" s="622"/>
      <c r="DT17" s="622"/>
      <c r="DU17" s="622"/>
      <c r="DV17" s="622"/>
      <c r="DW17" s="622"/>
      <c r="DX17" s="622"/>
      <c r="DY17" s="622"/>
      <c r="DZ17" s="622"/>
      <c r="EA17" s="622"/>
      <c r="EB17" s="622"/>
      <c r="EC17" s="662"/>
    </row>
    <row r="18" spans="2:133" ht="11.25" customHeight="1" x14ac:dyDescent="0.15">
      <c r="B18" s="618" t="s">
        <v>274</v>
      </c>
      <c r="C18" s="619"/>
      <c r="D18" s="619"/>
      <c r="E18" s="619"/>
      <c r="F18" s="619"/>
      <c r="G18" s="619"/>
      <c r="H18" s="619"/>
      <c r="I18" s="619"/>
      <c r="J18" s="619"/>
      <c r="K18" s="619"/>
      <c r="L18" s="619"/>
      <c r="M18" s="619"/>
      <c r="N18" s="619"/>
      <c r="O18" s="619"/>
      <c r="P18" s="619"/>
      <c r="Q18" s="620"/>
      <c r="R18" s="621">
        <v>189104</v>
      </c>
      <c r="S18" s="622"/>
      <c r="T18" s="622"/>
      <c r="U18" s="622"/>
      <c r="V18" s="622"/>
      <c r="W18" s="622"/>
      <c r="X18" s="622"/>
      <c r="Y18" s="623"/>
      <c r="Z18" s="663">
        <v>0.2</v>
      </c>
      <c r="AA18" s="663"/>
      <c r="AB18" s="663"/>
      <c r="AC18" s="663"/>
      <c r="AD18" s="664">
        <v>189104</v>
      </c>
      <c r="AE18" s="664"/>
      <c r="AF18" s="664"/>
      <c r="AG18" s="664"/>
      <c r="AH18" s="664"/>
      <c r="AI18" s="664"/>
      <c r="AJ18" s="664"/>
      <c r="AK18" s="664"/>
      <c r="AL18" s="624">
        <v>0.5</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63" t="s">
        <v>176</v>
      </c>
      <c r="BP18" s="663"/>
      <c r="BQ18" s="663"/>
      <c r="BR18" s="663"/>
      <c r="BS18" s="664" t="s">
        <v>176</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176</v>
      </c>
      <c r="CS18" s="622"/>
      <c r="CT18" s="622"/>
      <c r="CU18" s="622"/>
      <c r="CV18" s="622"/>
      <c r="CW18" s="622"/>
      <c r="CX18" s="622"/>
      <c r="CY18" s="623"/>
      <c r="CZ18" s="663" t="s">
        <v>176</v>
      </c>
      <c r="DA18" s="663"/>
      <c r="DB18" s="663"/>
      <c r="DC18" s="663"/>
      <c r="DD18" s="627" t="s">
        <v>240</v>
      </c>
      <c r="DE18" s="622"/>
      <c r="DF18" s="622"/>
      <c r="DG18" s="622"/>
      <c r="DH18" s="622"/>
      <c r="DI18" s="622"/>
      <c r="DJ18" s="622"/>
      <c r="DK18" s="622"/>
      <c r="DL18" s="622"/>
      <c r="DM18" s="622"/>
      <c r="DN18" s="622"/>
      <c r="DO18" s="622"/>
      <c r="DP18" s="623"/>
      <c r="DQ18" s="627" t="s">
        <v>176</v>
      </c>
      <c r="DR18" s="622"/>
      <c r="DS18" s="622"/>
      <c r="DT18" s="622"/>
      <c r="DU18" s="622"/>
      <c r="DV18" s="622"/>
      <c r="DW18" s="622"/>
      <c r="DX18" s="622"/>
      <c r="DY18" s="622"/>
      <c r="DZ18" s="622"/>
      <c r="EA18" s="622"/>
      <c r="EB18" s="622"/>
      <c r="EC18" s="662"/>
    </row>
    <row r="19" spans="2:133" ht="11.25" customHeight="1" x14ac:dyDescent="0.15">
      <c r="B19" s="618" t="s">
        <v>277</v>
      </c>
      <c r="C19" s="619"/>
      <c r="D19" s="619"/>
      <c r="E19" s="619"/>
      <c r="F19" s="619"/>
      <c r="G19" s="619"/>
      <c r="H19" s="619"/>
      <c r="I19" s="619"/>
      <c r="J19" s="619"/>
      <c r="K19" s="619"/>
      <c r="L19" s="619"/>
      <c r="M19" s="619"/>
      <c r="N19" s="619"/>
      <c r="O19" s="619"/>
      <c r="P19" s="619"/>
      <c r="Q19" s="620"/>
      <c r="R19" s="621">
        <v>183437</v>
      </c>
      <c r="S19" s="622"/>
      <c r="T19" s="622"/>
      <c r="U19" s="622"/>
      <c r="V19" s="622"/>
      <c r="W19" s="622"/>
      <c r="X19" s="622"/>
      <c r="Y19" s="623"/>
      <c r="Z19" s="663">
        <v>0.1</v>
      </c>
      <c r="AA19" s="663"/>
      <c r="AB19" s="663"/>
      <c r="AC19" s="663"/>
      <c r="AD19" s="664">
        <v>183437</v>
      </c>
      <c r="AE19" s="664"/>
      <c r="AF19" s="664"/>
      <c r="AG19" s="664"/>
      <c r="AH19" s="664"/>
      <c r="AI19" s="664"/>
      <c r="AJ19" s="664"/>
      <c r="AK19" s="664"/>
      <c r="AL19" s="624">
        <v>0.5</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v>1183455</v>
      </c>
      <c r="BH19" s="622"/>
      <c r="BI19" s="622"/>
      <c r="BJ19" s="622"/>
      <c r="BK19" s="622"/>
      <c r="BL19" s="622"/>
      <c r="BM19" s="622"/>
      <c r="BN19" s="623"/>
      <c r="BO19" s="663">
        <v>6.1</v>
      </c>
      <c r="BP19" s="663"/>
      <c r="BQ19" s="663"/>
      <c r="BR19" s="663"/>
      <c r="BS19" s="664" t="s">
        <v>240</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176</v>
      </c>
      <c r="CS19" s="622"/>
      <c r="CT19" s="622"/>
      <c r="CU19" s="622"/>
      <c r="CV19" s="622"/>
      <c r="CW19" s="622"/>
      <c r="CX19" s="622"/>
      <c r="CY19" s="623"/>
      <c r="CZ19" s="663" t="s">
        <v>240</v>
      </c>
      <c r="DA19" s="663"/>
      <c r="DB19" s="663"/>
      <c r="DC19" s="663"/>
      <c r="DD19" s="627" t="s">
        <v>176</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62"/>
    </row>
    <row r="20" spans="2:133" ht="11.25" customHeight="1" x14ac:dyDescent="0.15">
      <c r="B20" s="688" t="s">
        <v>280</v>
      </c>
      <c r="C20" s="689"/>
      <c r="D20" s="689"/>
      <c r="E20" s="689"/>
      <c r="F20" s="689"/>
      <c r="G20" s="689"/>
      <c r="H20" s="689"/>
      <c r="I20" s="689"/>
      <c r="J20" s="689"/>
      <c r="K20" s="689"/>
      <c r="L20" s="689"/>
      <c r="M20" s="689"/>
      <c r="N20" s="689"/>
      <c r="O20" s="689"/>
      <c r="P20" s="689"/>
      <c r="Q20" s="690"/>
      <c r="R20" s="621">
        <v>5667</v>
      </c>
      <c r="S20" s="622"/>
      <c r="T20" s="622"/>
      <c r="U20" s="622"/>
      <c r="V20" s="622"/>
      <c r="W20" s="622"/>
      <c r="X20" s="622"/>
      <c r="Y20" s="623"/>
      <c r="Z20" s="663">
        <v>0</v>
      </c>
      <c r="AA20" s="663"/>
      <c r="AB20" s="663"/>
      <c r="AC20" s="663"/>
      <c r="AD20" s="664">
        <v>5667</v>
      </c>
      <c r="AE20" s="664"/>
      <c r="AF20" s="664"/>
      <c r="AG20" s="664"/>
      <c r="AH20" s="664"/>
      <c r="AI20" s="664"/>
      <c r="AJ20" s="664"/>
      <c r="AK20" s="664"/>
      <c r="AL20" s="624">
        <v>0</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v>1183455</v>
      </c>
      <c r="BH20" s="622"/>
      <c r="BI20" s="622"/>
      <c r="BJ20" s="622"/>
      <c r="BK20" s="622"/>
      <c r="BL20" s="622"/>
      <c r="BM20" s="622"/>
      <c r="BN20" s="623"/>
      <c r="BO20" s="663">
        <v>6.1</v>
      </c>
      <c r="BP20" s="663"/>
      <c r="BQ20" s="663"/>
      <c r="BR20" s="663"/>
      <c r="BS20" s="664" t="s">
        <v>176</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119002426</v>
      </c>
      <c r="CS20" s="622"/>
      <c r="CT20" s="622"/>
      <c r="CU20" s="622"/>
      <c r="CV20" s="622"/>
      <c r="CW20" s="622"/>
      <c r="CX20" s="622"/>
      <c r="CY20" s="623"/>
      <c r="CZ20" s="663">
        <v>100</v>
      </c>
      <c r="DA20" s="663"/>
      <c r="DB20" s="663"/>
      <c r="DC20" s="663"/>
      <c r="DD20" s="627">
        <v>13157936</v>
      </c>
      <c r="DE20" s="622"/>
      <c r="DF20" s="622"/>
      <c r="DG20" s="622"/>
      <c r="DH20" s="622"/>
      <c r="DI20" s="622"/>
      <c r="DJ20" s="622"/>
      <c r="DK20" s="622"/>
      <c r="DL20" s="622"/>
      <c r="DM20" s="622"/>
      <c r="DN20" s="622"/>
      <c r="DO20" s="622"/>
      <c r="DP20" s="623"/>
      <c r="DQ20" s="627">
        <v>50945970</v>
      </c>
      <c r="DR20" s="622"/>
      <c r="DS20" s="622"/>
      <c r="DT20" s="622"/>
      <c r="DU20" s="622"/>
      <c r="DV20" s="622"/>
      <c r="DW20" s="622"/>
      <c r="DX20" s="622"/>
      <c r="DY20" s="622"/>
      <c r="DZ20" s="622"/>
      <c r="EA20" s="622"/>
      <c r="EB20" s="622"/>
      <c r="EC20" s="662"/>
    </row>
    <row r="21" spans="2:133" ht="11.25" customHeight="1" x14ac:dyDescent="0.15">
      <c r="B21" s="618" t="s">
        <v>283</v>
      </c>
      <c r="C21" s="619"/>
      <c r="D21" s="619"/>
      <c r="E21" s="619"/>
      <c r="F21" s="619"/>
      <c r="G21" s="619"/>
      <c r="H21" s="619"/>
      <c r="I21" s="619"/>
      <c r="J21" s="619"/>
      <c r="K21" s="619"/>
      <c r="L21" s="619"/>
      <c r="M21" s="619"/>
      <c r="N21" s="619"/>
      <c r="O21" s="619"/>
      <c r="P21" s="619"/>
      <c r="Q21" s="620"/>
      <c r="R21" s="621">
        <v>19423108</v>
      </c>
      <c r="S21" s="622"/>
      <c r="T21" s="622"/>
      <c r="U21" s="622"/>
      <c r="V21" s="622"/>
      <c r="W21" s="622"/>
      <c r="X21" s="622"/>
      <c r="Y21" s="623"/>
      <c r="Z21" s="663">
        <v>15.8</v>
      </c>
      <c r="AA21" s="663"/>
      <c r="AB21" s="663"/>
      <c r="AC21" s="663"/>
      <c r="AD21" s="664">
        <v>15763102</v>
      </c>
      <c r="AE21" s="664"/>
      <c r="AF21" s="664"/>
      <c r="AG21" s="664"/>
      <c r="AH21" s="664"/>
      <c r="AI21" s="664"/>
      <c r="AJ21" s="664"/>
      <c r="AK21" s="664"/>
      <c r="AL21" s="624">
        <v>39.9</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v>14460</v>
      </c>
      <c r="BH21" s="622"/>
      <c r="BI21" s="622"/>
      <c r="BJ21" s="622"/>
      <c r="BK21" s="622"/>
      <c r="BL21" s="622"/>
      <c r="BM21" s="622"/>
      <c r="BN21" s="623"/>
      <c r="BO21" s="663">
        <v>0.1</v>
      </c>
      <c r="BP21" s="663"/>
      <c r="BQ21" s="663"/>
      <c r="BR21" s="663"/>
      <c r="BS21" s="664" t="s">
        <v>176</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285</v>
      </c>
      <c r="C22" s="619"/>
      <c r="D22" s="619"/>
      <c r="E22" s="619"/>
      <c r="F22" s="619"/>
      <c r="G22" s="619"/>
      <c r="H22" s="619"/>
      <c r="I22" s="619"/>
      <c r="J22" s="619"/>
      <c r="K22" s="619"/>
      <c r="L22" s="619"/>
      <c r="M22" s="619"/>
      <c r="N22" s="619"/>
      <c r="O22" s="619"/>
      <c r="P22" s="619"/>
      <c r="Q22" s="620"/>
      <c r="R22" s="621">
        <v>15763102</v>
      </c>
      <c r="S22" s="622"/>
      <c r="T22" s="622"/>
      <c r="U22" s="622"/>
      <c r="V22" s="622"/>
      <c r="W22" s="622"/>
      <c r="X22" s="622"/>
      <c r="Y22" s="623"/>
      <c r="Z22" s="663">
        <v>12.8</v>
      </c>
      <c r="AA22" s="663"/>
      <c r="AB22" s="663"/>
      <c r="AC22" s="663"/>
      <c r="AD22" s="664">
        <v>15763102</v>
      </c>
      <c r="AE22" s="664"/>
      <c r="AF22" s="664"/>
      <c r="AG22" s="664"/>
      <c r="AH22" s="664"/>
      <c r="AI22" s="664"/>
      <c r="AJ22" s="664"/>
      <c r="AK22" s="664"/>
      <c r="AL22" s="624">
        <v>39.9</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176</v>
      </c>
      <c r="BH22" s="622"/>
      <c r="BI22" s="622"/>
      <c r="BJ22" s="622"/>
      <c r="BK22" s="622"/>
      <c r="BL22" s="622"/>
      <c r="BM22" s="622"/>
      <c r="BN22" s="623"/>
      <c r="BO22" s="663" t="s">
        <v>176</v>
      </c>
      <c r="BP22" s="663"/>
      <c r="BQ22" s="663"/>
      <c r="BR22" s="663"/>
      <c r="BS22" s="664" t="s">
        <v>176</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1964002</v>
      </c>
      <c r="S23" s="622"/>
      <c r="T23" s="622"/>
      <c r="U23" s="622"/>
      <c r="V23" s="622"/>
      <c r="W23" s="622"/>
      <c r="X23" s="622"/>
      <c r="Y23" s="623"/>
      <c r="Z23" s="663">
        <v>1.6</v>
      </c>
      <c r="AA23" s="663"/>
      <c r="AB23" s="663"/>
      <c r="AC23" s="663"/>
      <c r="AD23" s="664" t="s">
        <v>176</v>
      </c>
      <c r="AE23" s="664"/>
      <c r="AF23" s="664"/>
      <c r="AG23" s="664"/>
      <c r="AH23" s="664"/>
      <c r="AI23" s="664"/>
      <c r="AJ23" s="664"/>
      <c r="AK23" s="664"/>
      <c r="AL23" s="624" t="s">
        <v>176</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v>1168995</v>
      </c>
      <c r="BH23" s="622"/>
      <c r="BI23" s="622"/>
      <c r="BJ23" s="622"/>
      <c r="BK23" s="622"/>
      <c r="BL23" s="622"/>
      <c r="BM23" s="622"/>
      <c r="BN23" s="623"/>
      <c r="BO23" s="663">
        <v>6</v>
      </c>
      <c r="BP23" s="663"/>
      <c r="BQ23" s="663"/>
      <c r="BR23" s="663"/>
      <c r="BS23" s="664" t="s">
        <v>240</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v>1696004</v>
      </c>
      <c r="S24" s="622"/>
      <c r="T24" s="622"/>
      <c r="U24" s="622"/>
      <c r="V24" s="622"/>
      <c r="W24" s="622"/>
      <c r="X24" s="622"/>
      <c r="Y24" s="623"/>
      <c r="Z24" s="663">
        <v>1.4</v>
      </c>
      <c r="AA24" s="663"/>
      <c r="AB24" s="663"/>
      <c r="AC24" s="663"/>
      <c r="AD24" s="664" t="s">
        <v>176</v>
      </c>
      <c r="AE24" s="664"/>
      <c r="AF24" s="664"/>
      <c r="AG24" s="664"/>
      <c r="AH24" s="664"/>
      <c r="AI24" s="664"/>
      <c r="AJ24" s="664"/>
      <c r="AK24" s="664"/>
      <c r="AL24" s="624" t="s">
        <v>240</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176</v>
      </c>
      <c r="BH24" s="622"/>
      <c r="BI24" s="622"/>
      <c r="BJ24" s="622"/>
      <c r="BK24" s="622"/>
      <c r="BL24" s="622"/>
      <c r="BM24" s="622"/>
      <c r="BN24" s="623"/>
      <c r="BO24" s="663" t="s">
        <v>176</v>
      </c>
      <c r="BP24" s="663"/>
      <c r="BQ24" s="663"/>
      <c r="BR24" s="663"/>
      <c r="BS24" s="664" t="s">
        <v>176</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31306315</v>
      </c>
      <c r="CS24" s="674"/>
      <c r="CT24" s="674"/>
      <c r="CU24" s="674"/>
      <c r="CV24" s="674"/>
      <c r="CW24" s="674"/>
      <c r="CX24" s="674"/>
      <c r="CY24" s="702"/>
      <c r="CZ24" s="703">
        <v>26.3</v>
      </c>
      <c r="DA24" s="686"/>
      <c r="DB24" s="686"/>
      <c r="DC24" s="705"/>
      <c r="DD24" s="701">
        <v>19841407</v>
      </c>
      <c r="DE24" s="674"/>
      <c r="DF24" s="674"/>
      <c r="DG24" s="674"/>
      <c r="DH24" s="674"/>
      <c r="DI24" s="674"/>
      <c r="DJ24" s="674"/>
      <c r="DK24" s="702"/>
      <c r="DL24" s="701">
        <v>19476361</v>
      </c>
      <c r="DM24" s="674"/>
      <c r="DN24" s="674"/>
      <c r="DO24" s="674"/>
      <c r="DP24" s="674"/>
      <c r="DQ24" s="674"/>
      <c r="DR24" s="674"/>
      <c r="DS24" s="674"/>
      <c r="DT24" s="674"/>
      <c r="DU24" s="674"/>
      <c r="DV24" s="702"/>
      <c r="DW24" s="703">
        <v>48.5</v>
      </c>
      <c r="DX24" s="686"/>
      <c r="DY24" s="686"/>
      <c r="DZ24" s="686"/>
      <c r="EA24" s="686"/>
      <c r="EB24" s="686"/>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43655290</v>
      </c>
      <c r="S25" s="622"/>
      <c r="T25" s="622"/>
      <c r="U25" s="622"/>
      <c r="V25" s="622"/>
      <c r="W25" s="622"/>
      <c r="X25" s="622"/>
      <c r="Y25" s="623"/>
      <c r="Z25" s="663">
        <v>35.5</v>
      </c>
      <c r="AA25" s="663"/>
      <c r="AB25" s="663"/>
      <c r="AC25" s="663"/>
      <c r="AD25" s="664">
        <v>38826289</v>
      </c>
      <c r="AE25" s="664"/>
      <c r="AF25" s="664"/>
      <c r="AG25" s="664"/>
      <c r="AH25" s="664"/>
      <c r="AI25" s="664"/>
      <c r="AJ25" s="664"/>
      <c r="AK25" s="664"/>
      <c r="AL25" s="624">
        <v>98.3</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176</v>
      </c>
      <c r="BH25" s="622"/>
      <c r="BI25" s="622"/>
      <c r="BJ25" s="622"/>
      <c r="BK25" s="622"/>
      <c r="BL25" s="622"/>
      <c r="BM25" s="622"/>
      <c r="BN25" s="623"/>
      <c r="BO25" s="663" t="s">
        <v>176</v>
      </c>
      <c r="BP25" s="663"/>
      <c r="BQ25" s="663"/>
      <c r="BR25" s="663"/>
      <c r="BS25" s="664" t="s">
        <v>176</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11390444</v>
      </c>
      <c r="CS25" s="634"/>
      <c r="CT25" s="634"/>
      <c r="CU25" s="634"/>
      <c r="CV25" s="634"/>
      <c r="CW25" s="634"/>
      <c r="CX25" s="634"/>
      <c r="CY25" s="635"/>
      <c r="CZ25" s="624">
        <v>9.6</v>
      </c>
      <c r="DA25" s="636"/>
      <c r="DB25" s="636"/>
      <c r="DC25" s="637"/>
      <c r="DD25" s="627">
        <v>10398338</v>
      </c>
      <c r="DE25" s="634"/>
      <c r="DF25" s="634"/>
      <c r="DG25" s="634"/>
      <c r="DH25" s="634"/>
      <c r="DI25" s="634"/>
      <c r="DJ25" s="634"/>
      <c r="DK25" s="635"/>
      <c r="DL25" s="627">
        <v>10095779</v>
      </c>
      <c r="DM25" s="634"/>
      <c r="DN25" s="634"/>
      <c r="DO25" s="634"/>
      <c r="DP25" s="634"/>
      <c r="DQ25" s="634"/>
      <c r="DR25" s="634"/>
      <c r="DS25" s="634"/>
      <c r="DT25" s="634"/>
      <c r="DU25" s="634"/>
      <c r="DV25" s="635"/>
      <c r="DW25" s="624">
        <v>25.2</v>
      </c>
      <c r="DX25" s="636"/>
      <c r="DY25" s="636"/>
      <c r="DZ25" s="636"/>
      <c r="EA25" s="636"/>
      <c r="EB25" s="636"/>
      <c r="EC25" s="652"/>
    </row>
    <row r="26" spans="2:133" ht="11.25" customHeight="1" x14ac:dyDescent="0.15">
      <c r="B26" s="618" t="s">
        <v>301</v>
      </c>
      <c r="C26" s="619"/>
      <c r="D26" s="619"/>
      <c r="E26" s="619"/>
      <c r="F26" s="619"/>
      <c r="G26" s="619"/>
      <c r="H26" s="619"/>
      <c r="I26" s="619"/>
      <c r="J26" s="619"/>
      <c r="K26" s="619"/>
      <c r="L26" s="619"/>
      <c r="M26" s="619"/>
      <c r="N26" s="619"/>
      <c r="O26" s="619"/>
      <c r="P26" s="619"/>
      <c r="Q26" s="620"/>
      <c r="R26" s="621">
        <v>17188</v>
      </c>
      <c r="S26" s="622"/>
      <c r="T26" s="622"/>
      <c r="U26" s="622"/>
      <c r="V26" s="622"/>
      <c r="W26" s="622"/>
      <c r="X26" s="622"/>
      <c r="Y26" s="623"/>
      <c r="Z26" s="663">
        <v>0</v>
      </c>
      <c r="AA26" s="663"/>
      <c r="AB26" s="663"/>
      <c r="AC26" s="663"/>
      <c r="AD26" s="664">
        <v>17188</v>
      </c>
      <c r="AE26" s="664"/>
      <c r="AF26" s="664"/>
      <c r="AG26" s="664"/>
      <c r="AH26" s="664"/>
      <c r="AI26" s="664"/>
      <c r="AJ26" s="664"/>
      <c r="AK26" s="664"/>
      <c r="AL26" s="624">
        <v>0</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63" t="s">
        <v>176</v>
      </c>
      <c r="BP26" s="663"/>
      <c r="BQ26" s="663"/>
      <c r="BR26" s="663"/>
      <c r="BS26" s="664" t="s">
        <v>176</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7124469</v>
      </c>
      <c r="CS26" s="622"/>
      <c r="CT26" s="622"/>
      <c r="CU26" s="622"/>
      <c r="CV26" s="622"/>
      <c r="CW26" s="622"/>
      <c r="CX26" s="622"/>
      <c r="CY26" s="623"/>
      <c r="CZ26" s="624">
        <v>6</v>
      </c>
      <c r="DA26" s="636"/>
      <c r="DB26" s="636"/>
      <c r="DC26" s="637"/>
      <c r="DD26" s="627">
        <v>6523232</v>
      </c>
      <c r="DE26" s="622"/>
      <c r="DF26" s="622"/>
      <c r="DG26" s="622"/>
      <c r="DH26" s="622"/>
      <c r="DI26" s="622"/>
      <c r="DJ26" s="622"/>
      <c r="DK26" s="623"/>
      <c r="DL26" s="627" t="s">
        <v>176</v>
      </c>
      <c r="DM26" s="622"/>
      <c r="DN26" s="622"/>
      <c r="DO26" s="622"/>
      <c r="DP26" s="622"/>
      <c r="DQ26" s="622"/>
      <c r="DR26" s="622"/>
      <c r="DS26" s="622"/>
      <c r="DT26" s="622"/>
      <c r="DU26" s="622"/>
      <c r="DV26" s="623"/>
      <c r="DW26" s="624" t="s">
        <v>176</v>
      </c>
      <c r="DX26" s="636"/>
      <c r="DY26" s="636"/>
      <c r="DZ26" s="636"/>
      <c r="EA26" s="636"/>
      <c r="EB26" s="636"/>
      <c r="EC26" s="652"/>
    </row>
    <row r="27" spans="2:133" ht="11.25" customHeight="1" x14ac:dyDescent="0.15">
      <c r="B27" s="618" t="s">
        <v>304</v>
      </c>
      <c r="C27" s="619"/>
      <c r="D27" s="619"/>
      <c r="E27" s="619"/>
      <c r="F27" s="619"/>
      <c r="G27" s="619"/>
      <c r="H27" s="619"/>
      <c r="I27" s="619"/>
      <c r="J27" s="619"/>
      <c r="K27" s="619"/>
      <c r="L27" s="619"/>
      <c r="M27" s="619"/>
      <c r="N27" s="619"/>
      <c r="O27" s="619"/>
      <c r="P27" s="619"/>
      <c r="Q27" s="620"/>
      <c r="R27" s="621">
        <v>397368</v>
      </c>
      <c r="S27" s="622"/>
      <c r="T27" s="622"/>
      <c r="U27" s="622"/>
      <c r="V27" s="622"/>
      <c r="W27" s="622"/>
      <c r="X27" s="622"/>
      <c r="Y27" s="623"/>
      <c r="Z27" s="663">
        <v>0.3</v>
      </c>
      <c r="AA27" s="663"/>
      <c r="AB27" s="663"/>
      <c r="AC27" s="663"/>
      <c r="AD27" s="664" t="s">
        <v>176</v>
      </c>
      <c r="AE27" s="664"/>
      <c r="AF27" s="664"/>
      <c r="AG27" s="664"/>
      <c r="AH27" s="664"/>
      <c r="AI27" s="664"/>
      <c r="AJ27" s="664"/>
      <c r="AK27" s="664"/>
      <c r="AL27" s="624" t="s">
        <v>176</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19354432</v>
      </c>
      <c r="BH27" s="622"/>
      <c r="BI27" s="622"/>
      <c r="BJ27" s="622"/>
      <c r="BK27" s="622"/>
      <c r="BL27" s="622"/>
      <c r="BM27" s="622"/>
      <c r="BN27" s="623"/>
      <c r="BO27" s="663">
        <v>100</v>
      </c>
      <c r="BP27" s="663"/>
      <c r="BQ27" s="663"/>
      <c r="BR27" s="663"/>
      <c r="BS27" s="664">
        <v>172172</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13779054</v>
      </c>
      <c r="CS27" s="634"/>
      <c r="CT27" s="634"/>
      <c r="CU27" s="634"/>
      <c r="CV27" s="634"/>
      <c r="CW27" s="634"/>
      <c r="CX27" s="634"/>
      <c r="CY27" s="635"/>
      <c r="CZ27" s="624">
        <v>11.6</v>
      </c>
      <c r="DA27" s="636"/>
      <c r="DB27" s="636"/>
      <c r="DC27" s="637"/>
      <c r="DD27" s="627">
        <v>3955248</v>
      </c>
      <c r="DE27" s="634"/>
      <c r="DF27" s="634"/>
      <c r="DG27" s="634"/>
      <c r="DH27" s="634"/>
      <c r="DI27" s="634"/>
      <c r="DJ27" s="634"/>
      <c r="DK27" s="635"/>
      <c r="DL27" s="627">
        <v>3947327</v>
      </c>
      <c r="DM27" s="634"/>
      <c r="DN27" s="634"/>
      <c r="DO27" s="634"/>
      <c r="DP27" s="634"/>
      <c r="DQ27" s="634"/>
      <c r="DR27" s="634"/>
      <c r="DS27" s="634"/>
      <c r="DT27" s="634"/>
      <c r="DU27" s="634"/>
      <c r="DV27" s="635"/>
      <c r="DW27" s="624">
        <v>9.8000000000000007</v>
      </c>
      <c r="DX27" s="636"/>
      <c r="DY27" s="636"/>
      <c r="DZ27" s="636"/>
      <c r="EA27" s="636"/>
      <c r="EB27" s="636"/>
      <c r="EC27" s="652"/>
    </row>
    <row r="28" spans="2:133" ht="11.25" customHeight="1" x14ac:dyDescent="0.15">
      <c r="B28" s="618" t="s">
        <v>307</v>
      </c>
      <c r="C28" s="619"/>
      <c r="D28" s="619"/>
      <c r="E28" s="619"/>
      <c r="F28" s="619"/>
      <c r="G28" s="619"/>
      <c r="H28" s="619"/>
      <c r="I28" s="619"/>
      <c r="J28" s="619"/>
      <c r="K28" s="619"/>
      <c r="L28" s="619"/>
      <c r="M28" s="619"/>
      <c r="N28" s="619"/>
      <c r="O28" s="619"/>
      <c r="P28" s="619"/>
      <c r="Q28" s="620"/>
      <c r="R28" s="621">
        <v>1505718</v>
      </c>
      <c r="S28" s="622"/>
      <c r="T28" s="622"/>
      <c r="U28" s="622"/>
      <c r="V28" s="622"/>
      <c r="W28" s="622"/>
      <c r="X28" s="622"/>
      <c r="Y28" s="623"/>
      <c r="Z28" s="663">
        <v>1.2</v>
      </c>
      <c r="AA28" s="663"/>
      <c r="AB28" s="663"/>
      <c r="AC28" s="663"/>
      <c r="AD28" s="664">
        <v>273159</v>
      </c>
      <c r="AE28" s="664"/>
      <c r="AF28" s="664"/>
      <c r="AG28" s="664"/>
      <c r="AH28" s="664"/>
      <c r="AI28" s="664"/>
      <c r="AJ28" s="664"/>
      <c r="AK28" s="664"/>
      <c r="AL28" s="624">
        <v>0.7</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6136817</v>
      </c>
      <c r="CS28" s="622"/>
      <c r="CT28" s="622"/>
      <c r="CU28" s="622"/>
      <c r="CV28" s="622"/>
      <c r="CW28" s="622"/>
      <c r="CX28" s="622"/>
      <c r="CY28" s="623"/>
      <c r="CZ28" s="624">
        <v>5.2</v>
      </c>
      <c r="DA28" s="636"/>
      <c r="DB28" s="636"/>
      <c r="DC28" s="637"/>
      <c r="DD28" s="627">
        <v>5487821</v>
      </c>
      <c r="DE28" s="622"/>
      <c r="DF28" s="622"/>
      <c r="DG28" s="622"/>
      <c r="DH28" s="622"/>
      <c r="DI28" s="622"/>
      <c r="DJ28" s="622"/>
      <c r="DK28" s="623"/>
      <c r="DL28" s="627">
        <v>5433255</v>
      </c>
      <c r="DM28" s="622"/>
      <c r="DN28" s="622"/>
      <c r="DO28" s="622"/>
      <c r="DP28" s="622"/>
      <c r="DQ28" s="622"/>
      <c r="DR28" s="622"/>
      <c r="DS28" s="622"/>
      <c r="DT28" s="622"/>
      <c r="DU28" s="622"/>
      <c r="DV28" s="623"/>
      <c r="DW28" s="624">
        <v>13.5</v>
      </c>
      <c r="DX28" s="636"/>
      <c r="DY28" s="636"/>
      <c r="DZ28" s="636"/>
      <c r="EA28" s="636"/>
      <c r="EB28" s="636"/>
      <c r="EC28" s="652"/>
    </row>
    <row r="29" spans="2:133" ht="11.25" customHeight="1" x14ac:dyDescent="0.15">
      <c r="B29" s="618" t="s">
        <v>309</v>
      </c>
      <c r="C29" s="619"/>
      <c r="D29" s="619"/>
      <c r="E29" s="619"/>
      <c r="F29" s="619"/>
      <c r="G29" s="619"/>
      <c r="H29" s="619"/>
      <c r="I29" s="619"/>
      <c r="J29" s="619"/>
      <c r="K29" s="619"/>
      <c r="L29" s="619"/>
      <c r="M29" s="619"/>
      <c r="N29" s="619"/>
      <c r="O29" s="619"/>
      <c r="P29" s="619"/>
      <c r="Q29" s="620"/>
      <c r="R29" s="621">
        <v>116789</v>
      </c>
      <c r="S29" s="622"/>
      <c r="T29" s="622"/>
      <c r="U29" s="622"/>
      <c r="V29" s="622"/>
      <c r="W29" s="622"/>
      <c r="X29" s="622"/>
      <c r="Y29" s="623"/>
      <c r="Z29" s="663">
        <v>0.1</v>
      </c>
      <c r="AA29" s="663"/>
      <c r="AB29" s="663"/>
      <c r="AC29" s="663"/>
      <c r="AD29" s="664" t="s">
        <v>176</v>
      </c>
      <c r="AE29" s="664"/>
      <c r="AF29" s="664"/>
      <c r="AG29" s="664"/>
      <c r="AH29" s="664"/>
      <c r="AI29" s="664"/>
      <c r="AJ29" s="664"/>
      <c r="AK29" s="664"/>
      <c r="AL29" s="624" t="s">
        <v>240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6136817</v>
      </c>
      <c r="CS29" s="634"/>
      <c r="CT29" s="634"/>
      <c r="CU29" s="634"/>
      <c r="CV29" s="634"/>
      <c r="CW29" s="634"/>
      <c r="CX29" s="634"/>
      <c r="CY29" s="635"/>
      <c r="CZ29" s="624">
        <v>5.2</v>
      </c>
      <c r="DA29" s="636"/>
      <c r="DB29" s="636"/>
      <c r="DC29" s="637"/>
      <c r="DD29" s="627">
        <v>5487821</v>
      </c>
      <c r="DE29" s="634"/>
      <c r="DF29" s="634"/>
      <c r="DG29" s="634"/>
      <c r="DH29" s="634"/>
      <c r="DI29" s="634"/>
      <c r="DJ29" s="634"/>
      <c r="DK29" s="635"/>
      <c r="DL29" s="627">
        <v>5433255</v>
      </c>
      <c r="DM29" s="634"/>
      <c r="DN29" s="634"/>
      <c r="DO29" s="634"/>
      <c r="DP29" s="634"/>
      <c r="DQ29" s="634"/>
      <c r="DR29" s="634"/>
      <c r="DS29" s="634"/>
      <c r="DT29" s="634"/>
      <c r="DU29" s="634"/>
      <c r="DV29" s="635"/>
      <c r="DW29" s="624">
        <v>13.5</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20245181</v>
      </c>
      <c r="S30" s="622"/>
      <c r="T30" s="622"/>
      <c r="U30" s="622"/>
      <c r="V30" s="622"/>
      <c r="W30" s="622"/>
      <c r="X30" s="622"/>
      <c r="Y30" s="623"/>
      <c r="Z30" s="663">
        <v>16.5</v>
      </c>
      <c r="AA30" s="663"/>
      <c r="AB30" s="663"/>
      <c r="AC30" s="663"/>
      <c r="AD30" s="664" t="s">
        <v>176</v>
      </c>
      <c r="AE30" s="664"/>
      <c r="AF30" s="664"/>
      <c r="AG30" s="664"/>
      <c r="AH30" s="664"/>
      <c r="AI30" s="664"/>
      <c r="AJ30" s="664"/>
      <c r="AK30" s="664"/>
      <c r="AL30" s="624" t="s">
        <v>240</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5835620</v>
      </c>
      <c r="CS30" s="622"/>
      <c r="CT30" s="622"/>
      <c r="CU30" s="622"/>
      <c r="CV30" s="622"/>
      <c r="CW30" s="622"/>
      <c r="CX30" s="622"/>
      <c r="CY30" s="623"/>
      <c r="CZ30" s="624">
        <v>4.9000000000000004</v>
      </c>
      <c r="DA30" s="636"/>
      <c r="DB30" s="636"/>
      <c r="DC30" s="637"/>
      <c r="DD30" s="627">
        <v>5191993</v>
      </c>
      <c r="DE30" s="622"/>
      <c r="DF30" s="622"/>
      <c r="DG30" s="622"/>
      <c r="DH30" s="622"/>
      <c r="DI30" s="622"/>
      <c r="DJ30" s="622"/>
      <c r="DK30" s="623"/>
      <c r="DL30" s="627">
        <v>5140325</v>
      </c>
      <c r="DM30" s="622"/>
      <c r="DN30" s="622"/>
      <c r="DO30" s="622"/>
      <c r="DP30" s="622"/>
      <c r="DQ30" s="622"/>
      <c r="DR30" s="622"/>
      <c r="DS30" s="622"/>
      <c r="DT30" s="622"/>
      <c r="DU30" s="622"/>
      <c r="DV30" s="623"/>
      <c r="DW30" s="624">
        <v>12.8</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63" t="s">
        <v>176</v>
      </c>
      <c r="AA31" s="663"/>
      <c r="AB31" s="663"/>
      <c r="AC31" s="663"/>
      <c r="AD31" s="664" t="s">
        <v>176</v>
      </c>
      <c r="AE31" s="664"/>
      <c r="AF31" s="664"/>
      <c r="AG31" s="664"/>
      <c r="AH31" s="664"/>
      <c r="AI31" s="664"/>
      <c r="AJ31" s="664"/>
      <c r="AK31" s="664"/>
      <c r="AL31" s="624" t="s">
        <v>176</v>
      </c>
      <c r="AM31" s="625"/>
      <c r="AN31" s="625"/>
      <c r="AO31" s="665"/>
      <c r="AP31" s="691" t="s">
        <v>317</v>
      </c>
      <c r="AQ31" s="692"/>
      <c r="AR31" s="692"/>
      <c r="AS31" s="692"/>
      <c r="AT31" s="693" t="s">
        <v>318</v>
      </c>
      <c r="AU31" s="218"/>
      <c r="AV31" s="218"/>
      <c r="AW31" s="218"/>
      <c r="AX31" s="676" t="s">
        <v>191</v>
      </c>
      <c r="AY31" s="677"/>
      <c r="AZ31" s="677"/>
      <c r="BA31" s="677"/>
      <c r="BB31" s="677"/>
      <c r="BC31" s="677"/>
      <c r="BD31" s="677"/>
      <c r="BE31" s="677"/>
      <c r="BF31" s="678"/>
      <c r="BG31" s="684">
        <v>99.1</v>
      </c>
      <c r="BH31" s="685"/>
      <c r="BI31" s="685"/>
      <c r="BJ31" s="685"/>
      <c r="BK31" s="685"/>
      <c r="BL31" s="685"/>
      <c r="BM31" s="686">
        <v>97.4</v>
      </c>
      <c r="BN31" s="685"/>
      <c r="BO31" s="685"/>
      <c r="BP31" s="685"/>
      <c r="BQ31" s="687"/>
      <c r="BR31" s="684">
        <v>99.1</v>
      </c>
      <c r="BS31" s="685"/>
      <c r="BT31" s="685"/>
      <c r="BU31" s="685"/>
      <c r="BV31" s="685"/>
      <c r="BW31" s="685"/>
      <c r="BX31" s="686">
        <v>97.2</v>
      </c>
      <c r="BY31" s="685"/>
      <c r="BZ31" s="685"/>
      <c r="CA31" s="685"/>
      <c r="CB31" s="687"/>
      <c r="CD31" s="642"/>
      <c r="CE31" s="643"/>
      <c r="CF31" s="618" t="s">
        <v>319</v>
      </c>
      <c r="CG31" s="619"/>
      <c r="CH31" s="619"/>
      <c r="CI31" s="619"/>
      <c r="CJ31" s="619"/>
      <c r="CK31" s="619"/>
      <c r="CL31" s="619"/>
      <c r="CM31" s="619"/>
      <c r="CN31" s="619"/>
      <c r="CO31" s="619"/>
      <c r="CP31" s="619"/>
      <c r="CQ31" s="620"/>
      <c r="CR31" s="621">
        <v>301197</v>
      </c>
      <c r="CS31" s="634"/>
      <c r="CT31" s="634"/>
      <c r="CU31" s="634"/>
      <c r="CV31" s="634"/>
      <c r="CW31" s="634"/>
      <c r="CX31" s="634"/>
      <c r="CY31" s="635"/>
      <c r="CZ31" s="624">
        <v>0.3</v>
      </c>
      <c r="DA31" s="636"/>
      <c r="DB31" s="636"/>
      <c r="DC31" s="637"/>
      <c r="DD31" s="627">
        <v>295828</v>
      </c>
      <c r="DE31" s="634"/>
      <c r="DF31" s="634"/>
      <c r="DG31" s="634"/>
      <c r="DH31" s="634"/>
      <c r="DI31" s="634"/>
      <c r="DJ31" s="634"/>
      <c r="DK31" s="635"/>
      <c r="DL31" s="627">
        <v>292930</v>
      </c>
      <c r="DM31" s="634"/>
      <c r="DN31" s="634"/>
      <c r="DO31" s="634"/>
      <c r="DP31" s="634"/>
      <c r="DQ31" s="634"/>
      <c r="DR31" s="634"/>
      <c r="DS31" s="634"/>
      <c r="DT31" s="634"/>
      <c r="DU31" s="634"/>
      <c r="DV31" s="635"/>
      <c r="DW31" s="624">
        <v>0.7</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4451521</v>
      </c>
      <c r="S32" s="622"/>
      <c r="T32" s="622"/>
      <c r="U32" s="622"/>
      <c r="V32" s="622"/>
      <c r="W32" s="622"/>
      <c r="X32" s="622"/>
      <c r="Y32" s="623"/>
      <c r="Z32" s="663">
        <v>3.6</v>
      </c>
      <c r="AA32" s="663"/>
      <c r="AB32" s="663"/>
      <c r="AC32" s="663"/>
      <c r="AD32" s="664" t="s">
        <v>176</v>
      </c>
      <c r="AE32" s="664"/>
      <c r="AF32" s="664"/>
      <c r="AG32" s="664"/>
      <c r="AH32" s="664"/>
      <c r="AI32" s="664"/>
      <c r="AJ32" s="664"/>
      <c r="AK32" s="664"/>
      <c r="AL32" s="624" t="s">
        <v>176</v>
      </c>
      <c r="AM32" s="625"/>
      <c r="AN32" s="625"/>
      <c r="AO32" s="665"/>
      <c r="AP32" s="666"/>
      <c r="AQ32" s="667"/>
      <c r="AR32" s="667"/>
      <c r="AS32" s="667"/>
      <c r="AT32" s="694"/>
      <c r="AU32" s="214" t="s">
        <v>321</v>
      </c>
      <c r="AX32" s="618" t="s">
        <v>322</v>
      </c>
      <c r="AY32" s="619"/>
      <c r="AZ32" s="619"/>
      <c r="BA32" s="619"/>
      <c r="BB32" s="619"/>
      <c r="BC32" s="619"/>
      <c r="BD32" s="619"/>
      <c r="BE32" s="619"/>
      <c r="BF32" s="620"/>
      <c r="BG32" s="683">
        <v>99</v>
      </c>
      <c r="BH32" s="634"/>
      <c r="BI32" s="634"/>
      <c r="BJ32" s="634"/>
      <c r="BK32" s="634"/>
      <c r="BL32" s="634"/>
      <c r="BM32" s="625">
        <v>97.3</v>
      </c>
      <c r="BN32" s="634"/>
      <c r="BO32" s="634"/>
      <c r="BP32" s="634"/>
      <c r="BQ32" s="661"/>
      <c r="BR32" s="683">
        <v>99</v>
      </c>
      <c r="BS32" s="634"/>
      <c r="BT32" s="634"/>
      <c r="BU32" s="634"/>
      <c r="BV32" s="634"/>
      <c r="BW32" s="634"/>
      <c r="BX32" s="625">
        <v>97.1</v>
      </c>
      <c r="BY32" s="634"/>
      <c r="BZ32" s="634"/>
      <c r="CA32" s="634"/>
      <c r="CB32" s="661"/>
      <c r="CD32" s="644"/>
      <c r="CE32" s="645"/>
      <c r="CF32" s="618" t="s">
        <v>323</v>
      </c>
      <c r="CG32" s="619"/>
      <c r="CH32" s="619"/>
      <c r="CI32" s="619"/>
      <c r="CJ32" s="619"/>
      <c r="CK32" s="619"/>
      <c r="CL32" s="619"/>
      <c r="CM32" s="619"/>
      <c r="CN32" s="619"/>
      <c r="CO32" s="619"/>
      <c r="CP32" s="619"/>
      <c r="CQ32" s="620"/>
      <c r="CR32" s="621" t="s">
        <v>240</v>
      </c>
      <c r="CS32" s="622"/>
      <c r="CT32" s="622"/>
      <c r="CU32" s="622"/>
      <c r="CV32" s="622"/>
      <c r="CW32" s="622"/>
      <c r="CX32" s="622"/>
      <c r="CY32" s="623"/>
      <c r="CZ32" s="624" t="s">
        <v>176</v>
      </c>
      <c r="DA32" s="636"/>
      <c r="DB32" s="636"/>
      <c r="DC32" s="637"/>
      <c r="DD32" s="627" t="s">
        <v>176</v>
      </c>
      <c r="DE32" s="622"/>
      <c r="DF32" s="622"/>
      <c r="DG32" s="622"/>
      <c r="DH32" s="622"/>
      <c r="DI32" s="622"/>
      <c r="DJ32" s="622"/>
      <c r="DK32" s="623"/>
      <c r="DL32" s="627" t="s">
        <v>176</v>
      </c>
      <c r="DM32" s="622"/>
      <c r="DN32" s="622"/>
      <c r="DO32" s="622"/>
      <c r="DP32" s="622"/>
      <c r="DQ32" s="622"/>
      <c r="DR32" s="622"/>
      <c r="DS32" s="622"/>
      <c r="DT32" s="622"/>
      <c r="DU32" s="622"/>
      <c r="DV32" s="623"/>
      <c r="DW32" s="624" t="s">
        <v>176</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662427</v>
      </c>
      <c r="S33" s="622"/>
      <c r="T33" s="622"/>
      <c r="U33" s="622"/>
      <c r="V33" s="622"/>
      <c r="W33" s="622"/>
      <c r="X33" s="622"/>
      <c r="Y33" s="623"/>
      <c r="Z33" s="663">
        <v>0.5</v>
      </c>
      <c r="AA33" s="663"/>
      <c r="AB33" s="663"/>
      <c r="AC33" s="663"/>
      <c r="AD33" s="664">
        <v>89576</v>
      </c>
      <c r="AE33" s="664"/>
      <c r="AF33" s="664"/>
      <c r="AG33" s="664"/>
      <c r="AH33" s="664"/>
      <c r="AI33" s="664"/>
      <c r="AJ33" s="664"/>
      <c r="AK33" s="664"/>
      <c r="AL33" s="624">
        <v>0.2</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99.1</v>
      </c>
      <c r="BH33" s="606"/>
      <c r="BI33" s="606"/>
      <c r="BJ33" s="606"/>
      <c r="BK33" s="606"/>
      <c r="BL33" s="606"/>
      <c r="BM33" s="656">
        <v>97.2</v>
      </c>
      <c r="BN33" s="606"/>
      <c r="BO33" s="606"/>
      <c r="BP33" s="606"/>
      <c r="BQ33" s="650"/>
      <c r="BR33" s="682">
        <v>99.1</v>
      </c>
      <c r="BS33" s="606"/>
      <c r="BT33" s="606"/>
      <c r="BU33" s="606"/>
      <c r="BV33" s="606"/>
      <c r="BW33" s="606"/>
      <c r="BX33" s="656">
        <v>97</v>
      </c>
      <c r="BY33" s="606"/>
      <c r="BZ33" s="606"/>
      <c r="CA33" s="606"/>
      <c r="CB33" s="650"/>
      <c r="CD33" s="618" t="s">
        <v>326</v>
      </c>
      <c r="CE33" s="619"/>
      <c r="CF33" s="619"/>
      <c r="CG33" s="619"/>
      <c r="CH33" s="619"/>
      <c r="CI33" s="619"/>
      <c r="CJ33" s="619"/>
      <c r="CK33" s="619"/>
      <c r="CL33" s="619"/>
      <c r="CM33" s="619"/>
      <c r="CN33" s="619"/>
      <c r="CO33" s="619"/>
      <c r="CP33" s="619"/>
      <c r="CQ33" s="620"/>
      <c r="CR33" s="621">
        <v>71824913</v>
      </c>
      <c r="CS33" s="634"/>
      <c r="CT33" s="634"/>
      <c r="CU33" s="634"/>
      <c r="CV33" s="634"/>
      <c r="CW33" s="634"/>
      <c r="CX33" s="634"/>
      <c r="CY33" s="635"/>
      <c r="CZ33" s="624">
        <v>60.4</v>
      </c>
      <c r="DA33" s="636"/>
      <c r="DB33" s="636"/>
      <c r="DC33" s="637"/>
      <c r="DD33" s="627">
        <v>28940804</v>
      </c>
      <c r="DE33" s="634"/>
      <c r="DF33" s="634"/>
      <c r="DG33" s="634"/>
      <c r="DH33" s="634"/>
      <c r="DI33" s="634"/>
      <c r="DJ33" s="634"/>
      <c r="DK33" s="635"/>
      <c r="DL33" s="627">
        <v>21069593</v>
      </c>
      <c r="DM33" s="634"/>
      <c r="DN33" s="634"/>
      <c r="DO33" s="634"/>
      <c r="DP33" s="634"/>
      <c r="DQ33" s="634"/>
      <c r="DR33" s="634"/>
      <c r="DS33" s="634"/>
      <c r="DT33" s="634"/>
      <c r="DU33" s="634"/>
      <c r="DV33" s="635"/>
      <c r="DW33" s="624">
        <v>52.5</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823744</v>
      </c>
      <c r="S34" s="622"/>
      <c r="T34" s="622"/>
      <c r="U34" s="622"/>
      <c r="V34" s="622"/>
      <c r="W34" s="622"/>
      <c r="X34" s="622"/>
      <c r="Y34" s="623"/>
      <c r="Z34" s="663">
        <v>0.7</v>
      </c>
      <c r="AA34" s="663"/>
      <c r="AB34" s="663"/>
      <c r="AC34" s="663"/>
      <c r="AD34" s="664" t="s">
        <v>176</v>
      </c>
      <c r="AE34" s="664"/>
      <c r="AF34" s="664"/>
      <c r="AG34" s="664"/>
      <c r="AH34" s="664"/>
      <c r="AI34" s="664"/>
      <c r="AJ34" s="664"/>
      <c r="AK34" s="664"/>
      <c r="AL34" s="624" t="s">
        <v>240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12797672</v>
      </c>
      <c r="CS34" s="622"/>
      <c r="CT34" s="622"/>
      <c r="CU34" s="622"/>
      <c r="CV34" s="622"/>
      <c r="CW34" s="622"/>
      <c r="CX34" s="622"/>
      <c r="CY34" s="623"/>
      <c r="CZ34" s="624">
        <v>10.8</v>
      </c>
      <c r="DA34" s="636"/>
      <c r="DB34" s="636"/>
      <c r="DC34" s="637"/>
      <c r="DD34" s="627">
        <v>8322536</v>
      </c>
      <c r="DE34" s="622"/>
      <c r="DF34" s="622"/>
      <c r="DG34" s="622"/>
      <c r="DH34" s="622"/>
      <c r="DI34" s="622"/>
      <c r="DJ34" s="622"/>
      <c r="DK34" s="623"/>
      <c r="DL34" s="627">
        <v>6557324</v>
      </c>
      <c r="DM34" s="622"/>
      <c r="DN34" s="622"/>
      <c r="DO34" s="622"/>
      <c r="DP34" s="622"/>
      <c r="DQ34" s="622"/>
      <c r="DR34" s="622"/>
      <c r="DS34" s="622"/>
      <c r="DT34" s="622"/>
      <c r="DU34" s="622"/>
      <c r="DV34" s="623"/>
      <c r="DW34" s="624">
        <v>16.3</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8584300</v>
      </c>
      <c r="S35" s="622"/>
      <c r="T35" s="622"/>
      <c r="U35" s="622"/>
      <c r="V35" s="622"/>
      <c r="W35" s="622"/>
      <c r="X35" s="622"/>
      <c r="Y35" s="623"/>
      <c r="Z35" s="663">
        <v>7</v>
      </c>
      <c r="AA35" s="663"/>
      <c r="AB35" s="663"/>
      <c r="AC35" s="663"/>
      <c r="AD35" s="664" t="s">
        <v>176</v>
      </c>
      <c r="AE35" s="664"/>
      <c r="AF35" s="664"/>
      <c r="AG35" s="664"/>
      <c r="AH35" s="664"/>
      <c r="AI35" s="664"/>
      <c r="AJ35" s="664"/>
      <c r="AK35" s="664"/>
      <c r="AL35" s="624" t="s">
        <v>240</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1129265</v>
      </c>
      <c r="CS35" s="634"/>
      <c r="CT35" s="634"/>
      <c r="CU35" s="634"/>
      <c r="CV35" s="634"/>
      <c r="CW35" s="634"/>
      <c r="CX35" s="634"/>
      <c r="CY35" s="635"/>
      <c r="CZ35" s="624">
        <v>0.9</v>
      </c>
      <c r="DA35" s="636"/>
      <c r="DB35" s="636"/>
      <c r="DC35" s="637"/>
      <c r="DD35" s="627">
        <v>842964</v>
      </c>
      <c r="DE35" s="634"/>
      <c r="DF35" s="634"/>
      <c r="DG35" s="634"/>
      <c r="DH35" s="634"/>
      <c r="DI35" s="634"/>
      <c r="DJ35" s="634"/>
      <c r="DK35" s="635"/>
      <c r="DL35" s="627">
        <v>637204</v>
      </c>
      <c r="DM35" s="634"/>
      <c r="DN35" s="634"/>
      <c r="DO35" s="634"/>
      <c r="DP35" s="634"/>
      <c r="DQ35" s="634"/>
      <c r="DR35" s="634"/>
      <c r="DS35" s="634"/>
      <c r="DT35" s="634"/>
      <c r="DU35" s="634"/>
      <c r="DV35" s="635"/>
      <c r="DW35" s="624">
        <v>1.6</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34635315</v>
      </c>
      <c r="S36" s="622"/>
      <c r="T36" s="622"/>
      <c r="U36" s="622"/>
      <c r="V36" s="622"/>
      <c r="W36" s="622"/>
      <c r="X36" s="622"/>
      <c r="Y36" s="623"/>
      <c r="Z36" s="663">
        <v>28.2</v>
      </c>
      <c r="AA36" s="663"/>
      <c r="AB36" s="663"/>
      <c r="AC36" s="663"/>
      <c r="AD36" s="664" t="s">
        <v>176</v>
      </c>
      <c r="AE36" s="664"/>
      <c r="AF36" s="664"/>
      <c r="AG36" s="664"/>
      <c r="AH36" s="664"/>
      <c r="AI36" s="664"/>
      <c r="AJ36" s="664"/>
      <c r="AK36" s="664"/>
      <c r="AL36" s="624" t="s">
        <v>176</v>
      </c>
      <c r="AM36" s="625"/>
      <c r="AN36" s="625"/>
      <c r="AO36" s="665"/>
      <c r="AP36" s="222"/>
      <c r="AQ36" s="670" t="s">
        <v>334</v>
      </c>
      <c r="AR36" s="671"/>
      <c r="AS36" s="671"/>
      <c r="AT36" s="671"/>
      <c r="AU36" s="671"/>
      <c r="AV36" s="671"/>
      <c r="AW36" s="671"/>
      <c r="AX36" s="671"/>
      <c r="AY36" s="672"/>
      <c r="AZ36" s="673">
        <v>37182526</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34150</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43198908</v>
      </c>
      <c r="CS36" s="622"/>
      <c r="CT36" s="622"/>
      <c r="CU36" s="622"/>
      <c r="CV36" s="622"/>
      <c r="CW36" s="622"/>
      <c r="CX36" s="622"/>
      <c r="CY36" s="623"/>
      <c r="CZ36" s="624">
        <v>36.299999999999997</v>
      </c>
      <c r="DA36" s="636"/>
      <c r="DB36" s="636"/>
      <c r="DC36" s="637"/>
      <c r="DD36" s="627">
        <v>11917900</v>
      </c>
      <c r="DE36" s="622"/>
      <c r="DF36" s="622"/>
      <c r="DG36" s="622"/>
      <c r="DH36" s="622"/>
      <c r="DI36" s="622"/>
      <c r="DJ36" s="622"/>
      <c r="DK36" s="623"/>
      <c r="DL36" s="627">
        <v>9233686</v>
      </c>
      <c r="DM36" s="622"/>
      <c r="DN36" s="622"/>
      <c r="DO36" s="622"/>
      <c r="DP36" s="622"/>
      <c r="DQ36" s="622"/>
      <c r="DR36" s="622"/>
      <c r="DS36" s="622"/>
      <c r="DT36" s="622"/>
      <c r="DU36" s="622"/>
      <c r="DV36" s="623"/>
      <c r="DW36" s="624">
        <v>23</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2565208</v>
      </c>
      <c r="S37" s="622"/>
      <c r="T37" s="622"/>
      <c r="U37" s="622"/>
      <c r="V37" s="622"/>
      <c r="W37" s="622"/>
      <c r="X37" s="622"/>
      <c r="Y37" s="623"/>
      <c r="Z37" s="663">
        <v>2.1</v>
      </c>
      <c r="AA37" s="663"/>
      <c r="AB37" s="663"/>
      <c r="AC37" s="663"/>
      <c r="AD37" s="664">
        <v>294556</v>
      </c>
      <c r="AE37" s="664"/>
      <c r="AF37" s="664"/>
      <c r="AG37" s="664"/>
      <c r="AH37" s="664"/>
      <c r="AI37" s="664"/>
      <c r="AJ37" s="664"/>
      <c r="AK37" s="664"/>
      <c r="AL37" s="624">
        <v>0.7</v>
      </c>
      <c r="AM37" s="625"/>
      <c r="AN37" s="625"/>
      <c r="AO37" s="665"/>
      <c r="AQ37" s="658" t="s">
        <v>338</v>
      </c>
      <c r="AR37" s="659"/>
      <c r="AS37" s="659"/>
      <c r="AT37" s="659"/>
      <c r="AU37" s="659"/>
      <c r="AV37" s="659"/>
      <c r="AW37" s="659"/>
      <c r="AX37" s="659"/>
      <c r="AY37" s="660"/>
      <c r="AZ37" s="621">
        <v>29061464</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-206188</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4288015</v>
      </c>
      <c r="CS37" s="634"/>
      <c r="CT37" s="634"/>
      <c r="CU37" s="634"/>
      <c r="CV37" s="634"/>
      <c r="CW37" s="634"/>
      <c r="CX37" s="634"/>
      <c r="CY37" s="635"/>
      <c r="CZ37" s="624">
        <v>3.6</v>
      </c>
      <c r="DA37" s="636"/>
      <c r="DB37" s="636"/>
      <c r="DC37" s="637"/>
      <c r="DD37" s="627">
        <v>4288015</v>
      </c>
      <c r="DE37" s="634"/>
      <c r="DF37" s="634"/>
      <c r="DG37" s="634"/>
      <c r="DH37" s="634"/>
      <c r="DI37" s="634"/>
      <c r="DJ37" s="634"/>
      <c r="DK37" s="635"/>
      <c r="DL37" s="627">
        <v>4288015</v>
      </c>
      <c r="DM37" s="634"/>
      <c r="DN37" s="634"/>
      <c r="DO37" s="634"/>
      <c r="DP37" s="634"/>
      <c r="DQ37" s="634"/>
      <c r="DR37" s="634"/>
      <c r="DS37" s="634"/>
      <c r="DT37" s="634"/>
      <c r="DU37" s="634"/>
      <c r="DV37" s="635"/>
      <c r="DW37" s="624">
        <v>10.7</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5235600</v>
      </c>
      <c r="S38" s="622"/>
      <c r="T38" s="622"/>
      <c r="U38" s="622"/>
      <c r="V38" s="622"/>
      <c r="W38" s="622"/>
      <c r="X38" s="622"/>
      <c r="Y38" s="623"/>
      <c r="Z38" s="663">
        <v>4.3</v>
      </c>
      <c r="AA38" s="663"/>
      <c r="AB38" s="663"/>
      <c r="AC38" s="663"/>
      <c r="AD38" s="664" t="s">
        <v>176</v>
      </c>
      <c r="AE38" s="664"/>
      <c r="AF38" s="664"/>
      <c r="AG38" s="664"/>
      <c r="AH38" s="664"/>
      <c r="AI38" s="664"/>
      <c r="AJ38" s="664"/>
      <c r="AK38" s="664"/>
      <c r="AL38" s="624" t="s">
        <v>176</v>
      </c>
      <c r="AM38" s="625"/>
      <c r="AN38" s="625"/>
      <c r="AO38" s="665"/>
      <c r="AQ38" s="658" t="s">
        <v>342</v>
      </c>
      <c r="AR38" s="659"/>
      <c r="AS38" s="659"/>
      <c r="AT38" s="659"/>
      <c r="AU38" s="659"/>
      <c r="AV38" s="659"/>
      <c r="AW38" s="659"/>
      <c r="AX38" s="659"/>
      <c r="AY38" s="660"/>
      <c r="AZ38" s="621">
        <v>1165740</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19213</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6129302</v>
      </c>
      <c r="CS38" s="622"/>
      <c r="CT38" s="622"/>
      <c r="CU38" s="622"/>
      <c r="CV38" s="622"/>
      <c r="CW38" s="622"/>
      <c r="CX38" s="622"/>
      <c r="CY38" s="623"/>
      <c r="CZ38" s="624">
        <v>5.2</v>
      </c>
      <c r="DA38" s="636"/>
      <c r="DB38" s="636"/>
      <c r="DC38" s="637"/>
      <c r="DD38" s="627">
        <v>4986321</v>
      </c>
      <c r="DE38" s="622"/>
      <c r="DF38" s="622"/>
      <c r="DG38" s="622"/>
      <c r="DH38" s="622"/>
      <c r="DI38" s="622"/>
      <c r="DJ38" s="622"/>
      <c r="DK38" s="623"/>
      <c r="DL38" s="627">
        <v>4641379</v>
      </c>
      <c r="DM38" s="622"/>
      <c r="DN38" s="622"/>
      <c r="DO38" s="622"/>
      <c r="DP38" s="622"/>
      <c r="DQ38" s="622"/>
      <c r="DR38" s="622"/>
      <c r="DS38" s="622"/>
      <c r="DT38" s="622"/>
      <c r="DU38" s="622"/>
      <c r="DV38" s="623"/>
      <c r="DW38" s="624">
        <v>11.6</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63" t="s">
        <v>176</v>
      </c>
      <c r="AA39" s="663"/>
      <c r="AB39" s="663"/>
      <c r="AC39" s="663"/>
      <c r="AD39" s="664" t="s">
        <v>176</v>
      </c>
      <c r="AE39" s="664"/>
      <c r="AF39" s="664"/>
      <c r="AG39" s="664"/>
      <c r="AH39" s="664"/>
      <c r="AI39" s="664"/>
      <c r="AJ39" s="664"/>
      <c r="AK39" s="664"/>
      <c r="AL39" s="624" t="s">
        <v>176</v>
      </c>
      <c r="AM39" s="625"/>
      <c r="AN39" s="625"/>
      <c r="AO39" s="665"/>
      <c r="AQ39" s="658" t="s">
        <v>346</v>
      </c>
      <c r="AR39" s="659"/>
      <c r="AS39" s="659"/>
      <c r="AT39" s="659"/>
      <c r="AU39" s="659"/>
      <c r="AV39" s="659"/>
      <c r="AW39" s="659"/>
      <c r="AX39" s="659"/>
      <c r="AY39" s="660"/>
      <c r="AZ39" s="621">
        <v>826020</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29360</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7813022</v>
      </c>
      <c r="CS39" s="634"/>
      <c r="CT39" s="634"/>
      <c r="CU39" s="634"/>
      <c r="CV39" s="634"/>
      <c r="CW39" s="634"/>
      <c r="CX39" s="634"/>
      <c r="CY39" s="635"/>
      <c r="CZ39" s="624">
        <v>6.6</v>
      </c>
      <c r="DA39" s="636"/>
      <c r="DB39" s="636"/>
      <c r="DC39" s="637"/>
      <c r="DD39" s="627">
        <v>2797844</v>
      </c>
      <c r="DE39" s="634"/>
      <c r="DF39" s="634"/>
      <c r="DG39" s="634"/>
      <c r="DH39" s="634"/>
      <c r="DI39" s="634"/>
      <c r="DJ39" s="634"/>
      <c r="DK39" s="635"/>
      <c r="DL39" s="627" t="s">
        <v>176</v>
      </c>
      <c r="DM39" s="634"/>
      <c r="DN39" s="634"/>
      <c r="DO39" s="634"/>
      <c r="DP39" s="634"/>
      <c r="DQ39" s="634"/>
      <c r="DR39" s="634"/>
      <c r="DS39" s="634"/>
      <c r="DT39" s="634"/>
      <c r="DU39" s="634"/>
      <c r="DV39" s="635"/>
      <c r="DW39" s="624" t="s">
        <v>176</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619300</v>
      </c>
      <c r="S40" s="622"/>
      <c r="T40" s="622"/>
      <c r="U40" s="622"/>
      <c r="V40" s="622"/>
      <c r="W40" s="622"/>
      <c r="X40" s="622"/>
      <c r="Y40" s="623"/>
      <c r="Z40" s="663">
        <v>0.5</v>
      </c>
      <c r="AA40" s="663"/>
      <c r="AB40" s="663"/>
      <c r="AC40" s="663"/>
      <c r="AD40" s="664" t="s">
        <v>240</v>
      </c>
      <c r="AE40" s="664"/>
      <c r="AF40" s="664"/>
      <c r="AG40" s="664"/>
      <c r="AH40" s="664"/>
      <c r="AI40" s="664"/>
      <c r="AJ40" s="664"/>
      <c r="AK40" s="664"/>
      <c r="AL40" s="624" t="s">
        <v>176</v>
      </c>
      <c r="AM40" s="625"/>
      <c r="AN40" s="625"/>
      <c r="AO40" s="665"/>
      <c r="AQ40" s="658" t="s">
        <v>350</v>
      </c>
      <c r="AR40" s="659"/>
      <c r="AS40" s="659"/>
      <c r="AT40" s="659"/>
      <c r="AU40" s="659"/>
      <c r="AV40" s="659"/>
      <c r="AW40" s="659"/>
      <c r="AX40" s="659"/>
      <c r="AY40" s="660"/>
      <c r="AZ40" s="621">
        <v>142143</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84</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v>756744</v>
      </c>
      <c r="CS40" s="622"/>
      <c r="CT40" s="622"/>
      <c r="CU40" s="622"/>
      <c r="CV40" s="622"/>
      <c r="CW40" s="622"/>
      <c r="CX40" s="622"/>
      <c r="CY40" s="623"/>
      <c r="CZ40" s="624">
        <v>0.6</v>
      </c>
      <c r="DA40" s="636"/>
      <c r="DB40" s="636"/>
      <c r="DC40" s="637"/>
      <c r="DD40" s="627">
        <v>73239</v>
      </c>
      <c r="DE40" s="622"/>
      <c r="DF40" s="622"/>
      <c r="DG40" s="622"/>
      <c r="DH40" s="622"/>
      <c r="DI40" s="622"/>
      <c r="DJ40" s="622"/>
      <c r="DK40" s="623"/>
      <c r="DL40" s="627" t="s">
        <v>240</v>
      </c>
      <c r="DM40" s="622"/>
      <c r="DN40" s="622"/>
      <c r="DO40" s="622"/>
      <c r="DP40" s="622"/>
      <c r="DQ40" s="622"/>
      <c r="DR40" s="622"/>
      <c r="DS40" s="622"/>
      <c r="DT40" s="622"/>
      <c r="DU40" s="622"/>
      <c r="DV40" s="623"/>
      <c r="DW40" s="624" t="s">
        <v>176</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122895649</v>
      </c>
      <c r="S41" s="649"/>
      <c r="T41" s="649"/>
      <c r="U41" s="649"/>
      <c r="V41" s="649"/>
      <c r="W41" s="649"/>
      <c r="X41" s="649"/>
      <c r="Y41" s="653"/>
      <c r="Z41" s="654">
        <v>100</v>
      </c>
      <c r="AA41" s="654"/>
      <c r="AB41" s="654"/>
      <c r="AC41" s="654"/>
      <c r="AD41" s="655">
        <v>39500768</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1435531</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176</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176</v>
      </c>
      <c r="CS41" s="634"/>
      <c r="CT41" s="634"/>
      <c r="CU41" s="634"/>
      <c r="CV41" s="634"/>
      <c r="CW41" s="634"/>
      <c r="CX41" s="634"/>
      <c r="CY41" s="635"/>
      <c r="CZ41" s="624" t="s">
        <v>176</v>
      </c>
      <c r="DA41" s="636"/>
      <c r="DB41" s="636"/>
      <c r="DC41" s="637"/>
      <c r="DD41" s="627" t="s">
        <v>176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4551628</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383</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15871198</v>
      </c>
      <c r="CS42" s="634"/>
      <c r="CT42" s="634"/>
      <c r="CU42" s="634"/>
      <c r="CV42" s="634"/>
      <c r="CW42" s="634"/>
      <c r="CX42" s="634"/>
      <c r="CY42" s="635"/>
      <c r="CZ42" s="624">
        <v>13.3</v>
      </c>
      <c r="DA42" s="636"/>
      <c r="DB42" s="636"/>
      <c r="DC42" s="637"/>
      <c r="DD42" s="627">
        <v>2163759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1169034</v>
      </c>
      <c r="CS43" s="634"/>
      <c r="CT43" s="634"/>
      <c r="CU43" s="634"/>
      <c r="CV43" s="634"/>
      <c r="CW43" s="634"/>
      <c r="CX43" s="634"/>
      <c r="CY43" s="635"/>
      <c r="CZ43" s="624">
        <v>1</v>
      </c>
      <c r="DA43" s="636"/>
      <c r="DB43" s="636"/>
      <c r="DC43" s="637"/>
      <c r="DD43" s="627">
        <v>1146047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13157936</v>
      </c>
      <c r="CS44" s="622"/>
      <c r="CT44" s="622"/>
      <c r="CU44" s="622"/>
      <c r="CV44" s="622"/>
      <c r="CW44" s="622"/>
      <c r="CX44" s="622"/>
      <c r="CY44" s="623"/>
      <c r="CZ44" s="624">
        <v>11.1</v>
      </c>
      <c r="DA44" s="625"/>
      <c r="DB44" s="625"/>
      <c r="DC44" s="626"/>
      <c r="DD44" s="627">
        <v>1809526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8846310</v>
      </c>
      <c r="CS45" s="634"/>
      <c r="CT45" s="634"/>
      <c r="CU45" s="634"/>
      <c r="CV45" s="634"/>
      <c r="CW45" s="634"/>
      <c r="CX45" s="634"/>
      <c r="CY45" s="635"/>
      <c r="CZ45" s="624">
        <v>7.4</v>
      </c>
      <c r="DA45" s="636"/>
      <c r="DB45" s="636"/>
      <c r="DC45" s="637"/>
      <c r="DD45" s="627">
        <v>161405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4122564</v>
      </c>
      <c r="CS46" s="622"/>
      <c r="CT46" s="622"/>
      <c r="CU46" s="622"/>
      <c r="CV46" s="622"/>
      <c r="CW46" s="622"/>
      <c r="CX46" s="622"/>
      <c r="CY46" s="623"/>
      <c r="CZ46" s="624">
        <v>3.5</v>
      </c>
      <c r="DA46" s="625"/>
      <c r="DB46" s="625"/>
      <c r="DC46" s="626"/>
      <c r="DD46" s="627">
        <v>1640465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v>2713262</v>
      </c>
      <c r="CS47" s="634"/>
      <c r="CT47" s="634"/>
      <c r="CU47" s="634"/>
      <c r="CV47" s="634"/>
      <c r="CW47" s="634"/>
      <c r="CX47" s="634"/>
      <c r="CY47" s="635"/>
      <c r="CZ47" s="624">
        <v>2.2999999999999998</v>
      </c>
      <c r="DA47" s="636"/>
      <c r="DB47" s="636"/>
      <c r="DC47" s="637"/>
      <c r="DD47" s="627">
        <v>354233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176</v>
      </c>
      <c r="CS48" s="622"/>
      <c r="CT48" s="622"/>
      <c r="CU48" s="622"/>
      <c r="CV48" s="622"/>
      <c r="CW48" s="622"/>
      <c r="CX48" s="622"/>
      <c r="CY48" s="623"/>
      <c r="CZ48" s="624" t="s">
        <v>176</v>
      </c>
      <c r="DA48" s="625"/>
      <c r="DB48" s="625"/>
      <c r="DC48" s="626"/>
      <c r="DD48" s="627" t="s">
        <v>176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119002426</v>
      </c>
      <c r="CS49" s="606"/>
      <c r="CT49" s="606"/>
      <c r="CU49" s="606"/>
      <c r="CV49" s="606"/>
      <c r="CW49" s="606"/>
      <c r="CX49" s="606"/>
      <c r="CY49" s="607"/>
      <c r="CZ49" s="608">
        <v>100</v>
      </c>
      <c r="DA49" s="609"/>
      <c r="DB49" s="609"/>
      <c r="DC49" s="610"/>
      <c r="DD49" s="611">
        <v>50945970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0iGZpeICtfqJL8jtp1meo+OApE3oXjnHutxDv60gWCAki7OwQrSoMI2JpDWVCGtFY8ad7O1Bk4kgcMl1uT3Pkg==" saltValue="Lrb+RxoA2PiiH7UD4wnT8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9" zoomScale="70" zoomScaleNormal="25" zoomScaleSheetLayoutView="70" workbookViewId="0">
      <selection activeCell="F58" sqref="F58:H6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122535</v>
      </c>
      <c r="R7" s="1091"/>
      <c r="S7" s="1091"/>
      <c r="T7" s="1091"/>
      <c r="U7" s="1091"/>
      <c r="V7" s="1091">
        <v>118754</v>
      </c>
      <c r="W7" s="1091"/>
      <c r="X7" s="1091"/>
      <c r="Y7" s="1091"/>
      <c r="Z7" s="1091"/>
      <c r="AA7" s="1091">
        <v>3780</v>
      </c>
      <c r="AB7" s="1091"/>
      <c r="AC7" s="1091"/>
      <c r="AD7" s="1091"/>
      <c r="AE7" s="1092"/>
      <c r="AF7" s="1093">
        <v>2865</v>
      </c>
      <c r="AG7" s="1094"/>
      <c r="AH7" s="1094"/>
      <c r="AI7" s="1094"/>
      <c r="AJ7" s="1095"/>
      <c r="AK7" s="1096">
        <v>8584</v>
      </c>
      <c r="AL7" s="1097"/>
      <c r="AM7" s="1097"/>
      <c r="AN7" s="1097"/>
      <c r="AO7" s="1097"/>
      <c r="AP7" s="1097">
        <v>71017</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586</v>
      </c>
      <c r="BT7" s="1088"/>
      <c r="BU7" s="1088"/>
      <c r="BV7" s="1088"/>
      <c r="BW7" s="1088"/>
      <c r="BX7" s="1088"/>
      <c r="BY7" s="1088"/>
      <c r="BZ7" s="1088"/>
      <c r="CA7" s="1088"/>
      <c r="CB7" s="1088"/>
      <c r="CC7" s="1088"/>
      <c r="CD7" s="1088"/>
      <c r="CE7" s="1088"/>
      <c r="CF7" s="1088"/>
      <c r="CG7" s="1100"/>
      <c r="CH7" s="1084">
        <v>-1</v>
      </c>
      <c r="CI7" s="1085"/>
      <c r="CJ7" s="1085"/>
      <c r="CK7" s="1085"/>
      <c r="CL7" s="1086"/>
      <c r="CM7" s="1084">
        <v>134</v>
      </c>
      <c r="CN7" s="1085"/>
      <c r="CO7" s="1085"/>
      <c r="CP7" s="1085"/>
      <c r="CQ7" s="1086"/>
      <c r="CR7" s="1084">
        <v>45</v>
      </c>
      <c r="CS7" s="1085"/>
      <c r="CT7" s="1085"/>
      <c r="CU7" s="1085"/>
      <c r="CV7" s="1086"/>
      <c r="CW7" s="1084" t="s">
        <v>520</v>
      </c>
      <c r="CX7" s="1085"/>
      <c r="CY7" s="1085"/>
      <c r="CZ7" s="1085"/>
      <c r="DA7" s="1086"/>
      <c r="DB7" s="1084" t="s">
        <v>520</v>
      </c>
      <c r="DC7" s="1085"/>
      <c r="DD7" s="1085"/>
      <c r="DE7" s="1085"/>
      <c r="DF7" s="1086"/>
      <c r="DG7" s="1084" t="s">
        <v>520</v>
      </c>
      <c r="DH7" s="1085"/>
      <c r="DI7" s="1085"/>
      <c r="DJ7" s="1085"/>
      <c r="DK7" s="1086"/>
      <c r="DL7" s="1084" t="s">
        <v>520</v>
      </c>
      <c r="DM7" s="1085"/>
      <c r="DN7" s="1085"/>
      <c r="DO7" s="1085"/>
      <c r="DP7" s="1086"/>
      <c r="DQ7" s="1084" t="s">
        <v>520</v>
      </c>
      <c r="DR7" s="1085"/>
      <c r="DS7" s="1085"/>
      <c r="DT7" s="1085"/>
      <c r="DU7" s="1086"/>
      <c r="DV7" s="1087"/>
      <c r="DW7" s="1088"/>
      <c r="DX7" s="1088"/>
      <c r="DY7" s="1088"/>
      <c r="DZ7" s="1089"/>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571</v>
      </c>
      <c r="R8" s="1039"/>
      <c r="S8" s="1039"/>
      <c r="T8" s="1039"/>
      <c r="U8" s="1039"/>
      <c r="V8" s="1039">
        <v>458</v>
      </c>
      <c r="W8" s="1039"/>
      <c r="X8" s="1039"/>
      <c r="Y8" s="1039"/>
      <c r="Z8" s="1039"/>
      <c r="AA8" s="1039">
        <v>113</v>
      </c>
      <c r="AB8" s="1039"/>
      <c r="AC8" s="1039"/>
      <c r="AD8" s="1039"/>
      <c r="AE8" s="1040"/>
      <c r="AF8" s="1035">
        <v>113</v>
      </c>
      <c r="AG8" s="1036"/>
      <c r="AH8" s="1036"/>
      <c r="AI8" s="1036"/>
      <c r="AJ8" s="1037"/>
      <c r="AK8" s="1080">
        <v>61</v>
      </c>
      <c r="AL8" s="1081"/>
      <c r="AM8" s="1081"/>
      <c r="AN8" s="1081"/>
      <c r="AO8" s="1081"/>
      <c r="AP8" s="1081" t="s">
        <v>520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587</v>
      </c>
      <c r="BT8" s="1001"/>
      <c r="BU8" s="1001"/>
      <c r="BV8" s="1001"/>
      <c r="BW8" s="1001"/>
      <c r="BX8" s="1001"/>
      <c r="BY8" s="1001"/>
      <c r="BZ8" s="1001"/>
      <c r="CA8" s="1001"/>
      <c r="CB8" s="1001"/>
      <c r="CC8" s="1001"/>
      <c r="CD8" s="1001"/>
      <c r="CE8" s="1001"/>
      <c r="CF8" s="1001"/>
      <c r="CG8" s="1016"/>
      <c r="CH8" s="997">
        <v>1</v>
      </c>
      <c r="CI8" s="998"/>
      <c r="CJ8" s="998"/>
      <c r="CK8" s="998"/>
      <c r="CL8" s="999"/>
      <c r="CM8" s="997">
        <v>164</v>
      </c>
      <c r="CN8" s="998"/>
      <c r="CO8" s="998"/>
      <c r="CP8" s="998"/>
      <c r="CQ8" s="999"/>
      <c r="CR8" s="997">
        <v>100</v>
      </c>
      <c r="CS8" s="998"/>
      <c r="CT8" s="998"/>
      <c r="CU8" s="998"/>
      <c r="CV8" s="999"/>
      <c r="CW8" s="997">
        <v>5</v>
      </c>
      <c r="CX8" s="998"/>
      <c r="CY8" s="998"/>
      <c r="CZ8" s="998"/>
      <c r="DA8" s="999"/>
      <c r="DB8" s="997" t="s">
        <v>520</v>
      </c>
      <c r="DC8" s="998"/>
      <c r="DD8" s="998"/>
      <c r="DE8" s="998"/>
      <c r="DF8" s="999"/>
      <c r="DG8" s="997" t="s">
        <v>520</v>
      </c>
      <c r="DH8" s="998"/>
      <c r="DI8" s="998"/>
      <c r="DJ8" s="998"/>
      <c r="DK8" s="999"/>
      <c r="DL8" s="997" t="s">
        <v>520</v>
      </c>
      <c r="DM8" s="998"/>
      <c r="DN8" s="998"/>
      <c r="DO8" s="998"/>
      <c r="DP8" s="999"/>
      <c r="DQ8" s="997" t="s">
        <v>520</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588</v>
      </c>
      <c r="BT9" s="1001"/>
      <c r="BU9" s="1001"/>
      <c r="BV9" s="1001"/>
      <c r="BW9" s="1001"/>
      <c r="BX9" s="1001"/>
      <c r="BY9" s="1001"/>
      <c r="BZ9" s="1001"/>
      <c r="CA9" s="1001"/>
      <c r="CB9" s="1001"/>
      <c r="CC9" s="1001"/>
      <c r="CD9" s="1001"/>
      <c r="CE9" s="1001"/>
      <c r="CF9" s="1001"/>
      <c r="CG9" s="1016"/>
      <c r="CH9" s="997">
        <v>1</v>
      </c>
      <c r="CI9" s="998"/>
      <c r="CJ9" s="998"/>
      <c r="CK9" s="998"/>
      <c r="CL9" s="999"/>
      <c r="CM9" s="997">
        <v>62</v>
      </c>
      <c r="CN9" s="998"/>
      <c r="CO9" s="998"/>
      <c r="CP9" s="998"/>
      <c r="CQ9" s="999"/>
      <c r="CR9" s="997">
        <v>25</v>
      </c>
      <c r="CS9" s="998"/>
      <c r="CT9" s="998"/>
      <c r="CU9" s="998"/>
      <c r="CV9" s="999"/>
      <c r="CW9" s="997">
        <v>12</v>
      </c>
      <c r="CX9" s="998"/>
      <c r="CY9" s="998"/>
      <c r="CZ9" s="998"/>
      <c r="DA9" s="999"/>
      <c r="DB9" s="997" t="s">
        <v>520</v>
      </c>
      <c r="DC9" s="998"/>
      <c r="DD9" s="998"/>
      <c r="DE9" s="998"/>
      <c r="DF9" s="999"/>
      <c r="DG9" s="997" t="s">
        <v>520</v>
      </c>
      <c r="DH9" s="998"/>
      <c r="DI9" s="998"/>
      <c r="DJ9" s="998"/>
      <c r="DK9" s="999"/>
      <c r="DL9" s="997" t="s">
        <v>520</v>
      </c>
      <c r="DM9" s="998"/>
      <c r="DN9" s="998"/>
      <c r="DO9" s="998"/>
      <c r="DP9" s="999"/>
      <c r="DQ9" s="997" t="s">
        <v>520</v>
      </c>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589</v>
      </c>
      <c r="BT10" s="1001"/>
      <c r="BU10" s="1001"/>
      <c r="BV10" s="1001"/>
      <c r="BW10" s="1001"/>
      <c r="BX10" s="1001"/>
      <c r="BY10" s="1001"/>
      <c r="BZ10" s="1001"/>
      <c r="CA10" s="1001"/>
      <c r="CB10" s="1001"/>
      <c r="CC10" s="1001"/>
      <c r="CD10" s="1001"/>
      <c r="CE10" s="1001"/>
      <c r="CF10" s="1001"/>
      <c r="CG10" s="1016"/>
      <c r="CH10" s="997">
        <v>0</v>
      </c>
      <c r="CI10" s="998"/>
      <c r="CJ10" s="998"/>
      <c r="CK10" s="998"/>
      <c r="CL10" s="999"/>
      <c r="CM10" s="997">
        <v>56</v>
      </c>
      <c r="CN10" s="998"/>
      <c r="CO10" s="998"/>
      <c r="CP10" s="998"/>
      <c r="CQ10" s="999"/>
      <c r="CR10" s="997">
        <v>1</v>
      </c>
      <c r="CS10" s="998"/>
      <c r="CT10" s="998"/>
      <c r="CU10" s="998"/>
      <c r="CV10" s="999"/>
      <c r="CW10" s="997">
        <v>77</v>
      </c>
      <c r="CX10" s="998"/>
      <c r="CY10" s="998"/>
      <c r="CZ10" s="998"/>
      <c r="DA10" s="999"/>
      <c r="DB10" s="997">
        <v>51</v>
      </c>
      <c r="DC10" s="998"/>
      <c r="DD10" s="998"/>
      <c r="DE10" s="998"/>
      <c r="DF10" s="999"/>
      <c r="DG10" s="997" t="s">
        <v>520</v>
      </c>
      <c r="DH10" s="998"/>
      <c r="DI10" s="998"/>
      <c r="DJ10" s="998"/>
      <c r="DK10" s="999"/>
      <c r="DL10" s="997" t="s">
        <v>520</v>
      </c>
      <c r="DM10" s="998"/>
      <c r="DN10" s="998"/>
      <c r="DO10" s="998"/>
      <c r="DP10" s="999"/>
      <c r="DQ10" s="997" t="s">
        <v>520</v>
      </c>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t="s">
        <v>590</v>
      </c>
      <c r="BT11" s="1001"/>
      <c r="BU11" s="1001"/>
      <c r="BV11" s="1001"/>
      <c r="BW11" s="1001"/>
      <c r="BX11" s="1001"/>
      <c r="BY11" s="1001"/>
      <c r="BZ11" s="1001"/>
      <c r="CA11" s="1001"/>
      <c r="CB11" s="1001"/>
      <c r="CC11" s="1001"/>
      <c r="CD11" s="1001"/>
      <c r="CE11" s="1001"/>
      <c r="CF11" s="1001"/>
      <c r="CG11" s="1016"/>
      <c r="CH11" s="997">
        <v>5</v>
      </c>
      <c r="CI11" s="998"/>
      <c r="CJ11" s="998"/>
      <c r="CK11" s="998"/>
      <c r="CL11" s="999"/>
      <c r="CM11" s="997">
        <v>133</v>
      </c>
      <c r="CN11" s="998"/>
      <c r="CO11" s="998"/>
      <c r="CP11" s="998"/>
      <c r="CQ11" s="999"/>
      <c r="CR11" s="997">
        <v>30</v>
      </c>
      <c r="CS11" s="998"/>
      <c r="CT11" s="998"/>
      <c r="CU11" s="998"/>
      <c r="CV11" s="999"/>
      <c r="CW11" s="997">
        <v>2</v>
      </c>
      <c r="CX11" s="998"/>
      <c r="CY11" s="998"/>
      <c r="CZ11" s="998"/>
      <c r="DA11" s="999"/>
      <c r="DB11" s="997" t="s">
        <v>520</v>
      </c>
      <c r="DC11" s="998"/>
      <c r="DD11" s="998"/>
      <c r="DE11" s="998"/>
      <c r="DF11" s="999"/>
      <c r="DG11" s="997" t="s">
        <v>520</v>
      </c>
      <c r="DH11" s="998"/>
      <c r="DI11" s="998"/>
      <c r="DJ11" s="998"/>
      <c r="DK11" s="999"/>
      <c r="DL11" s="997" t="s">
        <v>520</v>
      </c>
      <c r="DM11" s="998"/>
      <c r="DN11" s="998"/>
      <c r="DO11" s="998"/>
      <c r="DP11" s="999"/>
      <c r="DQ11" s="997" t="s">
        <v>520</v>
      </c>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t="s">
        <v>591</v>
      </c>
      <c r="BT12" s="1001"/>
      <c r="BU12" s="1001"/>
      <c r="BV12" s="1001"/>
      <c r="BW12" s="1001"/>
      <c r="BX12" s="1001"/>
      <c r="BY12" s="1001"/>
      <c r="BZ12" s="1001"/>
      <c r="CA12" s="1001"/>
      <c r="CB12" s="1001"/>
      <c r="CC12" s="1001"/>
      <c r="CD12" s="1001"/>
      <c r="CE12" s="1001"/>
      <c r="CF12" s="1001"/>
      <c r="CG12" s="1016"/>
      <c r="CH12" s="997">
        <v>8</v>
      </c>
      <c r="CI12" s="998"/>
      <c r="CJ12" s="998"/>
      <c r="CK12" s="998"/>
      <c r="CL12" s="999"/>
      <c r="CM12" s="997">
        <v>99</v>
      </c>
      <c r="CN12" s="998"/>
      <c r="CO12" s="998"/>
      <c r="CP12" s="998"/>
      <c r="CQ12" s="999"/>
      <c r="CR12" s="997">
        <v>45</v>
      </c>
      <c r="CS12" s="998"/>
      <c r="CT12" s="998"/>
      <c r="CU12" s="998"/>
      <c r="CV12" s="999"/>
      <c r="CW12" s="997">
        <v>1</v>
      </c>
      <c r="CX12" s="998"/>
      <c r="CY12" s="998"/>
      <c r="CZ12" s="998"/>
      <c r="DA12" s="999"/>
      <c r="DB12" s="997" t="s">
        <v>520</v>
      </c>
      <c r="DC12" s="998"/>
      <c r="DD12" s="998"/>
      <c r="DE12" s="998"/>
      <c r="DF12" s="999"/>
      <c r="DG12" s="997" t="s">
        <v>520</v>
      </c>
      <c r="DH12" s="998"/>
      <c r="DI12" s="998"/>
      <c r="DJ12" s="998"/>
      <c r="DK12" s="999"/>
      <c r="DL12" s="997" t="s">
        <v>520</v>
      </c>
      <c r="DM12" s="998"/>
      <c r="DN12" s="998"/>
      <c r="DO12" s="998"/>
      <c r="DP12" s="999"/>
      <c r="DQ12" s="997" t="s">
        <v>520</v>
      </c>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t="s">
        <v>592</v>
      </c>
      <c r="BT13" s="1001"/>
      <c r="BU13" s="1001"/>
      <c r="BV13" s="1001"/>
      <c r="BW13" s="1001"/>
      <c r="BX13" s="1001"/>
      <c r="BY13" s="1001"/>
      <c r="BZ13" s="1001"/>
      <c r="CA13" s="1001"/>
      <c r="CB13" s="1001"/>
      <c r="CC13" s="1001"/>
      <c r="CD13" s="1001"/>
      <c r="CE13" s="1001"/>
      <c r="CF13" s="1001"/>
      <c r="CG13" s="1016"/>
      <c r="CH13" s="997">
        <v>2</v>
      </c>
      <c r="CI13" s="998"/>
      <c r="CJ13" s="998"/>
      <c r="CK13" s="998"/>
      <c r="CL13" s="999"/>
      <c r="CM13" s="997">
        <v>16</v>
      </c>
      <c r="CN13" s="998"/>
      <c r="CO13" s="998"/>
      <c r="CP13" s="998"/>
      <c r="CQ13" s="999"/>
      <c r="CR13" s="997">
        <v>3</v>
      </c>
      <c r="CS13" s="998"/>
      <c r="CT13" s="998"/>
      <c r="CU13" s="998"/>
      <c r="CV13" s="999"/>
      <c r="CW13" s="997" t="s">
        <v>520</v>
      </c>
      <c r="CX13" s="998"/>
      <c r="CY13" s="998"/>
      <c r="CZ13" s="998"/>
      <c r="DA13" s="999"/>
      <c r="DB13" s="997" t="s">
        <v>520</v>
      </c>
      <c r="DC13" s="998"/>
      <c r="DD13" s="998"/>
      <c r="DE13" s="998"/>
      <c r="DF13" s="999"/>
      <c r="DG13" s="997" t="s">
        <v>520</v>
      </c>
      <c r="DH13" s="998"/>
      <c r="DI13" s="998"/>
      <c r="DJ13" s="998"/>
      <c r="DK13" s="999"/>
      <c r="DL13" s="997" t="s">
        <v>520</v>
      </c>
      <c r="DM13" s="998"/>
      <c r="DN13" s="998"/>
      <c r="DO13" s="998"/>
      <c r="DP13" s="999"/>
      <c r="DQ13" s="997" t="s">
        <v>520</v>
      </c>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t="s">
        <v>593</v>
      </c>
      <c r="BT14" s="1001"/>
      <c r="BU14" s="1001"/>
      <c r="BV14" s="1001"/>
      <c r="BW14" s="1001"/>
      <c r="BX14" s="1001"/>
      <c r="BY14" s="1001"/>
      <c r="BZ14" s="1001"/>
      <c r="CA14" s="1001"/>
      <c r="CB14" s="1001"/>
      <c r="CC14" s="1001"/>
      <c r="CD14" s="1001"/>
      <c r="CE14" s="1001"/>
      <c r="CF14" s="1001"/>
      <c r="CG14" s="1016"/>
      <c r="CH14" s="997">
        <v>28</v>
      </c>
      <c r="CI14" s="998"/>
      <c r="CJ14" s="998"/>
      <c r="CK14" s="998"/>
      <c r="CL14" s="999"/>
      <c r="CM14" s="997">
        <v>52</v>
      </c>
      <c r="CN14" s="998"/>
      <c r="CO14" s="998"/>
      <c r="CP14" s="998"/>
      <c r="CQ14" s="999"/>
      <c r="CR14" s="997">
        <v>1</v>
      </c>
      <c r="CS14" s="998"/>
      <c r="CT14" s="998"/>
      <c r="CU14" s="998"/>
      <c r="CV14" s="999"/>
      <c r="CW14" s="997">
        <v>6</v>
      </c>
      <c r="CX14" s="998"/>
      <c r="CY14" s="998"/>
      <c r="CZ14" s="998"/>
      <c r="DA14" s="999"/>
      <c r="DB14" s="997" t="s">
        <v>520</v>
      </c>
      <c r="DC14" s="998"/>
      <c r="DD14" s="998"/>
      <c r="DE14" s="998"/>
      <c r="DF14" s="999"/>
      <c r="DG14" s="997" t="s">
        <v>520</v>
      </c>
      <c r="DH14" s="998"/>
      <c r="DI14" s="998"/>
      <c r="DJ14" s="998"/>
      <c r="DK14" s="999"/>
      <c r="DL14" s="997" t="s">
        <v>520</v>
      </c>
      <c r="DM14" s="998"/>
      <c r="DN14" s="998"/>
      <c r="DO14" s="998"/>
      <c r="DP14" s="999"/>
      <c r="DQ14" s="997" t="s">
        <v>520</v>
      </c>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t="s">
        <v>594</v>
      </c>
      <c r="BT15" s="1001"/>
      <c r="BU15" s="1001"/>
      <c r="BV15" s="1001"/>
      <c r="BW15" s="1001"/>
      <c r="BX15" s="1001"/>
      <c r="BY15" s="1001"/>
      <c r="BZ15" s="1001"/>
      <c r="CA15" s="1001"/>
      <c r="CB15" s="1001"/>
      <c r="CC15" s="1001"/>
      <c r="CD15" s="1001"/>
      <c r="CE15" s="1001"/>
      <c r="CF15" s="1001"/>
      <c r="CG15" s="1016"/>
      <c r="CH15" s="997">
        <v>3</v>
      </c>
      <c r="CI15" s="998"/>
      <c r="CJ15" s="998"/>
      <c r="CK15" s="998"/>
      <c r="CL15" s="999"/>
      <c r="CM15" s="997">
        <v>1153</v>
      </c>
      <c r="CN15" s="998"/>
      <c r="CO15" s="998"/>
      <c r="CP15" s="998"/>
      <c r="CQ15" s="999"/>
      <c r="CR15" s="997">
        <v>500</v>
      </c>
      <c r="CS15" s="998"/>
      <c r="CT15" s="998"/>
      <c r="CU15" s="998"/>
      <c r="CV15" s="999"/>
      <c r="CW15" s="997">
        <v>0</v>
      </c>
      <c r="CX15" s="998"/>
      <c r="CY15" s="998"/>
      <c r="CZ15" s="998"/>
      <c r="DA15" s="999"/>
      <c r="DB15" s="997" t="s">
        <v>520</v>
      </c>
      <c r="DC15" s="998"/>
      <c r="DD15" s="998"/>
      <c r="DE15" s="998"/>
      <c r="DF15" s="999"/>
      <c r="DG15" s="997" t="s">
        <v>520</v>
      </c>
      <c r="DH15" s="998"/>
      <c r="DI15" s="998"/>
      <c r="DJ15" s="998"/>
      <c r="DK15" s="999"/>
      <c r="DL15" s="997" t="s">
        <v>520</v>
      </c>
      <c r="DM15" s="998"/>
      <c r="DN15" s="998"/>
      <c r="DO15" s="998"/>
      <c r="DP15" s="999"/>
      <c r="DQ15" s="997" t="s">
        <v>520</v>
      </c>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7">
        <f>SUM(Q7:U22)</f>
        <v>123106</v>
      </c>
      <c r="R23" s="1061"/>
      <c r="S23" s="1061"/>
      <c r="T23" s="1061"/>
      <c r="U23" s="1061"/>
      <c r="V23" s="1061">
        <f>SUM(V7:Z22)</f>
        <v>119212</v>
      </c>
      <c r="W23" s="1061"/>
      <c r="X23" s="1061"/>
      <c r="Y23" s="1061"/>
      <c r="Z23" s="1061"/>
      <c r="AA23" s="1061">
        <f>SUM(AA7:AE22)</f>
        <v>3893</v>
      </c>
      <c r="AB23" s="1061"/>
      <c r="AC23" s="1061"/>
      <c r="AD23" s="1061"/>
      <c r="AE23" s="1068"/>
      <c r="AF23" s="1069">
        <v>2978</v>
      </c>
      <c r="AG23" s="1061"/>
      <c r="AH23" s="1061"/>
      <c r="AI23" s="1061"/>
      <c r="AJ23" s="1070"/>
      <c r="AK23" s="1071"/>
      <c r="AL23" s="1072"/>
      <c r="AM23" s="1072"/>
      <c r="AN23" s="1072"/>
      <c r="AO23" s="1072"/>
      <c r="AP23" s="1061">
        <f>SUM(AP7:AT22)</f>
        <v>71017</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401</v>
      </c>
      <c r="R26" s="990"/>
      <c r="S26" s="990"/>
      <c r="T26" s="990"/>
      <c r="U26" s="991"/>
      <c r="V26" s="989" t="s">
        <v>402</v>
      </c>
      <c r="W26" s="990"/>
      <c r="X26" s="990"/>
      <c r="Y26" s="990"/>
      <c r="Z26" s="991"/>
      <c r="AA26" s="989" t="s">
        <v>403</v>
      </c>
      <c r="AB26" s="990"/>
      <c r="AC26" s="990"/>
      <c r="AD26" s="990"/>
      <c r="AE26" s="990"/>
      <c r="AF26" s="1055" t="s">
        <v>404</v>
      </c>
      <c r="AG26" s="1010"/>
      <c r="AH26" s="1010"/>
      <c r="AI26" s="1010"/>
      <c r="AJ26" s="1056"/>
      <c r="AK26" s="990" t="s">
        <v>405</v>
      </c>
      <c r="AL26" s="990"/>
      <c r="AM26" s="990"/>
      <c r="AN26" s="990"/>
      <c r="AO26" s="991"/>
      <c r="AP26" s="989" t="s">
        <v>406</v>
      </c>
      <c r="AQ26" s="990"/>
      <c r="AR26" s="990"/>
      <c r="AS26" s="990"/>
      <c r="AT26" s="991"/>
      <c r="AU26" s="989" t="s">
        <v>407</v>
      </c>
      <c r="AV26" s="990"/>
      <c r="AW26" s="990"/>
      <c r="AX26" s="990"/>
      <c r="AY26" s="991"/>
      <c r="AZ26" s="989" t="s">
        <v>408</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409</v>
      </c>
      <c r="C28" s="1045"/>
      <c r="D28" s="1045"/>
      <c r="E28" s="1045"/>
      <c r="F28" s="1045"/>
      <c r="G28" s="1045"/>
      <c r="H28" s="1045"/>
      <c r="I28" s="1045"/>
      <c r="J28" s="1045"/>
      <c r="K28" s="1045"/>
      <c r="L28" s="1045"/>
      <c r="M28" s="1045"/>
      <c r="N28" s="1045"/>
      <c r="O28" s="1045"/>
      <c r="P28" s="1046"/>
      <c r="Q28" s="1047">
        <v>15484</v>
      </c>
      <c r="R28" s="1048"/>
      <c r="S28" s="1048"/>
      <c r="T28" s="1048"/>
      <c r="U28" s="1048"/>
      <c r="V28" s="1048">
        <v>15450</v>
      </c>
      <c r="W28" s="1048"/>
      <c r="X28" s="1048"/>
      <c r="Y28" s="1048"/>
      <c r="Z28" s="1048"/>
      <c r="AA28" s="1048">
        <v>34</v>
      </c>
      <c r="AB28" s="1048"/>
      <c r="AC28" s="1048"/>
      <c r="AD28" s="1048"/>
      <c r="AE28" s="1049"/>
      <c r="AF28" s="1050">
        <v>34</v>
      </c>
      <c r="AG28" s="1048"/>
      <c r="AH28" s="1048"/>
      <c r="AI28" s="1048"/>
      <c r="AJ28" s="1051"/>
      <c r="AK28" s="1052">
        <v>1231</v>
      </c>
      <c r="AL28" s="1053"/>
      <c r="AM28" s="1053"/>
      <c r="AN28" s="1053"/>
      <c r="AO28" s="1053"/>
      <c r="AP28" s="1053" t="s">
        <v>520</v>
      </c>
      <c r="AQ28" s="1053"/>
      <c r="AR28" s="1053"/>
      <c r="AS28" s="1053"/>
      <c r="AT28" s="1053"/>
      <c r="AU28" s="1053" t="s">
        <v>520</v>
      </c>
      <c r="AV28" s="1053"/>
      <c r="AW28" s="1053"/>
      <c r="AX28" s="1053"/>
      <c r="AY28" s="1053"/>
      <c r="AZ28" s="1054" t="s">
        <v>520</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1941</v>
      </c>
      <c r="R29" s="1039"/>
      <c r="S29" s="1039"/>
      <c r="T29" s="1039"/>
      <c r="U29" s="1039"/>
      <c r="V29" s="1039">
        <v>1924</v>
      </c>
      <c r="W29" s="1039"/>
      <c r="X29" s="1039"/>
      <c r="Y29" s="1039"/>
      <c r="Z29" s="1039"/>
      <c r="AA29" s="1039">
        <v>17</v>
      </c>
      <c r="AB29" s="1039"/>
      <c r="AC29" s="1039"/>
      <c r="AD29" s="1039"/>
      <c r="AE29" s="1040"/>
      <c r="AF29" s="1035">
        <v>17</v>
      </c>
      <c r="AG29" s="1036"/>
      <c r="AH29" s="1036"/>
      <c r="AI29" s="1036"/>
      <c r="AJ29" s="1037"/>
      <c r="AK29" s="980">
        <v>484</v>
      </c>
      <c r="AL29" s="971"/>
      <c r="AM29" s="971"/>
      <c r="AN29" s="971"/>
      <c r="AO29" s="971"/>
      <c r="AP29" s="971" t="s">
        <v>520</v>
      </c>
      <c r="AQ29" s="971"/>
      <c r="AR29" s="971"/>
      <c r="AS29" s="971"/>
      <c r="AT29" s="971"/>
      <c r="AU29" s="971" t="s">
        <v>520</v>
      </c>
      <c r="AV29" s="971"/>
      <c r="AW29" s="971"/>
      <c r="AX29" s="971"/>
      <c r="AY29" s="971"/>
      <c r="AZ29" s="1041" t="s">
        <v>520</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14692</v>
      </c>
      <c r="R30" s="1039"/>
      <c r="S30" s="1039"/>
      <c r="T30" s="1039"/>
      <c r="U30" s="1039"/>
      <c r="V30" s="1039">
        <v>14323</v>
      </c>
      <c r="W30" s="1039"/>
      <c r="X30" s="1039"/>
      <c r="Y30" s="1039"/>
      <c r="Z30" s="1039"/>
      <c r="AA30" s="1039">
        <v>369</v>
      </c>
      <c r="AB30" s="1039"/>
      <c r="AC30" s="1039"/>
      <c r="AD30" s="1039"/>
      <c r="AE30" s="1040"/>
      <c r="AF30" s="1035">
        <v>369</v>
      </c>
      <c r="AG30" s="1036"/>
      <c r="AH30" s="1036"/>
      <c r="AI30" s="1036"/>
      <c r="AJ30" s="1037"/>
      <c r="AK30" s="980">
        <v>2176</v>
      </c>
      <c r="AL30" s="971"/>
      <c r="AM30" s="971"/>
      <c r="AN30" s="971"/>
      <c r="AO30" s="971"/>
      <c r="AP30" s="971" t="s">
        <v>520</v>
      </c>
      <c r="AQ30" s="971"/>
      <c r="AR30" s="971"/>
      <c r="AS30" s="971"/>
      <c r="AT30" s="971"/>
      <c r="AU30" s="971" t="s">
        <v>520</v>
      </c>
      <c r="AV30" s="971"/>
      <c r="AW30" s="971"/>
      <c r="AX30" s="971"/>
      <c r="AY30" s="971"/>
      <c r="AZ30" s="1041" t="s">
        <v>520</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5231</v>
      </c>
      <c r="R31" s="1039"/>
      <c r="S31" s="1039"/>
      <c r="T31" s="1039"/>
      <c r="U31" s="1039"/>
      <c r="V31" s="1039">
        <v>5138</v>
      </c>
      <c r="W31" s="1039"/>
      <c r="X31" s="1039"/>
      <c r="Y31" s="1039"/>
      <c r="Z31" s="1039"/>
      <c r="AA31" s="1039">
        <v>93</v>
      </c>
      <c r="AB31" s="1039"/>
      <c r="AC31" s="1039"/>
      <c r="AD31" s="1039"/>
      <c r="AE31" s="1040"/>
      <c r="AF31" s="1035">
        <v>841</v>
      </c>
      <c r="AG31" s="1036"/>
      <c r="AH31" s="1036"/>
      <c r="AI31" s="1036"/>
      <c r="AJ31" s="1037"/>
      <c r="AK31" s="980">
        <v>1084</v>
      </c>
      <c r="AL31" s="971"/>
      <c r="AM31" s="971"/>
      <c r="AN31" s="971"/>
      <c r="AO31" s="971"/>
      <c r="AP31" s="971">
        <v>784</v>
      </c>
      <c r="AQ31" s="971"/>
      <c r="AR31" s="971"/>
      <c r="AS31" s="971"/>
      <c r="AT31" s="971"/>
      <c r="AU31" s="971">
        <v>498</v>
      </c>
      <c r="AV31" s="971"/>
      <c r="AW31" s="971"/>
      <c r="AX31" s="971"/>
      <c r="AY31" s="971"/>
      <c r="AZ31" s="1041" t="s">
        <v>520</v>
      </c>
      <c r="BA31" s="1041"/>
      <c r="BB31" s="1041"/>
      <c r="BC31" s="1041"/>
      <c r="BD31" s="1041"/>
      <c r="BE31" s="972" t="s">
        <v>413</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6805</v>
      </c>
      <c r="R32" s="1039"/>
      <c r="S32" s="1039"/>
      <c r="T32" s="1039"/>
      <c r="U32" s="1039"/>
      <c r="V32" s="1039">
        <v>6430</v>
      </c>
      <c r="W32" s="1039"/>
      <c r="X32" s="1039"/>
      <c r="Y32" s="1039"/>
      <c r="Z32" s="1039"/>
      <c r="AA32" s="1039">
        <v>375</v>
      </c>
      <c r="AB32" s="1039"/>
      <c r="AC32" s="1039"/>
      <c r="AD32" s="1039"/>
      <c r="AE32" s="1040"/>
      <c r="AF32" s="1035">
        <v>1212</v>
      </c>
      <c r="AG32" s="1036"/>
      <c r="AH32" s="1036"/>
      <c r="AI32" s="1036"/>
      <c r="AJ32" s="1037"/>
      <c r="AK32" s="980">
        <v>2158</v>
      </c>
      <c r="AL32" s="971"/>
      <c r="AM32" s="971"/>
      <c r="AN32" s="971"/>
      <c r="AO32" s="971"/>
      <c r="AP32" s="971">
        <v>37134</v>
      </c>
      <c r="AQ32" s="971"/>
      <c r="AR32" s="971"/>
      <c r="AS32" s="971"/>
      <c r="AT32" s="971"/>
      <c r="AU32" s="971">
        <v>36465</v>
      </c>
      <c r="AV32" s="971"/>
      <c r="AW32" s="971"/>
      <c r="AX32" s="971"/>
      <c r="AY32" s="971"/>
      <c r="AZ32" s="1041" t="s">
        <v>520</v>
      </c>
      <c r="BA32" s="1041"/>
      <c r="BB32" s="1041"/>
      <c r="BC32" s="1041"/>
      <c r="BD32" s="1041"/>
      <c r="BE32" s="972" t="s">
        <v>413</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370</v>
      </c>
      <c r="R33" s="1039"/>
      <c r="S33" s="1039"/>
      <c r="T33" s="1039"/>
      <c r="U33" s="1039"/>
      <c r="V33" s="1039">
        <v>370</v>
      </c>
      <c r="W33" s="1039"/>
      <c r="X33" s="1039"/>
      <c r="Y33" s="1039"/>
      <c r="Z33" s="1039"/>
      <c r="AA33" s="1039">
        <v>0</v>
      </c>
      <c r="AB33" s="1039"/>
      <c r="AC33" s="1039"/>
      <c r="AD33" s="1039"/>
      <c r="AE33" s="1040"/>
      <c r="AF33" s="1035">
        <v>0</v>
      </c>
      <c r="AG33" s="1036"/>
      <c r="AH33" s="1036"/>
      <c r="AI33" s="1036"/>
      <c r="AJ33" s="1037"/>
      <c r="AK33" s="980">
        <v>142</v>
      </c>
      <c r="AL33" s="971"/>
      <c r="AM33" s="971"/>
      <c r="AN33" s="971"/>
      <c r="AO33" s="971"/>
      <c r="AP33" s="971">
        <v>136</v>
      </c>
      <c r="AQ33" s="971"/>
      <c r="AR33" s="971"/>
      <c r="AS33" s="971"/>
      <c r="AT33" s="971"/>
      <c r="AU33" s="971">
        <v>96</v>
      </c>
      <c r="AV33" s="971"/>
      <c r="AW33" s="971"/>
      <c r="AX33" s="971"/>
      <c r="AY33" s="971"/>
      <c r="AZ33" s="1041" t="s">
        <v>520</v>
      </c>
      <c r="BA33" s="1041"/>
      <c r="BB33" s="1041"/>
      <c r="BC33" s="1041"/>
      <c r="BD33" s="1041"/>
      <c r="BE33" s="972" t="s">
        <v>416</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396</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2472</v>
      </c>
      <c r="AG63" s="959"/>
      <c r="AH63" s="959"/>
      <c r="AI63" s="959"/>
      <c r="AJ63" s="1022"/>
      <c r="AK63" s="1023"/>
      <c r="AL63" s="963"/>
      <c r="AM63" s="963"/>
      <c r="AN63" s="963"/>
      <c r="AO63" s="963"/>
      <c r="AP63" s="959">
        <v>38054</v>
      </c>
      <c r="AQ63" s="959"/>
      <c r="AR63" s="959"/>
      <c r="AS63" s="959"/>
      <c r="AT63" s="959"/>
      <c r="AU63" s="959">
        <v>37059</v>
      </c>
      <c r="AV63" s="959"/>
      <c r="AW63" s="959"/>
      <c r="AX63" s="959"/>
      <c r="AY63" s="959"/>
      <c r="AZ63" s="1017"/>
      <c r="BA63" s="1017"/>
      <c r="BB63" s="1017"/>
      <c r="BC63" s="1017"/>
      <c r="BD63" s="1017"/>
      <c r="BE63" s="960"/>
      <c r="BF63" s="960"/>
      <c r="BG63" s="960"/>
      <c r="BH63" s="960"/>
      <c r="BI63" s="961"/>
      <c r="BJ63" s="1018" t="s">
        <v>176</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420</v>
      </c>
      <c r="B66" s="1004"/>
      <c r="C66" s="1004"/>
      <c r="D66" s="1004"/>
      <c r="E66" s="1004"/>
      <c r="F66" s="1004"/>
      <c r="G66" s="1004"/>
      <c r="H66" s="1004"/>
      <c r="I66" s="1004"/>
      <c r="J66" s="1004"/>
      <c r="K66" s="1004"/>
      <c r="L66" s="1004"/>
      <c r="M66" s="1004"/>
      <c r="N66" s="1004"/>
      <c r="O66" s="1004"/>
      <c r="P66" s="1005"/>
      <c r="Q66" s="989" t="s">
        <v>421</v>
      </c>
      <c r="R66" s="990"/>
      <c r="S66" s="990"/>
      <c r="T66" s="990"/>
      <c r="U66" s="991"/>
      <c r="V66" s="989" t="s">
        <v>422</v>
      </c>
      <c r="W66" s="990"/>
      <c r="X66" s="990"/>
      <c r="Y66" s="990"/>
      <c r="Z66" s="991"/>
      <c r="AA66" s="989" t="s">
        <v>403</v>
      </c>
      <c r="AB66" s="990"/>
      <c r="AC66" s="990"/>
      <c r="AD66" s="990"/>
      <c r="AE66" s="991"/>
      <c r="AF66" s="1009" t="s">
        <v>404</v>
      </c>
      <c r="AG66" s="1010"/>
      <c r="AH66" s="1010"/>
      <c r="AI66" s="1010"/>
      <c r="AJ66" s="1011"/>
      <c r="AK66" s="989" t="s">
        <v>423</v>
      </c>
      <c r="AL66" s="1004"/>
      <c r="AM66" s="1004"/>
      <c r="AN66" s="1004"/>
      <c r="AO66" s="1005"/>
      <c r="AP66" s="989" t="s">
        <v>424</v>
      </c>
      <c r="AQ66" s="990"/>
      <c r="AR66" s="990"/>
      <c r="AS66" s="990"/>
      <c r="AT66" s="991"/>
      <c r="AU66" s="989" t="s">
        <v>425</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12629</v>
      </c>
      <c r="R68" s="982"/>
      <c r="S68" s="982"/>
      <c r="T68" s="982"/>
      <c r="U68" s="982"/>
      <c r="V68" s="982">
        <v>12063</v>
      </c>
      <c r="W68" s="982"/>
      <c r="X68" s="982"/>
      <c r="Y68" s="982"/>
      <c r="Z68" s="982"/>
      <c r="AA68" s="982">
        <v>566</v>
      </c>
      <c r="AB68" s="982"/>
      <c r="AC68" s="982"/>
      <c r="AD68" s="982"/>
      <c r="AE68" s="982"/>
      <c r="AF68" s="982">
        <v>566</v>
      </c>
      <c r="AG68" s="982"/>
      <c r="AH68" s="982"/>
      <c r="AI68" s="982"/>
      <c r="AJ68" s="982"/>
      <c r="AK68" s="982">
        <v>2179</v>
      </c>
      <c r="AL68" s="982"/>
      <c r="AM68" s="982"/>
      <c r="AN68" s="982"/>
      <c r="AO68" s="982"/>
      <c r="AP68" s="982" t="s">
        <v>520</v>
      </c>
      <c r="AQ68" s="982"/>
      <c r="AR68" s="982"/>
      <c r="AS68" s="982"/>
      <c r="AT68" s="982"/>
      <c r="AU68" s="982" t="s">
        <v>520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6344</v>
      </c>
      <c r="R69" s="971"/>
      <c r="S69" s="971"/>
      <c r="T69" s="971"/>
      <c r="U69" s="971"/>
      <c r="V69" s="971">
        <v>6148</v>
      </c>
      <c r="W69" s="971"/>
      <c r="X69" s="971"/>
      <c r="Y69" s="971"/>
      <c r="Z69" s="971"/>
      <c r="AA69" s="971">
        <v>196</v>
      </c>
      <c r="AB69" s="971"/>
      <c r="AC69" s="971"/>
      <c r="AD69" s="971"/>
      <c r="AE69" s="971"/>
      <c r="AF69" s="971">
        <v>160</v>
      </c>
      <c r="AG69" s="971"/>
      <c r="AH69" s="971"/>
      <c r="AI69" s="971"/>
      <c r="AJ69" s="971"/>
      <c r="AK69" s="971">
        <v>37</v>
      </c>
      <c r="AL69" s="971"/>
      <c r="AM69" s="971"/>
      <c r="AN69" s="971"/>
      <c r="AO69" s="971"/>
      <c r="AP69" s="971">
        <v>611</v>
      </c>
      <c r="AQ69" s="971"/>
      <c r="AR69" s="971"/>
      <c r="AS69" s="971"/>
      <c r="AT69" s="971"/>
      <c r="AU69" s="971">
        <v>451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174</v>
      </c>
      <c r="R70" s="971"/>
      <c r="S70" s="971"/>
      <c r="T70" s="971"/>
      <c r="U70" s="971"/>
      <c r="V70" s="971">
        <v>171</v>
      </c>
      <c r="W70" s="971"/>
      <c r="X70" s="971"/>
      <c r="Y70" s="971"/>
      <c r="Z70" s="971"/>
      <c r="AA70" s="971">
        <v>3</v>
      </c>
      <c r="AB70" s="971"/>
      <c r="AC70" s="971"/>
      <c r="AD70" s="971"/>
      <c r="AE70" s="971"/>
      <c r="AF70" s="971">
        <v>3</v>
      </c>
      <c r="AG70" s="971"/>
      <c r="AH70" s="971"/>
      <c r="AI70" s="971"/>
      <c r="AJ70" s="971"/>
      <c r="AK70" s="971">
        <v>5</v>
      </c>
      <c r="AL70" s="971"/>
      <c r="AM70" s="971"/>
      <c r="AN70" s="971"/>
      <c r="AO70" s="971"/>
      <c r="AP70" s="971" t="s">
        <v>520</v>
      </c>
      <c r="AQ70" s="971"/>
      <c r="AR70" s="971"/>
      <c r="AS70" s="971"/>
      <c r="AT70" s="971"/>
      <c r="AU70" s="971" t="s">
        <v>520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245</v>
      </c>
      <c r="R71" s="971"/>
      <c r="S71" s="971"/>
      <c r="T71" s="971"/>
      <c r="U71" s="971"/>
      <c r="V71" s="971">
        <v>185</v>
      </c>
      <c r="W71" s="971"/>
      <c r="X71" s="971"/>
      <c r="Y71" s="971"/>
      <c r="Z71" s="971"/>
      <c r="AA71" s="971">
        <v>61</v>
      </c>
      <c r="AB71" s="971"/>
      <c r="AC71" s="971"/>
      <c r="AD71" s="971"/>
      <c r="AE71" s="971"/>
      <c r="AF71" s="971">
        <v>61</v>
      </c>
      <c r="AG71" s="971"/>
      <c r="AH71" s="971"/>
      <c r="AI71" s="971"/>
      <c r="AJ71" s="971"/>
      <c r="AK71" s="971">
        <v>35</v>
      </c>
      <c r="AL71" s="971"/>
      <c r="AM71" s="971"/>
      <c r="AN71" s="971"/>
      <c r="AO71" s="971"/>
      <c r="AP71" s="971" t="s">
        <v>520</v>
      </c>
      <c r="AQ71" s="971"/>
      <c r="AR71" s="971"/>
      <c r="AS71" s="971"/>
      <c r="AT71" s="971"/>
      <c r="AU71" s="971" t="s">
        <v>520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272540</v>
      </c>
      <c r="R72" s="971"/>
      <c r="S72" s="971"/>
      <c r="T72" s="971"/>
      <c r="U72" s="971"/>
      <c r="V72" s="971">
        <v>265731</v>
      </c>
      <c r="W72" s="971"/>
      <c r="X72" s="971"/>
      <c r="Y72" s="971"/>
      <c r="Z72" s="971"/>
      <c r="AA72" s="971">
        <v>6809</v>
      </c>
      <c r="AB72" s="971"/>
      <c r="AC72" s="971"/>
      <c r="AD72" s="971"/>
      <c r="AE72" s="971"/>
      <c r="AF72" s="971">
        <v>6809</v>
      </c>
      <c r="AG72" s="971"/>
      <c r="AH72" s="971"/>
      <c r="AI72" s="971"/>
      <c r="AJ72" s="971"/>
      <c r="AK72" s="971">
        <v>8222</v>
      </c>
      <c r="AL72" s="971"/>
      <c r="AM72" s="971"/>
      <c r="AN72" s="971"/>
      <c r="AO72" s="971"/>
      <c r="AP72" s="971" t="s">
        <v>520</v>
      </c>
      <c r="AQ72" s="971"/>
      <c r="AR72" s="971"/>
      <c r="AS72" s="971"/>
      <c r="AT72" s="971"/>
      <c r="AU72" s="971" t="s">
        <v>520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6130</v>
      </c>
      <c r="R73" s="971"/>
      <c r="S73" s="971"/>
      <c r="T73" s="971"/>
      <c r="U73" s="971"/>
      <c r="V73" s="971">
        <v>5841</v>
      </c>
      <c r="W73" s="971"/>
      <c r="X73" s="971"/>
      <c r="Y73" s="971"/>
      <c r="Z73" s="971"/>
      <c r="AA73" s="971">
        <v>289</v>
      </c>
      <c r="AB73" s="971"/>
      <c r="AC73" s="971"/>
      <c r="AD73" s="971"/>
      <c r="AE73" s="971"/>
      <c r="AF73" s="971">
        <v>9212</v>
      </c>
      <c r="AG73" s="971"/>
      <c r="AH73" s="971"/>
      <c r="AI73" s="971"/>
      <c r="AJ73" s="971"/>
      <c r="AK73" s="971">
        <v>0</v>
      </c>
      <c r="AL73" s="971"/>
      <c r="AM73" s="971"/>
      <c r="AN73" s="971"/>
      <c r="AO73" s="971"/>
      <c r="AP73" s="971">
        <v>7535</v>
      </c>
      <c r="AQ73" s="971"/>
      <c r="AR73" s="971"/>
      <c r="AS73" s="971"/>
      <c r="AT73" s="971"/>
      <c r="AU73" s="971">
        <v>1215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SUM(AF68:AJ73)</f>
        <v>16811</v>
      </c>
      <c r="AG88" s="959"/>
      <c r="AH88" s="959"/>
      <c r="AI88" s="959"/>
      <c r="AJ88" s="959"/>
      <c r="AK88" s="963"/>
      <c r="AL88" s="963"/>
      <c r="AM88" s="963"/>
      <c r="AN88" s="963"/>
      <c r="AO88" s="963"/>
      <c r="AP88" s="959">
        <f>SUM(AP68:AT73)</f>
        <v>8146</v>
      </c>
      <c r="AQ88" s="959"/>
      <c r="AR88" s="959"/>
      <c r="AS88" s="959"/>
      <c r="AT88" s="959"/>
      <c r="AU88" s="959">
        <f>SUM(AU68:AY73)</f>
        <v>1666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SUM(CR7:CV15)</f>
        <v>750</v>
      </c>
      <c r="CS102" s="953"/>
      <c r="CT102" s="953"/>
      <c r="CU102" s="953"/>
      <c r="CV102" s="954"/>
      <c r="CW102" s="952">
        <f t="shared" ref="CW102" si="0">SUM(CW7:DA15)</f>
        <v>103</v>
      </c>
      <c r="CX102" s="953"/>
      <c r="CY102" s="953"/>
      <c r="CZ102" s="953"/>
      <c r="DA102" s="954"/>
      <c r="DB102" s="952">
        <f t="shared" ref="DB102" si="1">SUM(DB7:DF15)</f>
        <v>51</v>
      </c>
      <c r="DC102" s="953"/>
      <c r="DD102" s="953"/>
      <c r="DE102" s="953"/>
      <c r="DF102" s="954"/>
      <c r="DG102" s="952" t="s">
        <v>520</v>
      </c>
      <c r="DH102" s="953"/>
      <c r="DI102" s="953"/>
      <c r="DJ102" s="953"/>
      <c r="DK102" s="954"/>
      <c r="DL102" s="952" t="s">
        <v>520</v>
      </c>
      <c r="DM102" s="953"/>
      <c r="DN102" s="953"/>
      <c r="DO102" s="953"/>
      <c r="DP102" s="954"/>
      <c r="DQ102" s="952" t="s">
        <v>520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313</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313</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313</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5738376</v>
      </c>
      <c r="AB110" s="889"/>
      <c r="AC110" s="889"/>
      <c r="AD110" s="889"/>
      <c r="AE110" s="890"/>
      <c r="AF110" s="891">
        <v>5995358</v>
      </c>
      <c r="AG110" s="889"/>
      <c r="AH110" s="889"/>
      <c r="AI110" s="889"/>
      <c r="AJ110" s="890"/>
      <c r="AK110" s="891">
        <v>6126017</v>
      </c>
      <c r="AL110" s="889"/>
      <c r="AM110" s="889"/>
      <c r="AN110" s="889"/>
      <c r="AO110" s="890"/>
      <c r="AP110" s="892">
        <v>18.2</v>
      </c>
      <c r="AQ110" s="893"/>
      <c r="AR110" s="893"/>
      <c r="AS110" s="893"/>
      <c r="AT110" s="894"/>
      <c r="AU110" s="930" t="s">
        <v>75</v>
      </c>
      <c r="AV110" s="931"/>
      <c r="AW110" s="931"/>
      <c r="AX110" s="931"/>
      <c r="AY110" s="931"/>
      <c r="AZ110" s="840" t="s">
        <v>440</v>
      </c>
      <c r="BA110" s="808"/>
      <c r="BB110" s="808"/>
      <c r="BC110" s="808"/>
      <c r="BD110" s="808"/>
      <c r="BE110" s="808"/>
      <c r="BF110" s="808"/>
      <c r="BG110" s="808"/>
      <c r="BH110" s="808"/>
      <c r="BI110" s="808"/>
      <c r="BJ110" s="808"/>
      <c r="BK110" s="808"/>
      <c r="BL110" s="808"/>
      <c r="BM110" s="808"/>
      <c r="BN110" s="808"/>
      <c r="BO110" s="808"/>
      <c r="BP110" s="809"/>
      <c r="BQ110" s="841">
        <v>84222111</v>
      </c>
      <c r="BR110" s="825"/>
      <c r="BS110" s="825"/>
      <c r="BT110" s="825"/>
      <c r="BU110" s="825"/>
      <c r="BV110" s="825">
        <v>71655336</v>
      </c>
      <c r="BW110" s="825"/>
      <c r="BX110" s="825"/>
      <c r="BY110" s="825"/>
      <c r="BZ110" s="825"/>
      <c r="CA110" s="825">
        <v>71017166</v>
      </c>
      <c r="CB110" s="825"/>
      <c r="CC110" s="825"/>
      <c r="CD110" s="825"/>
      <c r="CE110" s="825"/>
      <c r="CF110" s="863">
        <v>211.2</v>
      </c>
      <c r="CG110" s="864"/>
      <c r="CH110" s="864"/>
      <c r="CI110" s="864"/>
      <c r="CJ110" s="864"/>
      <c r="CK110" s="926" t="s">
        <v>441</v>
      </c>
      <c r="CL110" s="883"/>
      <c r="CM110" s="84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443</v>
      </c>
      <c r="DH110" s="825"/>
      <c r="DI110" s="825"/>
      <c r="DJ110" s="825"/>
      <c r="DK110" s="825"/>
      <c r="DL110" s="825" t="s">
        <v>443</v>
      </c>
      <c r="DM110" s="825"/>
      <c r="DN110" s="825"/>
      <c r="DO110" s="825"/>
      <c r="DP110" s="825"/>
      <c r="DQ110" s="825" t="s">
        <v>443</v>
      </c>
      <c r="DR110" s="825"/>
      <c r="DS110" s="825"/>
      <c r="DT110" s="825"/>
      <c r="DU110" s="825"/>
      <c r="DV110" s="826" t="s">
        <v>443</v>
      </c>
      <c r="DW110" s="826"/>
      <c r="DX110" s="826"/>
      <c r="DY110" s="826"/>
      <c r="DZ110" s="827"/>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443</v>
      </c>
      <c r="AB111" s="913"/>
      <c r="AC111" s="913"/>
      <c r="AD111" s="913"/>
      <c r="AE111" s="914"/>
      <c r="AF111" s="915" t="s">
        <v>445</v>
      </c>
      <c r="AG111" s="913"/>
      <c r="AH111" s="913"/>
      <c r="AI111" s="913"/>
      <c r="AJ111" s="914"/>
      <c r="AK111" s="915" t="s">
        <v>443</v>
      </c>
      <c r="AL111" s="913"/>
      <c r="AM111" s="913"/>
      <c r="AN111" s="913"/>
      <c r="AO111" s="914"/>
      <c r="AP111" s="916" t="s">
        <v>445</v>
      </c>
      <c r="AQ111" s="917"/>
      <c r="AR111" s="917"/>
      <c r="AS111" s="917"/>
      <c r="AT111" s="918"/>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445</v>
      </c>
      <c r="BW111" s="817"/>
      <c r="BX111" s="817"/>
      <c r="BY111" s="817"/>
      <c r="BZ111" s="817"/>
      <c r="CA111" s="817" t="s">
        <v>445</v>
      </c>
      <c r="CB111" s="817"/>
      <c r="CC111" s="817"/>
      <c r="CD111" s="817"/>
      <c r="CE111" s="817"/>
      <c r="CF111" s="872" t="s">
        <v>445</v>
      </c>
      <c r="CG111" s="873"/>
      <c r="CH111" s="873"/>
      <c r="CI111" s="873"/>
      <c r="CJ111" s="873"/>
      <c r="CK111" s="927"/>
      <c r="CL111" s="885"/>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445</v>
      </c>
      <c r="DM111" s="817"/>
      <c r="DN111" s="817"/>
      <c r="DO111" s="817"/>
      <c r="DP111" s="817"/>
      <c r="DQ111" s="817" t="s">
        <v>445</v>
      </c>
      <c r="DR111" s="817"/>
      <c r="DS111" s="817"/>
      <c r="DT111" s="817"/>
      <c r="DU111" s="817"/>
      <c r="DV111" s="794" t="s">
        <v>445</v>
      </c>
      <c r="DW111" s="794"/>
      <c r="DX111" s="794"/>
      <c r="DY111" s="794"/>
      <c r="DZ111" s="795"/>
    </row>
    <row r="112" spans="1:131" s="230" customFormat="1" ht="26.25" customHeight="1" x14ac:dyDescent="0.15">
      <c r="A112" s="919" t="s">
        <v>448</v>
      </c>
      <c r="B112" s="920"/>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176</v>
      </c>
      <c r="AB112" s="780"/>
      <c r="AC112" s="780"/>
      <c r="AD112" s="780"/>
      <c r="AE112" s="781"/>
      <c r="AF112" s="782" t="s">
        <v>445</v>
      </c>
      <c r="AG112" s="780"/>
      <c r="AH112" s="780"/>
      <c r="AI112" s="780"/>
      <c r="AJ112" s="781"/>
      <c r="AK112" s="782" t="s">
        <v>176</v>
      </c>
      <c r="AL112" s="780"/>
      <c r="AM112" s="780"/>
      <c r="AN112" s="780"/>
      <c r="AO112" s="781"/>
      <c r="AP112" s="821" t="s">
        <v>445</v>
      </c>
      <c r="AQ112" s="822"/>
      <c r="AR112" s="822"/>
      <c r="AS112" s="822"/>
      <c r="AT112" s="823"/>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38574593</v>
      </c>
      <c r="BR112" s="817"/>
      <c r="BS112" s="817"/>
      <c r="BT112" s="817"/>
      <c r="BU112" s="817"/>
      <c r="BV112" s="817">
        <v>37719342</v>
      </c>
      <c r="BW112" s="817"/>
      <c r="BX112" s="817"/>
      <c r="BY112" s="817"/>
      <c r="BZ112" s="817"/>
      <c r="CA112" s="817">
        <v>37060061</v>
      </c>
      <c r="CB112" s="817"/>
      <c r="CC112" s="817"/>
      <c r="CD112" s="817"/>
      <c r="CE112" s="817"/>
      <c r="CF112" s="872">
        <v>110.2</v>
      </c>
      <c r="CG112" s="873"/>
      <c r="CH112" s="873"/>
      <c r="CI112" s="873"/>
      <c r="CJ112" s="873"/>
      <c r="CK112" s="927"/>
      <c r="CL112" s="885"/>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445</v>
      </c>
      <c r="DM112" s="817"/>
      <c r="DN112" s="817"/>
      <c r="DO112" s="817"/>
      <c r="DP112" s="817"/>
      <c r="DQ112" s="817" t="s">
        <v>443</v>
      </c>
      <c r="DR112" s="817"/>
      <c r="DS112" s="817"/>
      <c r="DT112" s="817"/>
      <c r="DU112" s="817"/>
      <c r="DV112" s="794" t="s">
        <v>445</v>
      </c>
      <c r="DW112" s="794"/>
      <c r="DX112" s="794"/>
      <c r="DY112" s="794"/>
      <c r="DZ112" s="795"/>
    </row>
    <row r="113" spans="1:130" s="230" customFormat="1" ht="26.25" customHeight="1" x14ac:dyDescent="0.15">
      <c r="A113" s="921"/>
      <c r="B113" s="922"/>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3676833</v>
      </c>
      <c r="AB113" s="913"/>
      <c r="AC113" s="913"/>
      <c r="AD113" s="913"/>
      <c r="AE113" s="914"/>
      <c r="AF113" s="915">
        <v>3990615</v>
      </c>
      <c r="AG113" s="913"/>
      <c r="AH113" s="913"/>
      <c r="AI113" s="913"/>
      <c r="AJ113" s="914"/>
      <c r="AK113" s="915">
        <v>3061307</v>
      </c>
      <c r="AL113" s="913"/>
      <c r="AM113" s="913"/>
      <c r="AN113" s="913"/>
      <c r="AO113" s="914"/>
      <c r="AP113" s="916">
        <v>9.1</v>
      </c>
      <c r="AQ113" s="917"/>
      <c r="AR113" s="917"/>
      <c r="AS113" s="917"/>
      <c r="AT113" s="918"/>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2096801</v>
      </c>
      <c r="BR113" s="817"/>
      <c r="BS113" s="817"/>
      <c r="BT113" s="817"/>
      <c r="BU113" s="817"/>
      <c r="BV113" s="817">
        <v>1844000</v>
      </c>
      <c r="BW113" s="817"/>
      <c r="BX113" s="817"/>
      <c r="BY113" s="817"/>
      <c r="BZ113" s="817"/>
      <c r="CA113" s="817">
        <v>1665757</v>
      </c>
      <c r="CB113" s="817"/>
      <c r="CC113" s="817"/>
      <c r="CD113" s="817"/>
      <c r="CE113" s="817"/>
      <c r="CF113" s="872">
        <v>5</v>
      </c>
      <c r="CG113" s="873"/>
      <c r="CH113" s="873"/>
      <c r="CI113" s="873"/>
      <c r="CJ113" s="873"/>
      <c r="CK113" s="927"/>
      <c r="CL113" s="885"/>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176</v>
      </c>
      <c r="DM113" s="780"/>
      <c r="DN113" s="780"/>
      <c r="DO113" s="780"/>
      <c r="DP113" s="781"/>
      <c r="DQ113" s="782" t="s">
        <v>445</v>
      </c>
      <c r="DR113" s="780"/>
      <c r="DS113" s="780"/>
      <c r="DT113" s="780"/>
      <c r="DU113" s="781"/>
      <c r="DV113" s="821" t="s">
        <v>443</v>
      </c>
      <c r="DW113" s="822"/>
      <c r="DX113" s="822"/>
      <c r="DY113" s="822"/>
      <c r="DZ113" s="823"/>
    </row>
    <row r="114" spans="1:130" s="230" customFormat="1" ht="26.25" customHeight="1" x14ac:dyDescent="0.15">
      <c r="A114" s="921"/>
      <c r="B114" s="922"/>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388703</v>
      </c>
      <c r="AB114" s="780"/>
      <c r="AC114" s="780"/>
      <c r="AD114" s="780"/>
      <c r="AE114" s="781"/>
      <c r="AF114" s="782">
        <v>322563</v>
      </c>
      <c r="AG114" s="780"/>
      <c r="AH114" s="780"/>
      <c r="AI114" s="780"/>
      <c r="AJ114" s="781"/>
      <c r="AK114" s="782">
        <v>318088</v>
      </c>
      <c r="AL114" s="780"/>
      <c r="AM114" s="780"/>
      <c r="AN114" s="780"/>
      <c r="AO114" s="781"/>
      <c r="AP114" s="821">
        <v>0.9</v>
      </c>
      <c r="AQ114" s="822"/>
      <c r="AR114" s="822"/>
      <c r="AS114" s="822"/>
      <c r="AT114" s="823"/>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8800113</v>
      </c>
      <c r="BR114" s="817"/>
      <c r="BS114" s="817"/>
      <c r="BT114" s="817"/>
      <c r="BU114" s="817"/>
      <c r="BV114" s="817">
        <v>8401067</v>
      </c>
      <c r="BW114" s="817"/>
      <c r="BX114" s="817"/>
      <c r="BY114" s="817"/>
      <c r="BZ114" s="817"/>
      <c r="CA114" s="817">
        <v>8444178</v>
      </c>
      <c r="CB114" s="817"/>
      <c r="CC114" s="817"/>
      <c r="CD114" s="817"/>
      <c r="CE114" s="817"/>
      <c r="CF114" s="872">
        <v>25.1</v>
      </c>
      <c r="CG114" s="873"/>
      <c r="CH114" s="873"/>
      <c r="CI114" s="873"/>
      <c r="CJ114" s="873"/>
      <c r="CK114" s="927"/>
      <c r="CL114" s="885"/>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443</v>
      </c>
      <c r="DM114" s="780"/>
      <c r="DN114" s="780"/>
      <c r="DO114" s="780"/>
      <c r="DP114" s="781"/>
      <c r="DQ114" s="782" t="s">
        <v>445</v>
      </c>
      <c r="DR114" s="780"/>
      <c r="DS114" s="780"/>
      <c r="DT114" s="780"/>
      <c r="DU114" s="781"/>
      <c r="DV114" s="821" t="s">
        <v>443</v>
      </c>
      <c r="DW114" s="822"/>
      <c r="DX114" s="822"/>
      <c r="DY114" s="822"/>
      <c r="DZ114" s="823"/>
    </row>
    <row r="115" spans="1:130" s="230" customFormat="1" ht="26.25" customHeight="1" x14ac:dyDescent="0.15">
      <c r="A115" s="921"/>
      <c r="B115" s="922"/>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75273</v>
      </c>
      <c r="AB115" s="913"/>
      <c r="AC115" s="913"/>
      <c r="AD115" s="913"/>
      <c r="AE115" s="914"/>
      <c r="AF115" s="915">
        <v>69978</v>
      </c>
      <c r="AG115" s="913"/>
      <c r="AH115" s="913"/>
      <c r="AI115" s="913"/>
      <c r="AJ115" s="914"/>
      <c r="AK115" s="915">
        <v>48817</v>
      </c>
      <c r="AL115" s="913"/>
      <c r="AM115" s="913"/>
      <c r="AN115" s="913"/>
      <c r="AO115" s="914"/>
      <c r="AP115" s="916">
        <v>0.1</v>
      </c>
      <c r="AQ115" s="917"/>
      <c r="AR115" s="917"/>
      <c r="AS115" s="917"/>
      <c r="AT115" s="918"/>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v>53673</v>
      </c>
      <c r="BR115" s="817"/>
      <c r="BS115" s="817"/>
      <c r="BT115" s="817"/>
      <c r="BU115" s="817"/>
      <c r="BV115" s="817">
        <v>36705</v>
      </c>
      <c r="BW115" s="817"/>
      <c r="BX115" s="817"/>
      <c r="BY115" s="817"/>
      <c r="BZ115" s="817"/>
      <c r="CA115" s="817">
        <v>36711</v>
      </c>
      <c r="CB115" s="817"/>
      <c r="CC115" s="817"/>
      <c r="CD115" s="817"/>
      <c r="CE115" s="817"/>
      <c r="CF115" s="872">
        <v>0.1</v>
      </c>
      <c r="CG115" s="873"/>
      <c r="CH115" s="873"/>
      <c r="CI115" s="873"/>
      <c r="CJ115" s="873"/>
      <c r="CK115" s="927"/>
      <c r="CL115" s="885"/>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176</v>
      </c>
      <c r="DH115" s="780"/>
      <c r="DI115" s="780"/>
      <c r="DJ115" s="780"/>
      <c r="DK115" s="781"/>
      <c r="DL115" s="782" t="s">
        <v>176</v>
      </c>
      <c r="DM115" s="780"/>
      <c r="DN115" s="780"/>
      <c r="DO115" s="780"/>
      <c r="DP115" s="781"/>
      <c r="DQ115" s="782" t="s">
        <v>443</v>
      </c>
      <c r="DR115" s="780"/>
      <c r="DS115" s="780"/>
      <c r="DT115" s="780"/>
      <c r="DU115" s="781"/>
      <c r="DV115" s="821" t="s">
        <v>445</v>
      </c>
      <c r="DW115" s="822"/>
      <c r="DX115" s="822"/>
      <c r="DY115" s="822"/>
      <c r="DZ115" s="823"/>
    </row>
    <row r="116" spans="1:130" s="230" customFormat="1" ht="26.25" customHeight="1" x14ac:dyDescent="0.15">
      <c r="A116" s="923"/>
      <c r="B116" s="924"/>
      <c r="C116" s="819" t="s">
        <v>461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443</v>
      </c>
      <c r="AB116" s="780"/>
      <c r="AC116" s="780"/>
      <c r="AD116" s="780"/>
      <c r="AE116" s="781"/>
      <c r="AF116" s="782" t="s">
        <v>443</v>
      </c>
      <c r="AG116" s="780"/>
      <c r="AH116" s="780"/>
      <c r="AI116" s="780"/>
      <c r="AJ116" s="781"/>
      <c r="AK116" s="782" t="s">
        <v>445</v>
      </c>
      <c r="AL116" s="780"/>
      <c r="AM116" s="780"/>
      <c r="AN116" s="780"/>
      <c r="AO116" s="781"/>
      <c r="AP116" s="821" t="s">
        <v>176</v>
      </c>
      <c r="AQ116" s="822"/>
      <c r="AR116" s="822"/>
      <c r="AS116" s="822"/>
      <c r="AT116" s="823"/>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445</v>
      </c>
      <c r="BW116" s="817"/>
      <c r="BX116" s="817"/>
      <c r="BY116" s="817"/>
      <c r="BZ116" s="817"/>
      <c r="CA116" s="817" t="s">
        <v>445</v>
      </c>
      <c r="CB116" s="817"/>
      <c r="CC116" s="817"/>
      <c r="CD116" s="817"/>
      <c r="CE116" s="817"/>
      <c r="CF116" s="872" t="s">
        <v>443</v>
      </c>
      <c r="CG116" s="873"/>
      <c r="CH116" s="873"/>
      <c r="CI116" s="873"/>
      <c r="CJ116" s="873"/>
      <c r="CK116" s="927"/>
      <c r="CL116" s="885"/>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443</v>
      </c>
      <c r="DH116" s="780"/>
      <c r="DI116" s="780"/>
      <c r="DJ116" s="780"/>
      <c r="DK116" s="781"/>
      <c r="DL116" s="782" t="s">
        <v>445</v>
      </c>
      <c r="DM116" s="780"/>
      <c r="DN116" s="780"/>
      <c r="DO116" s="780"/>
      <c r="DP116" s="781"/>
      <c r="DQ116" s="782" t="s">
        <v>176</v>
      </c>
      <c r="DR116" s="780"/>
      <c r="DS116" s="780"/>
      <c r="DT116" s="780"/>
      <c r="DU116" s="781"/>
      <c r="DV116" s="821" t="s">
        <v>443</v>
      </c>
      <c r="DW116" s="822"/>
      <c r="DX116" s="822"/>
      <c r="DY116" s="822"/>
      <c r="DZ116" s="823"/>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464</v>
      </c>
      <c r="Z117" s="897"/>
      <c r="AA117" s="902">
        <v>9879185</v>
      </c>
      <c r="AB117" s="903"/>
      <c r="AC117" s="903"/>
      <c r="AD117" s="903"/>
      <c r="AE117" s="904"/>
      <c r="AF117" s="905">
        <v>10378514</v>
      </c>
      <c r="AG117" s="903"/>
      <c r="AH117" s="903"/>
      <c r="AI117" s="903"/>
      <c r="AJ117" s="904"/>
      <c r="AK117" s="905">
        <v>9554229</v>
      </c>
      <c r="AL117" s="903"/>
      <c r="AM117" s="903"/>
      <c r="AN117" s="903"/>
      <c r="AO117" s="904"/>
      <c r="AP117" s="906"/>
      <c r="AQ117" s="907"/>
      <c r="AR117" s="907"/>
      <c r="AS117" s="907"/>
      <c r="AT117" s="908"/>
      <c r="AU117" s="932"/>
      <c r="AV117" s="933"/>
      <c r="AW117" s="933"/>
      <c r="AX117" s="933"/>
      <c r="AY117" s="933"/>
      <c r="AZ117" s="860" t="s">
        <v>465</v>
      </c>
      <c r="BA117" s="861"/>
      <c r="BB117" s="861"/>
      <c r="BC117" s="861"/>
      <c r="BD117" s="861"/>
      <c r="BE117" s="861"/>
      <c r="BF117" s="861"/>
      <c r="BG117" s="861"/>
      <c r="BH117" s="861"/>
      <c r="BI117" s="861"/>
      <c r="BJ117" s="861"/>
      <c r="BK117" s="861"/>
      <c r="BL117" s="861"/>
      <c r="BM117" s="861"/>
      <c r="BN117" s="861"/>
      <c r="BO117" s="861"/>
      <c r="BP117" s="862"/>
      <c r="BQ117" s="816" t="s">
        <v>443</v>
      </c>
      <c r="BR117" s="817"/>
      <c r="BS117" s="817"/>
      <c r="BT117" s="817"/>
      <c r="BU117" s="817"/>
      <c r="BV117" s="817" t="s">
        <v>443</v>
      </c>
      <c r="BW117" s="817"/>
      <c r="BX117" s="817"/>
      <c r="BY117" s="817"/>
      <c r="BZ117" s="817"/>
      <c r="CA117" s="817" t="s">
        <v>445</v>
      </c>
      <c r="CB117" s="817"/>
      <c r="CC117" s="817"/>
      <c r="CD117" s="817"/>
      <c r="CE117" s="817"/>
      <c r="CF117" s="872" t="s">
        <v>443</v>
      </c>
      <c r="CG117" s="873"/>
      <c r="CH117" s="873"/>
      <c r="CI117" s="873"/>
      <c r="CJ117" s="873"/>
      <c r="CK117" s="927"/>
      <c r="CL117" s="885"/>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176</v>
      </c>
      <c r="DM117" s="780"/>
      <c r="DN117" s="780"/>
      <c r="DO117" s="780"/>
      <c r="DP117" s="781"/>
      <c r="DQ117" s="782" t="s">
        <v>443</v>
      </c>
      <c r="DR117" s="780"/>
      <c r="DS117" s="780"/>
      <c r="DT117" s="780"/>
      <c r="DU117" s="781"/>
      <c r="DV117" s="821" t="s">
        <v>176</v>
      </c>
      <c r="DW117" s="822"/>
      <c r="DX117" s="822"/>
      <c r="DY117" s="822"/>
      <c r="DZ117" s="823"/>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313</v>
      </c>
      <c r="AL118" s="896"/>
      <c r="AM118" s="896"/>
      <c r="AN118" s="896"/>
      <c r="AO118" s="897"/>
      <c r="AP118" s="899" t="s">
        <v>437</v>
      </c>
      <c r="AQ118" s="900"/>
      <c r="AR118" s="900"/>
      <c r="AS118" s="900"/>
      <c r="AT118" s="901"/>
      <c r="AU118" s="932"/>
      <c r="AV118" s="933"/>
      <c r="AW118" s="933"/>
      <c r="AX118" s="933"/>
      <c r="AY118" s="933"/>
      <c r="AZ118" s="818" t="s">
        <v>467</v>
      </c>
      <c r="BA118" s="819"/>
      <c r="BB118" s="819"/>
      <c r="BC118" s="819"/>
      <c r="BD118" s="819"/>
      <c r="BE118" s="819"/>
      <c r="BF118" s="819"/>
      <c r="BG118" s="819"/>
      <c r="BH118" s="819"/>
      <c r="BI118" s="819"/>
      <c r="BJ118" s="819"/>
      <c r="BK118" s="819"/>
      <c r="BL118" s="819"/>
      <c r="BM118" s="819"/>
      <c r="BN118" s="819"/>
      <c r="BO118" s="819"/>
      <c r="BP118" s="820"/>
      <c r="BQ118" s="856" t="s">
        <v>443</v>
      </c>
      <c r="BR118" s="857"/>
      <c r="BS118" s="857"/>
      <c r="BT118" s="857"/>
      <c r="BU118" s="857"/>
      <c r="BV118" s="857" t="s">
        <v>443</v>
      </c>
      <c r="BW118" s="857"/>
      <c r="BX118" s="857"/>
      <c r="BY118" s="857"/>
      <c r="BZ118" s="857"/>
      <c r="CA118" s="857" t="s">
        <v>443</v>
      </c>
      <c r="CB118" s="857"/>
      <c r="CC118" s="857"/>
      <c r="CD118" s="857"/>
      <c r="CE118" s="857"/>
      <c r="CF118" s="872" t="s">
        <v>445</v>
      </c>
      <c r="CG118" s="873"/>
      <c r="CH118" s="873"/>
      <c r="CI118" s="873"/>
      <c r="CJ118" s="873"/>
      <c r="CK118" s="927"/>
      <c r="CL118" s="885"/>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443</v>
      </c>
      <c r="DM118" s="780"/>
      <c r="DN118" s="780"/>
      <c r="DO118" s="780"/>
      <c r="DP118" s="781"/>
      <c r="DQ118" s="782" t="s">
        <v>445</v>
      </c>
      <c r="DR118" s="780"/>
      <c r="DS118" s="780"/>
      <c r="DT118" s="780"/>
      <c r="DU118" s="781"/>
      <c r="DV118" s="821" t="s">
        <v>445</v>
      </c>
      <c r="DW118" s="822"/>
      <c r="DX118" s="822"/>
      <c r="DY118" s="822"/>
      <c r="DZ118" s="823"/>
    </row>
    <row r="119" spans="1:130" s="230" customFormat="1" ht="26.25" customHeight="1" x14ac:dyDescent="0.15">
      <c r="A119" s="882" t="s">
        <v>441</v>
      </c>
      <c r="B119" s="883"/>
      <c r="C119" s="84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443</v>
      </c>
      <c r="AG119" s="889"/>
      <c r="AH119" s="889"/>
      <c r="AI119" s="889"/>
      <c r="AJ119" s="890"/>
      <c r="AK119" s="891" t="s">
        <v>443</v>
      </c>
      <c r="AL119" s="889"/>
      <c r="AM119" s="889"/>
      <c r="AN119" s="889"/>
      <c r="AO119" s="890"/>
      <c r="AP119" s="892" t="s">
        <v>445</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469</v>
      </c>
      <c r="BP119" s="855"/>
      <c r="BQ119" s="856">
        <v>133747291</v>
      </c>
      <c r="BR119" s="857"/>
      <c r="BS119" s="857"/>
      <c r="BT119" s="857"/>
      <c r="BU119" s="857"/>
      <c r="BV119" s="857">
        <v>119656450</v>
      </c>
      <c r="BW119" s="857"/>
      <c r="BX119" s="857"/>
      <c r="BY119" s="857"/>
      <c r="BZ119" s="857"/>
      <c r="CA119" s="857">
        <v>118223873</v>
      </c>
      <c r="CB119" s="857"/>
      <c r="CC119" s="857"/>
      <c r="CD119" s="857"/>
      <c r="CE119" s="857"/>
      <c r="CF119" s="748"/>
      <c r="CG119" s="749"/>
      <c r="CH119" s="749"/>
      <c r="CI119" s="749"/>
      <c r="CJ119" s="853"/>
      <c r="CK119" s="928"/>
      <c r="CL119" s="887"/>
      <c r="CM119" s="818" t="s">
        <v>470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443</v>
      </c>
      <c r="DH119" s="764"/>
      <c r="DI119" s="764"/>
      <c r="DJ119" s="764"/>
      <c r="DK119" s="765"/>
      <c r="DL119" s="766" t="s">
        <v>445</v>
      </c>
      <c r="DM119" s="764"/>
      <c r="DN119" s="764"/>
      <c r="DO119" s="764"/>
      <c r="DP119" s="765"/>
      <c r="DQ119" s="766" t="s">
        <v>445</v>
      </c>
      <c r="DR119" s="764"/>
      <c r="DS119" s="764"/>
      <c r="DT119" s="764"/>
      <c r="DU119" s="765"/>
      <c r="DV119" s="828" t="s">
        <v>443</v>
      </c>
      <c r="DW119" s="829"/>
      <c r="DX119" s="829"/>
      <c r="DY119" s="829"/>
      <c r="DZ119" s="830"/>
    </row>
    <row r="120" spans="1:130" s="230" customFormat="1" ht="26.25" customHeight="1" x14ac:dyDescent="0.15">
      <c r="A120" s="884"/>
      <c r="B120" s="885"/>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445</v>
      </c>
      <c r="AG120" s="780"/>
      <c r="AH120" s="780"/>
      <c r="AI120" s="780"/>
      <c r="AJ120" s="781"/>
      <c r="AK120" s="782" t="s">
        <v>443</v>
      </c>
      <c r="AL120" s="780"/>
      <c r="AM120" s="780"/>
      <c r="AN120" s="780"/>
      <c r="AO120" s="781"/>
      <c r="AP120" s="821" t="s">
        <v>443</v>
      </c>
      <c r="AQ120" s="822"/>
      <c r="AR120" s="822"/>
      <c r="AS120" s="822"/>
      <c r="AT120" s="823"/>
      <c r="AU120" s="874" t="s">
        <v>471</v>
      </c>
      <c r="AV120" s="875"/>
      <c r="AW120" s="875"/>
      <c r="AX120" s="875"/>
      <c r="AY120" s="876"/>
      <c r="AZ120" s="840" t="s">
        <v>472</v>
      </c>
      <c r="BA120" s="808"/>
      <c r="BB120" s="808"/>
      <c r="BC120" s="808"/>
      <c r="BD120" s="808"/>
      <c r="BE120" s="808"/>
      <c r="BF120" s="808"/>
      <c r="BG120" s="808"/>
      <c r="BH120" s="808"/>
      <c r="BI120" s="808"/>
      <c r="BJ120" s="808"/>
      <c r="BK120" s="808"/>
      <c r="BL120" s="808"/>
      <c r="BM120" s="808"/>
      <c r="BN120" s="808"/>
      <c r="BO120" s="808"/>
      <c r="BP120" s="809"/>
      <c r="BQ120" s="841">
        <v>39168399</v>
      </c>
      <c r="BR120" s="825"/>
      <c r="BS120" s="825"/>
      <c r="BT120" s="825"/>
      <c r="BU120" s="825"/>
      <c r="BV120" s="825">
        <v>29492915</v>
      </c>
      <c r="BW120" s="825"/>
      <c r="BX120" s="825"/>
      <c r="BY120" s="825"/>
      <c r="BZ120" s="825"/>
      <c r="CA120" s="825">
        <v>34750888</v>
      </c>
      <c r="CB120" s="825"/>
      <c r="CC120" s="825"/>
      <c r="CD120" s="825"/>
      <c r="CE120" s="825"/>
      <c r="CF120" s="863">
        <v>103.4</v>
      </c>
      <c r="CG120" s="864"/>
      <c r="CH120" s="864"/>
      <c r="CI120" s="864"/>
      <c r="CJ120" s="864"/>
      <c r="CK120" s="865" t="s">
        <v>473</v>
      </c>
      <c r="CL120" s="832"/>
      <c r="CM120" s="832"/>
      <c r="CN120" s="832"/>
      <c r="CO120" s="833"/>
      <c r="CP120" s="869" t="s">
        <v>414</v>
      </c>
      <c r="CQ120" s="870"/>
      <c r="CR120" s="870"/>
      <c r="CS120" s="870"/>
      <c r="CT120" s="870"/>
      <c r="CU120" s="870"/>
      <c r="CV120" s="870"/>
      <c r="CW120" s="870"/>
      <c r="CX120" s="870"/>
      <c r="CY120" s="870"/>
      <c r="CZ120" s="870"/>
      <c r="DA120" s="870"/>
      <c r="DB120" s="870"/>
      <c r="DC120" s="870"/>
      <c r="DD120" s="870"/>
      <c r="DE120" s="870"/>
      <c r="DF120" s="871"/>
      <c r="DG120" s="841">
        <v>36075127</v>
      </c>
      <c r="DH120" s="825"/>
      <c r="DI120" s="825"/>
      <c r="DJ120" s="825"/>
      <c r="DK120" s="825"/>
      <c r="DL120" s="825">
        <v>37007486</v>
      </c>
      <c r="DM120" s="825"/>
      <c r="DN120" s="825"/>
      <c r="DO120" s="825"/>
      <c r="DP120" s="825"/>
      <c r="DQ120" s="825">
        <v>36465468</v>
      </c>
      <c r="DR120" s="825"/>
      <c r="DS120" s="825"/>
      <c r="DT120" s="825"/>
      <c r="DU120" s="825"/>
      <c r="DV120" s="826">
        <v>108.5</v>
      </c>
      <c r="DW120" s="826"/>
      <c r="DX120" s="826"/>
      <c r="DY120" s="826"/>
      <c r="DZ120" s="827"/>
    </row>
    <row r="121" spans="1:130" s="230" customFormat="1" ht="26.25" customHeight="1" x14ac:dyDescent="0.15">
      <c r="A121" s="884"/>
      <c r="B121" s="885"/>
      <c r="C121" s="860" t="s">
        <v>474</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445</v>
      </c>
      <c r="AB121" s="780"/>
      <c r="AC121" s="780"/>
      <c r="AD121" s="780"/>
      <c r="AE121" s="781"/>
      <c r="AF121" s="782" t="s">
        <v>445</v>
      </c>
      <c r="AG121" s="780"/>
      <c r="AH121" s="780"/>
      <c r="AI121" s="780"/>
      <c r="AJ121" s="781"/>
      <c r="AK121" s="782" t="s">
        <v>445</v>
      </c>
      <c r="AL121" s="780"/>
      <c r="AM121" s="780"/>
      <c r="AN121" s="780"/>
      <c r="AO121" s="781"/>
      <c r="AP121" s="821" t="s">
        <v>445</v>
      </c>
      <c r="AQ121" s="822"/>
      <c r="AR121" s="822"/>
      <c r="AS121" s="822"/>
      <c r="AT121" s="823"/>
      <c r="AU121" s="877"/>
      <c r="AV121" s="878"/>
      <c r="AW121" s="878"/>
      <c r="AX121" s="878"/>
      <c r="AY121" s="879"/>
      <c r="AZ121" s="815" t="s">
        <v>475</v>
      </c>
      <c r="BA121" s="752"/>
      <c r="BB121" s="752"/>
      <c r="BC121" s="752"/>
      <c r="BD121" s="752"/>
      <c r="BE121" s="752"/>
      <c r="BF121" s="752"/>
      <c r="BG121" s="752"/>
      <c r="BH121" s="752"/>
      <c r="BI121" s="752"/>
      <c r="BJ121" s="752"/>
      <c r="BK121" s="752"/>
      <c r="BL121" s="752"/>
      <c r="BM121" s="752"/>
      <c r="BN121" s="752"/>
      <c r="BO121" s="752"/>
      <c r="BP121" s="753"/>
      <c r="BQ121" s="816">
        <v>20753757</v>
      </c>
      <c r="BR121" s="817"/>
      <c r="BS121" s="817"/>
      <c r="BT121" s="817"/>
      <c r="BU121" s="817"/>
      <c r="BV121" s="817">
        <v>5130522</v>
      </c>
      <c r="BW121" s="817"/>
      <c r="BX121" s="817"/>
      <c r="BY121" s="817"/>
      <c r="BZ121" s="817"/>
      <c r="CA121" s="817">
        <v>4547319</v>
      </c>
      <c r="CB121" s="817"/>
      <c r="CC121" s="817"/>
      <c r="CD121" s="817"/>
      <c r="CE121" s="817"/>
      <c r="CF121" s="872">
        <v>13.5</v>
      </c>
      <c r="CG121" s="873"/>
      <c r="CH121" s="873"/>
      <c r="CI121" s="873"/>
      <c r="CJ121" s="873"/>
      <c r="CK121" s="866"/>
      <c r="CL121" s="835"/>
      <c r="CM121" s="835"/>
      <c r="CN121" s="835"/>
      <c r="CO121" s="836"/>
      <c r="CP121" s="844" t="s">
        <v>476</v>
      </c>
      <c r="CQ121" s="845"/>
      <c r="CR121" s="845"/>
      <c r="CS121" s="845"/>
      <c r="CT121" s="845"/>
      <c r="CU121" s="845"/>
      <c r="CV121" s="845"/>
      <c r="CW121" s="845"/>
      <c r="CX121" s="845"/>
      <c r="CY121" s="845"/>
      <c r="CZ121" s="845"/>
      <c r="DA121" s="845"/>
      <c r="DB121" s="845"/>
      <c r="DC121" s="845"/>
      <c r="DD121" s="845"/>
      <c r="DE121" s="845"/>
      <c r="DF121" s="846"/>
      <c r="DG121" s="816">
        <v>2283876</v>
      </c>
      <c r="DH121" s="817"/>
      <c r="DI121" s="817"/>
      <c r="DJ121" s="817"/>
      <c r="DK121" s="817"/>
      <c r="DL121" s="817">
        <v>582014</v>
      </c>
      <c r="DM121" s="817"/>
      <c r="DN121" s="817"/>
      <c r="DO121" s="817"/>
      <c r="DP121" s="817"/>
      <c r="DQ121" s="817">
        <v>498377</v>
      </c>
      <c r="DR121" s="817"/>
      <c r="DS121" s="817"/>
      <c r="DT121" s="817"/>
      <c r="DU121" s="817"/>
      <c r="DV121" s="794">
        <v>1.5</v>
      </c>
      <c r="DW121" s="794"/>
      <c r="DX121" s="794"/>
      <c r="DY121" s="794"/>
      <c r="DZ121" s="795"/>
    </row>
    <row r="122" spans="1:130" s="230" customFormat="1" ht="26.25" customHeight="1" x14ac:dyDescent="0.15">
      <c r="A122" s="884"/>
      <c r="B122" s="885"/>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445</v>
      </c>
      <c r="AG122" s="780"/>
      <c r="AH122" s="780"/>
      <c r="AI122" s="780"/>
      <c r="AJ122" s="781"/>
      <c r="AK122" s="782" t="s">
        <v>445</v>
      </c>
      <c r="AL122" s="780"/>
      <c r="AM122" s="780"/>
      <c r="AN122" s="780"/>
      <c r="AO122" s="781"/>
      <c r="AP122" s="821" t="s">
        <v>445</v>
      </c>
      <c r="AQ122" s="822"/>
      <c r="AR122" s="822"/>
      <c r="AS122" s="822"/>
      <c r="AT122" s="823"/>
      <c r="AU122" s="877"/>
      <c r="AV122" s="878"/>
      <c r="AW122" s="878"/>
      <c r="AX122" s="878"/>
      <c r="AY122" s="879"/>
      <c r="AZ122" s="818" t="s">
        <v>477</v>
      </c>
      <c r="BA122" s="819"/>
      <c r="BB122" s="819"/>
      <c r="BC122" s="819"/>
      <c r="BD122" s="819"/>
      <c r="BE122" s="819"/>
      <c r="BF122" s="819"/>
      <c r="BG122" s="819"/>
      <c r="BH122" s="819"/>
      <c r="BI122" s="819"/>
      <c r="BJ122" s="819"/>
      <c r="BK122" s="819"/>
      <c r="BL122" s="819"/>
      <c r="BM122" s="819"/>
      <c r="BN122" s="819"/>
      <c r="BO122" s="819"/>
      <c r="BP122" s="820"/>
      <c r="BQ122" s="856">
        <v>73544297</v>
      </c>
      <c r="BR122" s="857"/>
      <c r="BS122" s="857"/>
      <c r="BT122" s="857"/>
      <c r="BU122" s="857"/>
      <c r="BV122" s="857">
        <v>72015310</v>
      </c>
      <c r="BW122" s="857"/>
      <c r="BX122" s="857"/>
      <c r="BY122" s="857"/>
      <c r="BZ122" s="857"/>
      <c r="CA122" s="857">
        <v>70258703</v>
      </c>
      <c r="CB122" s="857"/>
      <c r="CC122" s="857"/>
      <c r="CD122" s="857"/>
      <c r="CE122" s="857"/>
      <c r="CF122" s="858">
        <v>209</v>
      </c>
      <c r="CG122" s="859"/>
      <c r="CH122" s="859"/>
      <c r="CI122" s="859"/>
      <c r="CJ122" s="859"/>
      <c r="CK122" s="866"/>
      <c r="CL122" s="835"/>
      <c r="CM122" s="835"/>
      <c r="CN122" s="835"/>
      <c r="CO122" s="836"/>
      <c r="CP122" s="844" t="s">
        <v>415</v>
      </c>
      <c r="CQ122" s="845"/>
      <c r="CR122" s="845"/>
      <c r="CS122" s="845"/>
      <c r="CT122" s="845"/>
      <c r="CU122" s="845"/>
      <c r="CV122" s="845"/>
      <c r="CW122" s="845"/>
      <c r="CX122" s="845"/>
      <c r="CY122" s="845"/>
      <c r="CZ122" s="845"/>
      <c r="DA122" s="845"/>
      <c r="DB122" s="845"/>
      <c r="DC122" s="845"/>
      <c r="DD122" s="845"/>
      <c r="DE122" s="845"/>
      <c r="DF122" s="846"/>
      <c r="DG122" s="816">
        <v>215590</v>
      </c>
      <c r="DH122" s="817"/>
      <c r="DI122" s="817"/>
      <c r="DJ122" s="817"/>
      <c r="DK122" s="817"/>
      <c r="DL122" s="817">
        <v>129842</v>
      </c>
      <c r="DM122" s="817"/>
      <c r="DN122" s="817"/>
      <c r="DO122" s="817"/>
      <c r="DP122" s="817"/>
      <c r="DQ122" s="817">
        <v>96216</v>
      </c>
      <c r="DR122" s="817"/>
      <c r="DS122" s="817"/>
      <c r="DT122" s="817"/>
      <c r="DU122" s="817"/>
      <c r="DV122" s="794">
        <v>0.3</v>
      </c>
      <c r="DW122" s="794"/>
      <c r="DX122" s="794"/>
      <c r="DY122" s="794"/>
      <c r="DZ122" s="795"/>
    </row>
    <row r="123" spans="1:130" s="230" customFormat="1" ht="26.25" customHeight="1" x14ac:dyDescent="0.15">
      <c r="A123" s="884"/>
      <c r="B123" s="885"/>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445</v>
      </c>
      <c r="AB123" s="780"/>
      <c r="AC123" s="780"/>
      <c r="AD123" s="780"/>
      <c r="AE123" s="781"/>
      <c r="AF123" s="782" t="s">
        <v>445</v>
      </c>
      <c r="AG123" s="780"/>
      <c r="AH123" s="780"/>
      <c r="AI123" s="780"/>
      <c r="AJ123" s="781"/>
      <c r="AK123" s="782" t="s">
        <v>445</v>
      </c>
      <c r="AL123" s="780"/>
      <c r="AM123" s="780"/>
      <c r="AN123" s="780"/>
      <c r="AO123" s="781"/>
      <c r="AP123" s="821" t="s">
        <v>445</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478</v>
      </c>
      <c r="BP123" s="855"/>
      <c r="BQ123" s="851">
        <v>133466453</v>
      </c>
      <c r="BR123" s="852"/>
      <c r="BS123" s="852"/>
      <c r="BT123" s="852"/>
      <c r="BU123" s="852"/>
      <c r="BV123" s="852">
        <v>106638747</v>
      </c>
      <c r="BW123" s="852"/>
      <c r="BX123" s="852"/>
      <c r="BY123" s="852"/>
      <c r="BZ123" s="852"/>
      <c r="CA123" s="852">
        <v>109556910</v>
      </c>
      <c r="CB123" s="852"/>
      <c r="CC123" s="852"/>
      <c r="CD123" s="852"/>
      <c r="CE123" s="852"/>
      <c r="CF123" s="748"/>
      <c r="CG123" s="749"/>
      <c r="CH123" s="749"/>
      <c r="CI123" s="749"/>
      <c r="CJ123" s="853"/>
      <c r="CK123" s="866"/>
      <c r="CL123" s="835"/>
      <c r="CM123" s="835"/>
      <c r="CN123" s="835"/>
      <c r="CO123" s="836"/>
      <c r="CP123" s="844" t="s">
        <v>411</v>
      </c>
      <c r="CQ123" s="845"/>
      <c r="CR123" s="845"/>
      <c r="CS123" s="845"/>
      <c r="CT123" s="845"/>
      <c r="CU123" s="845"/>
      <c r="CV123" s="845"/>
      <c r="CW123" s="845"/>
      <c r="CX123" s="845"/>
      <c r="CY123" s="845"/>
      <c r="CZ123" s="845"/>
      <c r="DA123" s="845"/>
      <c r="DB123" s="845"/>
      <c r="DC123" s="845"/>
      <c r="DD123" s="845"/>
      <c r="DE123" s="845"/>
      <c r="DF123" s="846"/>
      <c r="DG123" s="779" t="s">
        <v>479</v>
      </c>
      <c r="DH123" s="780"/>
      <c r="DI123" s="780"/>
      <c r="DJ123" s="780"/>
      <c r="DK123" s="781"/>
      <c r="DL123" s="782" t="s">
        <v>480</v>
      </c>
      <c r="DM123" s="780"/>
      <c r="DN123" s="780"/>
      <c r="DO123" s="780"/>
      <c r="DP123" s="781"/>
      <c r="DQ123" s="782" t="s">
        <v>176</v>
      </c>
      <c r="DR123" s="780"/>
      <c r="DS123" s="780"/>
      <c r="DT123" s="780"/>
      <c r="DU123" s="781"/>
      <c r="DV123" s="821" t="s">
        <v>445</v>
      </c>
      <c r="DW123" s="822"/>
      <c r="DX123" s="822"/>
      <c r="DY123" s="822"/>
      <c r="DZ123" s="823"/>
    </row>
    <row r="124" spans="1:130" s="230" customFormat="1" ht="26.25" customHeight="1" thickBot="1" x14ac:dyDescent="0.2">
      <c r="A124" s="884"/>
      <c r="B124" s="885"/>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176</v>
      </c>
      <c r="AG124" s="780"/>
      <c r="AH124" s="780"/>
      <c r="AI124" s="780"/>
      <c r="AJ124" s="781"/>
      <c r="AK124" s="782" t="s">
        <v>176</v>
      </c>
      <c r="AL124" s="780"/>
      <c r="AM124" s="780"/>
      <c r="AN124" s="780"/>
      <c r="AO124" s="781"/>
      <c r="AP124" s="821" t="s">
        <v>176</v>
      </c>
      <c r="AQ124" s="822"/>
      <c r="AR124" s="822"/>
      <c r="AS124" s="822"/>
      <c r="AT124" s="823"/>
      <c r="AU124" s="847" t="s">
        <v>481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0.8</v>
      </c>
      <c r="BR124" s="842"/>
      <c r="BS124" s="842"/>
      <c r="BT124" s="842"/>
      <c r="BU124" s="842"/>
      <c r="BV124" s="842">
        <v>37.799999999999997</v>
      </c>
      <c r="BW124" s="842"/>
      <c r="BX124" s="842"/>
      <c r="BY124" s="842"/>
      <c r="BZ124" s="842"/>
      <c r="CA124" s="842">
        <v>25.7</v>
      </c>
      <c r="CB124" s="842"/>
      <c r="CC124" s="842"/>
      <c r="CD124" s="842"/>
      <c r="CE124" s="842"/>
      <c r="CF124" s="726"/>
      <c r="CG124" s="727"/>
      <c r="CH124" s="727"/>
      <c r="CI124" s="727"/>
      <c r="CJ124" s="843"/>
      <c r="CK124" s="867"/>
      <c r="CL124" s="867"/>
      <c r="CM124" s="867"/>
      <c r="CN124" s="867"/>
      <c r="CO124" s="868"/>
      <c r="CP124" s="844" t="s">
        <v>482</v>
      </c>
      <c r="CQ124" s="845"/>
      <c r="CR124" s="845"/>
      <c r="CS124" s="845"/>
      <c r="CT124" s="845"/>
      <c r="CU124" s="845"/>
      <c r="CV124" s="845"/>
      <c r="CW124" s="845"/>
      <c r="CX124" s="845"/>
      <c r="CY124" s="845"/>
      <c r="CZ124" s="845"/>
      <c r="DA124" s="845"/>
      <c r="DB124" s="845"/>
      <c r="DC124" s="845"/>
      <c r="DD124" s="845"/>
      <c r="DE124" s="845"/>
      <c r="DF124" s="846"/>
      <c r="DG124" s="763" t="s">
        <v>176</v>
      </c>
      <c r="DH124" s="764"/>
      <c r="DI124" s="764"/>
      <c r="DJ124" s="764"/>
      <c r="DK124" s="765"/>
      <c r="DL124" s="766" t="s">
        <v>445</v>
      </c>
      <c r="DM124" s="764"/>
      <c r="DN124" s="764"/>
      <c r="DO124" s="764"/>
      <c r="DP124" s="765"/>
      <c r="DQ124" s="766" t="s">
        <v>176</v>
      </c>
      <c r="DR124" s="764"/>
      <c r="DS124" s="764"/>
      <c r="DT124" s="764"/>
      <c r="DU124" s="765"/>
      <c r="DV124" s="828" t="s">
        <v>480</v>
      </c>
      <c r="DW124" s="829"/>
      <c r="DX124" s="829"/>
      <c r="DY124" s="829"/>
      <c r="DZ124" s="830"/>
    </row>
    <row r="125" spans="1:130" s="230" customFormat="1" ht="26.25" customHeight="1" x14ac:dyDescent="0.15">
      <c r="A125" s="884"/>
      <c r="B125" s="885"/>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483</v>
      </c>
      <c r="AB125" s="780"/>
      <c r="AC125" s="780"/>
      <c r="AD125" s="780"/>
      <c r="AE125" s="781"/>
      <c r="AF125" s="782" t="s">
        <v>176</v>
      </c>
      <c r="AG125" s="780"/>
      <c r="AH125" s="780"/>
      <c r="AI125" s="780"/>
      <c r="AJ125" s="781"/>
      <c r="AK125" s="782" t="s">
        <v>445</v>
      </c>
      <c r="AL125" s="780"/>
      <c r="AM125" s="780"/>
      <c r="AN125" s="780"/>
      <c r="AO125" s="781"/>
      <c r="AP125" s="821" t="s">
        <v>176</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484</v>
      </c>
      <c r="CL125" s="832"/>
      <c r="CM125" s="832"/>
      <c r="CN125" s="832"/>
      <c r="CO125" s="833"/>
      <c r="CP125" s="840" t="s">
        <v>485</v>
      </c>
      <c r="CQ125" s="808"/>
      <c r="CR125" s="808"/>
      <c r="CS125" s="808"/>
      <c r="CT125" s="808"/>
      <c r="CU125" s="808"/>
      <c r="CV125" s="808"/>
      <c r="CW125" s="808"/>
      <c r="CX125" s="808"/>
      <c r="CY125" s="808"/>
      <c r="CZ125" s="808"/>
      <c r="DA125" s="808"/>
      <c r="DB125" s="808"/>
      <c r="DC125" s="808"/>
      <c r="DD125" s="808"/>
      <c r="DE125" s="808"/>
      <c r="DF125" s="809"/>
      <c r="DG125" s="841" t="s">
        <v>483</v>
      </c>
      <c r="DH125" s="825"/>
      <c r="DI125" s="825"/>
      <c r="DJ125" s="825"/>
      <c r="DK125" s="825"/>
      <c r="DL125" s="825" t="s">
        <v>176</v>
      </c>
      <c r="DM125" s="825"/>
      <c r="DN125" s="825"/>
      <c r="DO125" s="825"/>
      <c r="DP125" s="825"/>
      <c r="DQ125" s="825" t="s">
        <v>398</v>
      </c>
      <c r="DR125" s="825"/>
      <c r="DS125" s="825"/>
      <c r="DT125" s="825"/>
      <c r="DU125" s="825"/>
      <c r="DV125" s="826" t="s">
        <v>479</v>
      </c>
      <c r="DW125" s="826"/>
      <c r="DX125" s="826"/>
      <c r="DY125" s="826"/>
      <c r="DZ125" s="827"/>
    </row>
    <row r="126" spans="1:130" s="230" customFormat="1" ht="26.25" customHeight="1" thickBot="1" x14ac:dyDescent="0.2">
      <c r="A126" s="884"/>
      <c r="B126" s="885"/>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479</v>
      </c>
      <c r="AB126" s="780"/>
      <c r="AC126" s="780"/>
      <c r="AD126" s="780"/>
      <c r="AE126" s="781"/>
      <c r="AF126" s="782" t="s">
        <v>176</v>
      </c>
      <c r="AG126" s="780"/>
      <c r="AH126" s="780"/>
      <c r="AI126" s="780"/>
      <c r="AJ126" s="781"/>
      <c r="AK126" s="782" t="s">
        <v>398</v>
      </c>
      <c r="AL126" s="780"/>
      <c r="AM126" s="780"/>
      <c r="AN126" s="780"/>
      <c r="AO126" s="781"/>
      <c r="AP126" s="821" t="s">
        <v>398</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486</v>
      </c>
      <c r="CQ126" s="752"/>
      <c r="CR126" s="752"/>
      <c r="CS126" s="752"/>
      <c r="CT126" s="752"/>
      <c r="CU126" s="752"/>
      <c r="CV126" s="752"/>
      <c r="CW126" s="752"/>
      <c r="CX126" s="752"/>
      <c r="CY126" s="752"/>
      <c r="CZ126" s="752"/>
      <c r="DA126" s="752"/>
      <c r="DB126" s="752"/>
      <c r="DC126" s="752"/>
      <c r="DD126" s="752"/>
      <c r="DE126" s="752"/>
      <c r="DF126" s="753"/>
      <c r="DG126" s="816" t="s">
        <v>445</v>
      </c>
      <c r="DH126" s="817"/>
      <c r="DI126" s="817"/>
      <c r="DJ126" s="817"/>
      <c r="DK126" s="817"/>
      <c r="DL126" s="817" t="s">
        <v>176</v>
      </c>
      <c r="DM126" s="817"/>
      <c r="DN126" s="817"/>
      <c r="DO126" s="817"/>
      <c r="DP126" s="817"/>
      <c r="DQ126" s="817" t="s">
        <v>398</v>
      </c>
      <c r="DR126" s="817"/>
      <c r="DS126" s="817"/>
      <c r="DT126" s="817"/>
      <c r="DU126" s="817"/>
      <c r="DV126" s="794" t="s">
        <v>176</v>
      </c>
      <c r="DW126" s="794"/>
      <c r="DX126" s="794"/>
      <c r="DY126" s="794"/>
      <c r="DZ126" s="795"/>
    </row>
    <row r="127" spans="1:130" s="230" customFormat="1" ht="26.25" customHeight="1" x14ac:dyDescent="0.15">
      <c r="A127" s="886"/>
      <c r="B127" s="887"/>
      <c r="C127" s="818" t="s">
        <v>487</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75273</v>
      </c>
      <c r="AB127" s="780"/>
      <c r="AC127" s="780"/>
      <c r="AD127" s="780"/>
      <c r="AE127" s="781"/>
      <c r="AF127" s="782">
        <v>69978</v>
      </c>
      <c r="AG127" s="780"/>
      <c r="AH127" s="780"/>
      <c r="AI127" s="780"/>
      <c r="AJ127" s="781"/>
      <c r="AK127" s="782">
        <v>48817</v>
      </c>
      <c r="AL127" s="780"/>
      <c r="AM127" s="780"/>
      <c r="AN127" s="780"/>
      <c r="AO127" s="781"/>
      <c r="AP127" s="821">
        <v>0.1</v>
      </c>
      <c r="AQ127" s="822"/>
      <c r="AR127" s="822"/>
      <c r="AS127" s="822"/>
      <c r="AT127" s="823"/>
      <c r="AU127" s="232"/>
      <c r="AV127" s="232"/>
      <c r="AW127" s="232"/>
      <c r="AX127" s="824"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492</v>
      </c>
      <c r="CQ127" s="752"/>
      <c r="CR127" s="752"/>
      <c r="CS127" s="752"/>
      <c r="CT127" s="752"/>
      <c r="CU127" s="752"/>
      <c r="CV127" s="752"/>
      <c r="CW127" s="752"/>
      <c r="CX127" s="752"/>
      <c r="CY127" s="752"/>
      <c r="CZ127" s="752"/>
      <c r="DA127" s="752"/>
      <c r="DB127" s="752"/>
      <c r="DC127" s="752"/>
      <c r="DD127" s="752"/>
      <c r="DE127" s="752"/>
      <c r="DF127" s="753"/>
      <c r="DG127" s="816" t="s">
        <v>176</v>
      </c>
      <c r="DH127" s="817"/>
      <c r="DI127" s="817"/>
      <c r="DJ127" s="817"/>
      <c r="DK127" s="817"/>
      <c r="DL127" s="817" t="s">
        <v>493</v>
      </c>
      <c r="DM127" s="817"/>
      <c r="DN127" s="817"/>
      <c r="DO127" s="817"/>
      <c r="DP127" s="817"/>
      <c r="DQ127" s="817" t="s">
        <v>176</v>
      </c>
      <c r="DR127" s="817"/>
      <c r="DS127" s="817"/>
      <c r="DT127" s="817"/>
      <c r="DU127" s="817"/>
      <c r="DV127" s="794" t="s">
        <v>398</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707797</v>
      </c>
      <c r="AB128" s="801"/>
      <c r="AC128" s="801"/>
      <c r="AD128" s="801"/>
      <c r="AE128" s="802"/>
      <c r="AF128" s="803">
        <v>817183</v>
      </c>
      <c r="AG128" s="801"/>
      <c r="AH128" s="801"/>
      <c r="AI128" s="801"/>
      <c r="AJ128" s="802"/>
      <c r="AK128" s="803">
        <v>521853</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445</v>
      </c>
      <c r="BG128" s="787"/>
      <c r="BH128" s="787"/>
      <c r="BI128" s="787"/>
      <c r="BJ128" s="787"/>
      <c r="BK128" s="787"/>
      <c r="BL128" s="810"/>
      <c r="BM128" s="786">
        <v>11.47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497</v>
      </c>
      <c r="CQ128" s="730"/>
      <c r="CR128" s="730"/>
      <c r="CS128" s="730"/>
      <c r="CT128" s="730"/>
      <c r="CU128" s="730"/>
      <c r="CV128" s="730"/>
      <c r="CW128" s="730"/>
      <c r="CX128" s="730"/>
      <c r="CY128" s="730"/>
      <c r="CZ128" s="730"/>
      <c r="DA128" s="730"/>
      <c r="DB128" s="730"/>
      <c r="DC128" s="730"/>
      <c r="DD128" s="730"/>
      <c r="DE128" s="730"/>
      <c r="DF128" s="731"/>
      <c r="DG128" s="790">
        <v>53673</v>
      </c>
      <c r="DH128" s="791"/>
      <c r="DI128" s="791"/>
      <c r="DJ128" s="791"/>
      <c r="DK128" s="791"/>
      <c r="DL128" s="791">
        <v>36705</v>
      </c>
      <c r="DM128" s="791"/>
      <c r="DN128" s="791"/>
      <c r="DO128" s="791"/>
      <c r="DP128" s="791"/>
      <c r="DQ128" s="791">
        <v>36711</v>
      </c>
      <c r="DR128" s="791"/>
      <c r="DS128" s="791"/>
      <c r="DT128" s="791"/>
      <c r="DU128" s="791"/>
      <c r="DV128" s="792">
        <v>0.1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40075533</v>
      </c>
      <c r="AB129" s="780"/>
      <c r="AC129" s="780"/>
      <c r="AD129" s="780"/>
      <c r="AE129" s="781"/>
      <c r="AF129" s="782">
        <v>40389966</v>
      </c>
      <c r="AG129" s="780"/>
      <c r="AH129" s="780"/>
      <c r="AI129" s="780"/>
      <c r="AJ129" s="781"/>
      <c r="AK129" s="782">
        <v>39396214</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445</v>
      </c>
      <c r="BG129" s="771"/>
      <c r="BH129" s="771"/>
      <c r="BI129" s="771"/>
      <c r="BJ129" s="771"/>
      <c r="BK129" s="771"/>
      <c r="BL129" s="772"/>
      <c r="BM129" s="770">
        <v>16.47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6471741</v>
      </c>
      <c r="AB130" s="780"/>
      <c r="AC130" s="780"/>
      <c r="AD130" s="780"/>
      <c r="AE130" s="781"/>
      <c r="AF130" s="782">
        <v>5972545</v>
      </c>
      <c r="AG130" s="780"/>
      <c r="AH130" s="780"/>
      <c r="AI130" s="780"/>
      <c r="AJ130" s="781"/>
      <c r="AK130" s="782">
        <v>5772060</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9.3000000000000007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33603792</v>
      </c>
      <c r="AB131" s="764"/>
      <c r="AC131" s="764"/>
      <c r="AD131" s="764"/>
      <c r="AE131" s="765"/>
      <c r="AF131" s="766">
        <v>34417421</v>
      </c>
      <c r="AG131" s="764"/>
      <c r="AH131" s="764"/>
      <c r="AI131" s="764"/>
      <c r="AJ131" s="765"/>
      <c r="AK131" s="766">
        <v>33624154</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25.7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8.0337567879999998</v>
      </c>
      <c r="AB132" s="745"/>
      <c r="AC132" s="745"/>
      <c r="AD132" s="745"/>
      <c r="AE132" s="746"/>
      <c r="AF132" s="747">
        <v>10.42723683</v>
      </c>
      <c r="AG132" s="745"/>
      <c r="AH132" s="745"/>
      <c r="AI132" s="745"/>
      <c r="AJ132" s="746"/>
      <c r="AK132" s="747">
        <v>9.696351022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9.1</v>
      </c>
      <c r="AB133" s="724"/>
      <c r="AC133" s="724"/>
      <c r="AD133" s="724"/>
      <c r="AE133" s="725"/>
      <c r="AF133" s="723">
        <v>9.5</v>
      </c>
      <c r="AG133" s="724"/>
      <c r="AH133" s="724"/>
      <c r="AI133" s="724"/>
      <c r="AJ133" s="725"/>
      <c r="AK133" s="723">
        <v>9.3000000000000007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QEZQhwct+4gsABKb6NvohxImM3EMUkyNuuOKfIO1fPx2KfHyMnTIQgbQlUBYCl4lGv3wG+CEmcjnqxiJckmEQ==" saltValue="GVoV9Nwaintha/uAUaenL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2" zoomScale="70" zoomScaleNormal="85" zoomScaleSheetLayoutView="70" workbookViewId="0">
      <selection activeCell="F58" sqref="F58:H6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uk+MKRTwEe52oia7KdNSP3dAVdrI7dmZtl5a0HSdcpVRpn+nqWYX+bSfvYzDg7Olg+IgdvVsr7LTgYLCdePHw==" saltValue="zQDr9rrWeFOgxtg7jqyf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3" zoomScale="70" zoomScaleNormal="70" zoomScaleSheetLayoutView="55" workbookViewId="0">
      <selection activeCell="F58" sqref="F58:H62"/>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A2zAV3GEYfF9fX55DFlZpsCjdcrUkVRyAMTT7QbCoQlUNjVdxLlAuxrfE5LADurdUrWTV/bod1w+QZo3dPpjA==" saltValue="vZdQLfTb3+nlEhMYJljn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F58" sqref="F58:H62"/>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516</v>
      </c>
      <c r="AL9" s="1130"/>
      <c r="AM9" s="1130"/>
      <c r="AN9" s="1131"/>
      <c r="AO9" s="281">
        <v>11390444</v>
      </c>
      <c r="AP9" s="281">
        <v>83250</v>
      </c>
      <c r="AQ9" s="282">
        <v>66247</v>
      </c>
      <c r="AR9" s="283">
        <v>25.7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517</v>
      </c>
      <c r="AL10" s="1130"/>
      <c r="AM10" s="1130"/>
      <c r="AN10" s="1131"/>
      <c r="AO10" s="284">
        <v>2156892</v>
      </c>
      <c r="AP10" s="284">
        <v>15764</v>
      </c>
      <c r="AQ10" s="285">
        <v>4001</v>
      </c>
      <c r="AR10" s="286">
        <v>294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518</v>
      </c>
      <c r="AL11" s="1130"/>
      <c r="AM11" s="1130"/>
      <c r="AN11" s="1131"/>
      <c r="AO11" s="284">
        <v>655150</v>
      </c>
      <c r="AP11" s="284">
        <v>4788</v>
      </c>
      <c r="AQ11" s="285">
        <v>2117</v>
      </c>
      <c r="AR11" s="286">
        <v>126.2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519</v>
      </c>
      <c r="AL12" s="1130"/>
      <c r="AM12" s="1130"/>
      <c r="AN12" s="1131"/>
      <c r="AO12" s="284" t="s">
        <v>520</v>
      </c>
      <c r="AP12" s="284" t="s">
        <v>520</v>
      </c>
      <c r="AQ12" s="285">
        <v>23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521</v>
      </c>
      <c r="AL13" s="1130"/>
      <c r="AM13" s="1130"/>
      <c r="AN13" s="1131"/>
      <c r="AO13" s="284">
        <v>461113</v>
      </c>
      <c r="AP13" s="284">
        <v>3370</v>
      </c>
      <c r="AQ13" s="285">
        <v>2449</v>
      </c>
      <c r="AR13" s="286">
        <v>37.6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522</v>
      </c>
      <c r="AL14" s="1130"/>
      <c r="AM14" s="1130"/>
      <c r="AN14" s="1131"/>
      <c r="AO14" s="284">
        <v>1169034</v>
      </c>
      <c r="AP14" s="284">
        <v>8544</v>
      </c>
      <c r="AQ14" s="285">
        <v>1636</v>
      </c>
      <c r="AR14" s="286">
        <v>422.2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523</v>
      </c>
      <c r="AL15" s="1133"/>
      <c r="AM15" s="1133"/>
      <c r="AN15" s="1134"/>
      <c r="AO15" s="284">
        <v>-767163</v>
      </c>
      <c r="AP15" s="284">
        <v>-5607</v>
      </c>
      <c r="AQ15" s="285">
        <v>-3889</v>
      </c>
      <c r="AR15" s="286">
        <v>44.2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15065470</v>
      </c>
      <c r="AP16" s="284">
        <v>110110</v>
      </c>
      <c r="AQ16" s="285">
        <v>72585</v>
      </c>
      <c r="AR16" s="286">
        <v>51.7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528</v>
      </c>
      <c r="AL21" s="1136"/>
      <c r="AM21" s="1136"/>
      <c r="AN21" s="1137"/>
      <c r="AO21" s="297">
        <v>9.7200000000000006</v>
      </c>
      <c r="AP21" s="298">
        <v>6.82</v>
      </c>
      <c r="AQ21" s="299">
        <v>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529</v>
      </c>
      <c r="AL22" s="1136"/>
      <c r="AM22" s="1136"/>
      <c r="AN22" s="1137"/>
      <c r="AO22" s="302">
        <v>96.3</v>
      </c>
      <c r="AP22" s="303">
        <v>99.4</v>
      </c>
      <c r="AQ22" s="304">
        <v>-3.1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533</v>
      </c>
      <c r="AL32" s="1114"/>
      <c r="AM32" s="1114"/>
      <c r="AN32" s="1115"/>
      <c r="AO32" s="312">
        <v>6126017</v>
      </c>
      <c r="AP32" s="312">
        <v>44774</v>
      </c>
      <c r="AQ32" s="313">
        <v>38122</v>
      </c>
      <c r="AR32" s="314">
        <v>17.399999999999999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534</v>
      </c>
      <c r="AL33" s="1114"/>
      <c r="AM33" s="1114"/>
      <c r="AN33" s="1115"/>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535</v>
      </c>
      <c r="AL34" s="1114"/>
      <c r="AM34" s="1114"/>
      <c r="AN34" s="1115"/>
      <c r="AO34" s="312" t="s">
        <v>520</v>
      </c>
      <c r="AP34" s="312" t="s">
        <v>520</v>
      </c>
      <c r="AQ34" s="313">
        <v>19</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536</v>
      </c>
      <c r="AL35" s="1114"/>
      <c r="AM35" s="1114"/>
      <c r="AN35" s="1115"/>
      <c r="AO35" s="312">
        <v>3061307</v>
      </c>
      <c r="AP35" s="312">
        <v>22374</v>
      </c>
      <c r="AQ35" s="313">
        <v>11292</v>
      </c>
      <c r="AR35" s="314">
        <v>98.1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537</v>
      </c>
      <c r="AL36" s="1114"/>
      <c r="AM36" s="1114"/>
      <c r="AN36" s="1115"/>
      <c r="AO36" s="312">
        <v>318088</v>
      </c>
      <c r="AP36" s="312">
        <v>2325</v>
      </c>
      <c r="AQ36" s="313">
        <v>1617</v>
      </c>
      <c r="AR36" s="314">
        <v>43.8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538</v>
      </c>
      <c r="AL37" s="1114"/>
      <c r="AM37" s="1114"/>
      <c r="AN37" s="1115"/>
      <c r="AO37" s="312">
        <v>48817</v>
      </c>
      <c r="AP37" s="312">
        <v>357</v>
      </c>
      <c r="AQ37" s="313">
        <v>410</v>
      </c>
      <c r="AR37" s="314">
        <v>-12.9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539</v>
      </c>
      <c r="AL38" s="1117"/>
      <c r="AM38" s="1117"/>
      <c r="AN38" s="1118"/>
      <c r="AO38" s="315" t="s">
        <v>520</v>
      </c>
      <c r="AP38" s="315" t="s">
        <v>520</v>
      </c>
      <c r="AQ38" s="316">
        <v>1</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540</v>
      </c>
      <c r="AL39" s="1117"/>
      <c r="AM39" s="1117"/>
      <c r="AN39" s="1118"/>
      <c r="AO39" s="312">
        <v>-521853</v>
      </c>
      <c r="AP39" s="312">
        <v>-3814</v>
      </c>
      <c r="AQ39" s="313">
        <v>-6908</v>
      </c>
      <c r="AR39" s="314">
        <v>-44.8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541</v>
      </c>
      <c r="AL40" s="1114"/>
      <c r="AM40" s="1114"/>
      <c r="AN40" s="1115"/>
      <c r="AO40" s="312">
        <v>-5772060</v>
      </c>
      <c r="AP40" s="312">
        <v>-42187</v>
      </c>
      <c r="AQ40" s="313">
        <v>-33487</v>
      </c>
      <c r="AR40" s="314">
        <v>26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3260316</v>
      </c>
      <c r="AP41" s="312">
        <v>23829</v>
      </c>
      <c r="AQ41" s="313">
        <v>11065</v>
      </c>
      <c r="AR41" s="314">
        <v>115.4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511</v>
      </c>
      <c r="AN49" s="1124" t="s">
        <v>545</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45281118</v>
      </c>
      <c r="AN51" s="334">
        <v>313301</v>
      </c>
      <c r="AO51" s="335">
        <v>-24.7</v>
      </c>
      <c r="AP51" s="336">
        <v>46402</v>
      </c>
      <c r="AQ51" s="337">
        <v>-11.3</v>
      </c>
      <c r="AR51" s="338">
        <v>-13.4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7252311</v>
      </c>
      <c r="AN52" s="342">
        <v>50179</v>
      </c>
      <c r="AO52" s="343">
        <v>19.899999999999999</v>
      </c>
      <c r="AP52" s="344">
        <v>26897</v>
      </c>
      <c r="AQ52" s="345">
        <v>-6.3</v>
      </c>
      <c r="AR52" s="346">
        <v>26.2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43535104</v>
      </c>
      <c r="AN53" s="334">
        <v>305214</v>
      </c>
      <c r="AO53" s="335">
        <v>-2.6</v>
      </c>
      <c r="AP53" s="336">
        <v>66343</v>
      </c>
      <c r="AQ53" s="337">
        <v>43</v>
      </c>
      <c r="AR53" s="338">
        <v>-45.6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9689072</v>
      </c>
      <c r="AN54" s="342">
        <v>67928</v>
      </c>
      <c r="AO54" s="343">
        <v>35.4</v>
      </c>
      <c r="AP54" s="344">
        <v>34529</v>
      </c>
      <c r="AQ54" s="345">
        <v>28.4</v>
      </c>
      <c r="AR54" s="346">
        <v>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49754246</v>
      </c>
      <c r="AN55" s="334">
        <v>353308</v>
      </c>
      <c r="AO55" s="335">
        <v>15.8</v>
      </c>
      <c r="AP55" s="336">
        <v>56416</v>
      </c>
      <c r="AQ55" s="337">
        <v>-15</v>
      </c>
      <c r="AR55" s="338">
        <v>30.8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10014567</v>
      </c>
      <c r="AN56" s="342">
        <v>71114</v>
      </c>
      <c r="AO56" s="343">
        <v>4.7</v>
      </c>
      <c r="AP56" s="344">
        <v>32623</v>
      </c>
      <c r="AQ56" s="345">
        <v>-5.5</v>
      </c>
      <c r="AR56" s="346">
        <v>10.199999999999999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31738500</v>
      </c>
      <c r="AN57" s="334">
        <v>228852</v>
      </c>
      <c r="AO57" s="335">
        <v>-35.200000000000003</v>
      </c>
      <c r="AP57" s="336">
        <v>49217</v>
      </c>
      <c r="AQ57" s="337">
        <v>-12.8</v>
      </c>
      <c r="AR57" s="338">
        <v>-22.4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5813265</v>
      </c>
      <c r="AN58" s="342">
        <v>41917</v>
      </c>
      <c r="AO58" s="343">
        <v>-41.1</v>
      </c>
      <c r="AP58" s="344">
        <v>27232</v>
      </c>
      <c r="AQ58" s="345">
        <v>-16.5</v>
      </c>
      <c r="AR58" s="346">
        <v>-24.6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13157936</v>
      </c>
      <c r="AN59" s="334">
        <v>96168</v>
      </c>
      <c r="AO59" s="335">
        <v>-58</v>
      </c>
      <c r="AP59" s="336">
        <v>49211</v>
      </c>
      <c r="AQ59" s="337">
        <v>0</v>
      </c>
      <c r="AR59" s="338">
        <v>-58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4122564</v>
      </c>
      <c r="AN60" s="342">
        <v>30131</v>
      </c>
      <c r="AO60" s="343">
        <v>-28.1</v>
      </c>
      <c r="AP60" s="344">
        <v>28367</v>
      </c>
      <c r="AQ60" s="345">
        <v>4.2</v>
      </c>
      <c r="AR60" s="346">
        <v>-32.299999999999997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36693381</v>
      </c>
      <c r="AN61" s="349">
        <v>259369</v>
      </c>
      <c r="AO61" s="350">
        <v>-20.9</v>
      </c>
      <c r="AP61" s="351">
        <v>53518</v>
      </c>
      <c r="AQ61" s="352">
        <v>0.8</v>
      </c>
      <c r="AR61" s="338">
        <v>-21.7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7378356</v>
      </c>
      <c r="AN62" s="342">
        <v>52254</v>
      </c>
      <c r="AO62" s="343">
        <v>-1.8</v>
      </c>
      <c r="AP62" s="344">
        <v>29930</v>
      </c>
      <c r="AQ62" s="345">
        <v>0.9</v>
      </c>
      <c r="AR62" s="346">
        <v>-2.7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u33spx6pkIN3LBv+QhFEZuPAdmIoscJhOnB5iMua/aSiUjw53XQbjvAL67GtZHm+VcHalzvTY16ogebKf9W5w==" saltValue="v0w1yR+B5ZKRfvxyHtqM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70" zoomScaleNormal="70" zoomScaleSheetLayoutView="55" workbookViewId="0">
      <selection activeCell="F58" sqref="F58:H62"/>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sTOMqyH/zLU/IXUc0ASmPxcUb65gsMUFbyTGok0IcDfvK9FhbrTiHApNGct66UocX6wF/gQmhbaK6d2yCqY77w==" saltValue="zJAfPeGqaOEYgXZNOj7F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2" zoomScale="55" zoomScaleNormal="55" zoomScaleSheetLayoutView="55" workbookViewId="0">
      <selection activeCell="F58" sqref="F58:H62"/>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t1haxRlId0+YHyudSnufPk7agx9hxwxwfggN4w4tBhW3iXp18ADa6uHzuCat+MGRGE0T/UxmuoZ0HsVM9DuGsQ==" saltValue="3CyHrMzDPQiJvTiEJy2S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70" zoomScaleNormal="70" zoomScaleSheetLayoutView="100" workbookViewId="0">
      <selection activeCell="F58" sqref="F58:H6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27.93</v>
      </c>
      <c r="G47" s="12">
        <v>37.28</v>
      </c>
      <c r="H47" s="12">
        <v>22.84</v>
      </c>
      <c r="I47" s="12">
        <v>21.34</v>
      </c>
      <c r="J47" s="13">
        <v>21.8</v>
      </c>
    </row>
    <row r="48" spans="2:10" ht="57.75" customHeight="1" x14ac:dyDescent="0.15">
      <c r="B48" s="14"/>
      <c r="C48" s="1141" t="s">
        <v>4</v>
      </c>
      <c r="D48" s="1141"/>
      <c r="E48" s="1142"/>
      <c r="F48" s="15">
        <v>20.16</v>
      </c>
      <c r="G48" s="16">
        <v>10.67</v>
      </c>
      <c r="H48" s="16">
        <v>14.34</v>
      </c>
      <c r="I48" s="16">
        <v>12.46</v>
      </c>
      <c r="J48" s="17">
        <v>7.56</v>
      </c>
    </row>
    <row r="49" spans="2:10" ht="57.75" customHeight="1" thickBot="1" x14ac:dyDescent="0.2">
      <c r="B49" s="18"/>
      <c r="C49" s="1143" t="s">
        <v>5</v>
      </c>
      <c r="D49" s="1143"/>
      <c r="E49" s="1144"/>
      <c r="F49" s="19" t="s">
        <v>566</v>
      </c>
      <c r="G49" s="20" t="s">
        <v>567</v>
      </c>
      <c r="H49" s="20" t="s">
        <v>568</v>
      </c>
      <c r="I49" s="20">
        <v>27.27</v>
      </c>
      <c r="J49" s="21" t="s">
        <v>569</v>
      </c>
    </row>
    <row r="50" spans="2:10" x14ac:dyDescent="0.15"/>
  </sheetData>
  <sheetProtection algorithmName="SHA-512" hashValue="Dwyj0AN8TiS28KEfa6CYwaHHotXjsQx3g3qq+K/sJpXzAlvnf/AAZteoRX90lFvgQ3X/SAD5SvzKdF6vwvDHTg==" saltValue="qT9jzOcnf1LkHzd/NYw8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2024-03-18T00:44:58Z</cp:lastPrinted>
  <dcterms:created xsi:type="dcterms:W3CDTF">2024-03-14T01:03:32Z</dcterms:created>
  <dcterms:modified xsi:type="dcterms:W3CDTF">2024-03-18T00:50:17Z</dcterms:modified>
  <cp:category/>
</cp:coreProperties>
</file>