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301_財政状況資料集（3月公表）\04_市町村から\02 石巻市〇\"/>
    </mc:Choice>
  </mc:AlternateContent>
  <bookViews>
    <workbookView xWindow="0" yWindow="0" windowWidth="20490" windowHeight="7530" tabRatio="743"/>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<sst xmlns="http://schemas.openxmlformats.org/spreadsheetml/2006/main" count="1099" uniqueCount="596">
  <si>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</si>
  <si>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</si>
  <si>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</si>
  <si>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</si>
  <si>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</si>
  <si>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</si>
  <si>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</si>
  <si>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</si>
  <si>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</si>
  <si>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</si>
  <si>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</si>
  <si>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</si>
  <si>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</si>
  <si>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</si>
  <si>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</si>
  <si>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</si>
  <si>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</si>
  <si>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</si>
  <si>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</si>
  <si>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</si>
  <si>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</si>
  <si>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</si>
  <si>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</si>
  <si>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</si>
  <si>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</si>
  <si>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</si>
  <si>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</si>
  <si>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</si>
  <si>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</si>
  <si>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</si>
  <si>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</si>
  <si>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</si>
  <si>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</si>
  <si>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</si>
  <si>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</si>
  <si>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</si>
  <si>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</si>
  <si>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</si>
  <si>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</si>
  <si>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</si>
  <si>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</si>
  <si>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</si>
  <si>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</si>
  <si>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</si>
  <si>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</si>
  <si>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</si>
  <si>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</si>
  <si>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</si>
  <si>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</si>
  <si>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</si>
  <si>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</si>
  <si>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</si>
  <si>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</si>
  <si>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</si>
  <si>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</si>
  <si>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</si>
  <si>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</si>
  <si>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</si>
  <si>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</si>
  <si>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</si>
  <si>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</si>
  <si>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</si>
  <si>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</si>
  <si>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</si>
  <si>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</si>
  <si>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</si>
  <si>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</si>
  <si>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</si>
  <si>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</si>
  <si>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</si>
  <si>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</si>
  <si>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</si>
  <si>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</si>
  <si>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</si>
  <si>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</si>
  <si>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</si>
  <si>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</si>
  <si>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</si>
  <si>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</si>
  <si>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</si>
  <si>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</si>
  <si>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</si>
  <si>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</si>
  <si>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</si>
  <si>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</si>
  <si>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</si>
  <si>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</si>
  <si>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</si>
  <si>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</si>
  <si>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</si>
  <si>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</si>
  <si>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</si>
  <si>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</si>
  <si>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</si>
  <si>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</si>
  <si>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</si>
  <si>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</si>
  <si>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</si>
  <si>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</si>
  <si>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</si>
  <si>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</si>
  <si>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</si>
  <si>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</si>
  <si>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</si>
  <si>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</si>
  <si>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</si>
  <si>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</si>
  <si>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</si>
  <si>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</si>
  <si>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</si>
  <si>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</si>
  <si>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</si>
  <si>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</si>
  <si>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</si>
  <si>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</si>
  <si>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</si>
  <si>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</si>
  <si>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</si>
  <si>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</si>
  <si>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</si>
  <si>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</si>
  <si>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</si>
  <si>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</si>
  <si>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</si>
  <si>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</si>
  <si>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</si>
  <si>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</si>
  <si>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</si>
  <si>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</si>
  <si>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</si>
  <si>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</si>
  <si>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</si>
  <si>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</si>
  <si>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</si>
  <si>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</si>
  <si>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</si>
  <si>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</si>
  <si>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</si>
  <si>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</si>
  <si>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</si>
  <si>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</si>
  <si>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</si>
  <si>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</si>
  <si>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</si>
  <si>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</si>
  <si>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</si>
  <si>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</si>
  <si>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</si>
  <si>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</si>
  <si>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</si>
  <si>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</si>
  <si>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</si>
  <si>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</si>
  <si>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</si>
  <si>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</si>
  <si>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</si>
  <si>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</si>
  <si>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</si>
  <si>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</si>
  <si>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</si>
  <si>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</si>
  <si>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</si>
  <si>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</si>
  <si>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</si>
  <si>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</si>
  <si>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</si>
  <si>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</si>
  <si>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</si>
  <si>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</si>
  <si>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</si>
  <si>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</si>
  <si>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</si>
  <si>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</si>
  <si>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</si>
  <si>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</si>
  <si>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</si>
  <si>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</si>
  <si>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</si>
  <si>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</si>
  <si>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</si>
  <si>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</si>
  <si>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</si>
  <si>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</si>
  <si>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</si>
  <si>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</si>
  <si>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</si>
  <si>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</si>
  <si>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</si>
  <si>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</si>
  <si>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</si>
  <si>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</si>
  <si>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</si>
  <si>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</si>
  <si>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</si>
  <si>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</si>
  <si>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</si>
  <si>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</si>
  <si>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</si>
  <si>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</si>
  <si>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</si>
  <si>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</si>
  <si>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</si>
  <si>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</si>
  <si>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</si>
  <si>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</si>
  <si>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</si>
  <si>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</si>
  <si>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</si>
  <si>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</si>
  <si>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</si>
  <si>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</si>
  <si>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</si>
  <si>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</si>
  <si>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</si>
  <si>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</si>
  <si>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</si>
  <si>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</si>
  <si>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</si>
  <si>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</si>
  <si>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</si>
  <si>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</si>
  <si>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</si>
  <si>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</si>
  <si>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</si>
  <si>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</si>
  <si>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</si>
  <si>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</si>
  <si>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</si>
  <si>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</si>
  <si>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</si>
  <si>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</si>
  <si>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</si>
  <si>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</si>
  <si>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</si>
  <si>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</si>
  <si>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</si>
  <si>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</si>
  <si>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</si>
  <si>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</si>
  <si>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</si>
  <si>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</si>
  <si>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</si>
  <si>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</si>
  <si>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</si>
  <si>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</si>
  <si>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</si>
  <si>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</si>
  <si>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</si>
  <si>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</si>
  <si>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</si>
  <si>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</si>
  <si>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</si>
  <si>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</si>
  <si>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</si>
  <si>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</si>
  <si>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</si>
  <si>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</si>
  <si>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</si>
  <si>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</si>
  <si>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</si>
  <si>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</si>
  <si>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</si>
  <si>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</si>
  <si>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</si>
  <si>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</si>
  <si>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</si>
  <si>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</si>
  <si>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</si>
  <si>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</si>
  <si>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</si>
  <si>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</si>
  <si>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</si>
  <si>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</si>
  <si>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</si>
  <si>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</si>
  <si>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</si>
  <si>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</si>
  <si>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</si>
  <si>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</si>
  <si>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</si>
  <si>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</si>
  <si>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</si>
  <si>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</si>
  <si>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</si>
  <si>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</si>
  <si>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</si>
  <si>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</si>
  <si>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</si>
  <si>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</si>
  <si>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</si>
  <si>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</si>
  <si>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</si>
  <si>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</si>
  <si>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</si>
  <si>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</si>
  <si>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</si>
  <si>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</si>
  <si>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</si>
  <si>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</si>
  <si>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</si>
  <si>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</si>
  <si>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</si>
  <si>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</si>
  <si>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</si>
  <si>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</si>
  <si>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</si>
  <si>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</si>
  <si>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</si>
  <si>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</si>
  <si>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</si>
  <si>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</si>
  <si>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</si>
  <si>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</si>
  <si>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</si>
  <si>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</si>
  <si>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</si>
  <si>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</si>
  <si>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</si>
  <si>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</si>
  <si>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</si>
  <si>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</si>
  <si>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</si>
  <si>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</si>
  <si>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</si>
  <si>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</si>
  <si>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</si>
  <si>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</si>
  <si>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</si>
  <si>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</si>
  <si>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</si>
  <si>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</si>
  <si>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</si>
  <si>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</si>
  <si>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</si>
  <si>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</si>
  <si>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</si>
  <si>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</si>
  <si>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</si>
  <si>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</si>
  <si>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</si>
  <si>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</si>
  <si>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</si>
  <si>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</si>
  <si>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</si>
  <si>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</si>
  <si>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</si>
  <si>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</si>
  <si>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</si>
  <si>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</si>
  <si>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</si>
  <si>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</si>
  <si>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</si>
  <si>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</si>
  <si>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</si>
  <si>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</si>
  <si>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</si>
  <si>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</si>
  <si>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</si>
  <si>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</si>
  <si>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</si>
  <si>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</si>
  <si>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</si>
  <si>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</si>
  <si>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</si>
  <si>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</si>
  <si>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</si>
  <si>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</si>
  <si>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</si>
  <si>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</si>
  <si>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</si>
  <si>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</si>
  <si>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</si>
  <si>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</si>
  <si>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</si>
  <si>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</si>
  <si>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</si>
  <si>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</si>
  <si>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</si>
  <si>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</si>
  <si>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</si>
  <si>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</si>
  <si>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</si>
  <si>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</si>
  <si>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</si>
  <si>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</si>
  <si>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</si>
  <si>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</si>
  <si>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</si>
  <si>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</si>
  <si>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</si>
  <si>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</si>
  <si>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</si>
  <si>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</si>
  <si>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</si>
  <si>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</si>
  <si>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</si>
  <si>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</si>
  <si>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</si>
  <si>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</si>
  <si>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</si>
  <si>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</si>
  <si>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</si>
  <si>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</si>
  <si>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</si>
  <si>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</si>
  <si>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石巻市下水道事業会計</t>
    <phoneticPr fontId="5"/>
  </si>
  <si>
    <t>石巻市水産物地方卸売市場事業特別会計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</si>
  <si>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</si>
  <si>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</si>
  <si>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</si>
  <si>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</si>
  <si>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</si>
  <si>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</si>
  <si>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</si>
  <si>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</si>
  <si>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</si>
  <si>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</si>
  <si>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</si>
  <si>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</si>
  <si>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</si>
  <si>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</si>
  <si>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</si>
  <si>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</si>
  <si>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</si>
  <si>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</si>
  <si>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</si>
  <si>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</si>
  <si>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</si>
  <si>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</si>
  <si>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</si>
  <si>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</si>
  <si>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</si>
  <si>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</si>
  <si>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</si>
  <si>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</si>
  <si>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</si>
  <si>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</si>
  <si>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</si>
  <si>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</si>
  <si>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</si>
  <si>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</si>
  <si>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</si>
  <si>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</si>
  <si>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</si>
  <si>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</si>
  <si>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</si>
  <si>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</si>
  <si>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</si>
  <si>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</si>
  <si>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</si>
  <si>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</si>
  <si>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</si>
  <si>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</si>
  <si>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</si>
  <si>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</si>
  <si>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</si>
  <si>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</si>
  <si>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</si>
  <si>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</si>
  <si>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</si>
  <si>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</si>
  <si>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</si>
  <si>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</si>
  <si>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</si>
  <si>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</si>
  <si>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</si>
  <si>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</si>
  <si>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</si>
  <si>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</si>
  <si>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</si>
  <si>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</si>
  <si>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</si>
  <si>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</si>
  <si>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</si>
  <si>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</si>
  <si>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</si>
  <si>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</si>
  <si>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</si>
  <si>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</si>
  <si>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</si>
  <si>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</si>
  <si>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</si>
  <si>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</si>
  <si>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</si>
  <si>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</si>
  <si>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</si>
  <si>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</si>
  <si>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</si>
  <si>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</si>
  <si>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</si>
  <si>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</si>
  <si>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</si>
  <si>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</si>
  <si>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</si>
  <si>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</si>
  <si>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</si>
  <si>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</si>
  <si>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</si>
  <si>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</si>
  <si>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</si>
  <si>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</si>
  <si>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</si>
  <si>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</si>
  <si>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</si>
  <si>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</si>
  <si>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</si>
  <si>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</si>
  <si>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</si>
  <si>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</si>
  <si>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</si>
  <si>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</si>
  <si>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</si>
  <si>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</si>
  <si>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</si>
  <si>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</si>
  <si>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</si>
  <si>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</si>
  <si>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</si>
  <si>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</si>
  <si>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</si>
  <si>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</si>
  <si>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</si>
  <si>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</si>
  <si>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</si>
  <si>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</si>
  <si>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</si>
  <si>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</si>
  <si>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</si>
  <si>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</si>
  <si>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</si>
  <si>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</si>
  <si>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</si>
  <si>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</si>
  <si>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</si>
  <si>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</si>
  <si>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</si>
  <si>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</si>
  <si>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</si>
  <si>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</si>
  <si>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</si>
  <si>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</si>
  <si>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</si>
  <si>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</si>
  <si>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</si>
  <si>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</si>
  <si>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</si>
  <si>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</si>
  <si>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</si>
  <si>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</si>
  <si>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</si>
  <si>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</si>
  <si>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</si>
  <si>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</si>
  <si>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30.26</t>
  </si>
  <si>
    <t>▲ 6.09</t>
  </si>
  <si>
    <t>▲ 9.33</t>
  </si>
  <si>
    <t>▲ 15.67</t>
  </si>
  <si>
    <t>石巻市下水道事業会計</t>
  </si>
  <si>
    <t>一般会計</t>
  </si>
  <si>
    <t>石巻市病院事業会計</t>
  </si>
  <si>
    <t>石巻市介護保険事業特別会計</t>
  </si>
  <si>
    <t>石巻市市街地開発事業特別会計</t>
  </si>
  <si>
    <t>石巻市国民健康保険事業特別会計</t>
  </si>
  <si>
    <t>石巻市後期高齢者医療特別会計</t>
  </si>
  <si>
    <t>石巻市土地取得特別会計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</si>
  <si>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</si>
  <si>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</si>
  <si>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</si>
  <si>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</si>
  <si>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</si>
  <si>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</si>
  <si>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</si>
  <si>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</si>
  <si>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</si>
  <si>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</si>
  <si>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</si>
  <si>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</si>
  <si>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</si>
  <si>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</si>
  <si>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</si>
  <si>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</si>
  <si>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</si>
  <si>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石巻地域高等教育事業団</t>
  </si>
  <si>
    <t>石巻市芸術文化振興財団</t>
  </si>
  <si>
    <t>石巻地区勤労者福祉サービスセンター</t>
  </si>
  <si>
    <t>網地島ライン</t>
  </si>
  <si>
    <t>街づくりまんぼう</t>
  </si>
  <si>
    <t>かほく・上品の郷</t>
  </si>
  <si>
    <t>おしかパブリックサービス</t>
  </si>
  <si>
    <t>慶長遣欧施設船協会</t>
    <rPh sb="0" eb="2">
      <t>ケイチョウ</t>
    </rPh>
    <rPh sb="2" eb="4">
      <t>ケンオウ</t>
    </rPh>
    <rPh sb="4" eb="6">
      <t>シセツ</t>
    </rPh>
    <rPh sb="6" eb="7">
      <t>セン</t>
    </rPh>
    <rPh sb="7" eb="9">
      <t>キョウカイ</t>
    </rPh>
    <phoneticPr fontId="2"/>
  </si>
  <si>
    <t>市営住宅管理運営基金</t>
    <phoneticPr fontId="2"/>
  </si>
  <si>
    <t>震災復興基金</t>
    <phoneticPr fontId="2"/>
  </si>
  <si>
    <t>地域づくり基金</t>
    <phoneticPr fontId="2"/>
  </si>
  <si>
    <t>公共施設等整備基金</t>
    <phoneticPr fontId="2"/>
  </si>
  <si>
    <t>がんばる石巻応援基金</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</si>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</sst>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610A-45BF-A357-9232B17977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415821</c:v>
                </c:pt>
                <c:pt idx="1">
                  <c:v>313301</c:v>
                </c:pt>
                <c:pt idx="2">
                  <c:v>305214</c:v>
                </c:pt>
                <c:pt idx="3">
                  <c:v>353308</c:v>
                </c:pt>
                <c:pt idx="4">
                  <c:v>228852</c:v>
                </c:pt>
              </c:numCache>
            </c:numRef>
          </c:val>
          <c:smooth val="0"/>
          <c:extLst>
            <c:ext xmlns:c16="http://schemas.microsoft.com/office/drawing/2014/chart" uri="{C3380CC4-5D6E-409C-BE32-E72D297353CC}">
              <c16:uniqueId val="{00000001-610A-45BF-A357-9232B17977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19.05</c:v>
                </c:pt>
                <c:pt idx="1">
                  <c:v>20.16</c:v>
                </c:pt>
                <c:pt idx="2">
                  <c:v>10.67</c:v>
                </c:pt>
                <c:pt idx="3">
                  <c:v>14.34</c:v>
                </c:pt>
                <c:pt idx="4">
                  <c:v>12.46</c:v>
                </c:pt>
              </c:numCache>
            </c:numRef>
          </c:val>
          <c:extLst>
            <c:ext xmlns:c16="http://schemas.microsoft.com/office/drawing/2014/chart" uri="{C3380CC4-5D6E-409C-BE32-E72D297353CC}">
              <c16:uniqueId val="{00000000-31D2-499D-984C-95ACD440A0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c:v>
                </c:pt>
                <c:pt idx="1">
                  <c:v>27.93</c:v>
                </c:pt>
                <c:pt idx="2">
                  <c:v>37.28</c:v>
                </c:pt>
                <c:pt idx="3">
                  <c:v>22.84</c:v>
                </c:pt>
                <c:pt idx="4">
                  <c:v>21.34</c:v>
                </c:pt>
              </c:numCache>
            </c:numRef>
          </c:val>
          <c:extLst>
            <c:ext xmlns:c16="http://schemas.microsoft.com/office/drawing/2014/chart" uri="{C3380CC4-5D6E-409C-BE32-E72D297353CC}">
              <c16:uniqueId val="{00000001-31D2-499D-984C-95ACD440A0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-30.26</c:v>
                </c:pt>
                <c:pt idx="1">
                  <c:v>-6.09</c:v>
                </c:pt>
                <c:pt idx="2">
                  <c:v>-9.33</c:v>
                </c:pt>
                <c:pt idx="3">
                  <c:v>-15.67</c:v>
                </c:pt>
                <c:pt idx="4">
                  <c:v>27.27</c:v>
                </c:pt>
              </c:numCache>
            </c:numRef>
          </c:val>
          <c:smooth val="0"/>
          <c:extLst>
            <c:ext xmlns:c16="http://schemas.microsoft.com/office/drawing/2014/chart" uri="{C3380CC4-5D6E-409C-BE32-E72D297353CC}">
              <c16:uniqueId val="{00000002-31D2-499D-984C-95ACD440A0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0.67</c:v>
                </c:pt>
                <c:pt idx="2">
                  <c:v>#N/A</c:v>
                </c:pt>
                <c:pt idx="3">
                  <c:v>3.47</c:v>
                </c:pt>
                <c:pt idx="4">
                  <c:v>#N/A</c:v>
                </c:pt>
                <c:pt idx="5">
                  <c:v>0.05</c:v>
                </c:pt>
                <c:pt idx="6">
                  <c:v>#N/A</c:v>
                </c:pt>
                <c:pt idx="7">
                  <c:v>0</c:v>
                </c:pt>
                <c:pt idx="8">
                  <c:v>#N/A</c:v>
                </c:pt>
                <c:pt idx="9">
                  <c:v>0</c:v>
                </c:pt>
              </c:numCache>
            </c:numRef>
          </c:val>
          <c:extLst>
            <c:ext xmlns:c16="http://schemas.microsoft.com/office/drawing/2014/chart" uri="{C3380CC4-5D6E-409C-BE32-E72D297353CC}">
              <c16:uniqueId val="{00000000-55D1-44BC-90E9-A5DE6E092D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D1-44BC-90E9-A5DE6E092D0A}"/>
            </c:ext>
          </c:extLst>
        </c:ser>
        <c:ser>
          <c:idx val="2"/>
          <c:order val="2"/>
          <c:tx>
            <c:strRef>
              <c:f>データシート!$A$29</c:f>
              <c:strCache>
                <c:ptCount val="1"/>
                <c:pt idx="0">
                  <c:v>石巻市土地取得特別会計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D1-44BC-90E9-A5DE6E092D0A}"/>
            </c:ext>
          </c:extLst>
        </c:ser>
        <c:ser>
          <c:idx val="3"/>
          <c:order val="3"/>
          <c:tx>
            <c:strRef>
              <c:f>データシート!$A$30</c:f>
              <c:strCache>
                <c:ptCount val="1"/>
                <c:pt idx="0">
                  <c:v>石巻市後期高齢者医療特別会計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3-55D1-44BC-90E9-A5DE6E092D0A}"/>
            </c:ext>
          </c:extLst>
        </c:ser>
        <c:ser>
          <c:idx val="4"/>
          <c:order val="4"/>
          <c:tx>
            <c:strRef>
              <c:f>データシート!$A$31</c:f>
              <c:strCache>
                <c:ptCount val="1"/>
                <c:pt idx="0">
                  <c:v>石巻市国民健康保険事業特別会計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1.05</c:v>
                </c:pt>
                <c:pt idx="2">
                  <c:v>#N/A</c:v>
                </c:pt>
                <c:pt idx="3">
                  <c:v>0.01</c:v>
                </c:pt>
                <c:pt idx="4">
                  <c:v>#N/A</c:v>
                </c:pt>
                <c:pt idx="5">
                  <c:v>0.1</c:v>
                </c:pt>
                <c:pt idx="6">
                  <c:v>#N/A</c:v>
                </c:pt>
                <c:pt idx="7">
                  <c:v>0.12</c:v>
                </c:pt>
                <c:pt idx="8">
                  <c:v>#N/A</c:v>
                </c:pt>
                <c:pt idx="9">
                  <c:v>0.09</c:v>
                </c:pt>
              </c:numCache>
            </c:numRef>
          </c:val>
          <c:extLst>
            <c:ext xmlns:c16="http://schemas.microsoft.com/office/drawing/2014/chart" uri="{C3380CC4-5D6E-409C-BE32-E72D297353CC}">
              <c16:uniqueId val="{00000004-55D1-44BC-90E9-A5DE6E092D0A}"/>
            </c:ext>
          </c:extLst>
        </c:ser>
        <c:ser>
          <c:idx val="5"/>
          <c:order val="5"/>
          <c:tx>
            <c:strRef>
              <c:f>データシート!$A$32</c:f>
              <c:strCache>
                <c:ptCount val="1"/>
                <c:pt idx="0">
                  <c:v>石巻市市街地開発事業特別会計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0.96</c:v>
                </c:pt>
                <c:pt idx="2">
                  <c:v>#N/A</c:v>
                </c:pt>
                <c:pt idx="3">
                  <c:v>1.51</c:v>
                </c:pt>
                <c:pt idx="4">
                  <c:v>#N/A</c:v>
                </c:pt>
                <c:pt idx="5">
                  <c:v>0.5</c:v>
                </c:pt>
                <c:pt idx="6">
                  <c:v>#N/A</c:v>
                </c:pt>
                <c:pt idx="7">
                  <c:v>1.74</c:v>
                </c:pt>
                <c:pt idx="8">
                  <c:v>#N/A</c:v>
                </c:pt>
                <c:pt idx="9">
                  <c:v>0.36</c:v>
                </c:pt>
              </c:numCache>
            </c:numRef>
          </c:val>
          <c:extLst>
            <c:ext xmlns:c16="http://schemas.microsoft.com/office/drawing/2014/chart" uri="{C3380CC4-5D6E-409C-BE32-E72D297353CC}">
              <c16:uniqueId val="{00000005-55D1-44BC-90E9-A5DE6E092D0A}"/>
            </c:ext>
          </c:extLst>
        </c:ser>
        <c:ser>
          <c:idx val="6"/>
          <c:order val="6"/>
          <c:tx>
            <c:strRef>
              <c:f>データシート!$A$33</c:f>
              <c:strCache>
                <c:ptCount val="1"/>
                <c:pt idx="0">
                  <c:v>石巻市介護保険事業特別会計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1.1599999999999999</c:v>
                </c:pt>
                <c:pt idx="4">
                  <c:v>#N/A</c:v>
                </c:pt>
                <c:pt idx="5">
                  <c:v>1.02</c:v>
                </c:pt>
                <c:pt idx="6">
                  <c:v>#N/A</c:v>
                </c:pt>
                <c:pt idx="7">
                  <c:v>0.57999999999999996</c:v>
                </c:pt>
                <c:pt idx="8">
                  <c:v>#N/A</c:v>
                </c:pt>
                <c:pt idx="9">
                  <c:v>0.93</c:v>
                </c:pt>
              </c:numCache>
            </c:numRef>
          </c:val>
          <c:extLst>
            <c:ext xmlns:c16="http://schemas.microsoft.com/office/drawing/2014/chart" uri="{C3380CC4-5D6E-409C-BE32-E72D297353CC}">
              <c16:uniqueId val="{00000006-55D1-44BC-90E9-A5DE6E092D0A}"/>
            </c:ext>
          </c:extLst>
        </c:ser>
        <c:ser>
          <c:idx val="7"/>
          <c:order val="7"/>
          <c:tx>
            <c:strRef>
              <c:f>データシート!$A$34</c:f>
              <c:strCache>
                <c:ptCount val="1"/>
                <c:pt idx="0">
                  <c:v>石巻市病院事業会計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0.67</c:v>
                </c:pt>
                <c:pt idx="8">
                  <c:v>#N/A</c:v>
                </c:pt>
                <c:pt idx="9">
                  <c:v>1.69</c:v>
                </c:pt>
              </c:numCache>
            </c:numRef>
          </c:val>
          <c:extLst>
            <c:ext xmlns:c16="http://schemas.microsoft.com/office/drawing/2014/chart" uri="{C3380CC4-5D6E-409C-BE32-E72D297353CC}">
              <c16:uniqueId val="{00000007-55D1-44BC-90E9-A5DE6E092D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18.09</c:v>
                </c:pt>
                <c:pt idx="2">
                  <c:v>#N/A</c:v>
                </c:pt>
                <c:pt idx="3">
                  <c:v>18.7</c:v>
                </c:pt>
                <c:pt idx="4">
                  <c:v>#N/A</c:v>
                </c:pt>
                <c:pt idx="5">
                  <c:v>10.16</c:v>
                </c:pt>
                <c:pt idx="6">
                  <c:v>#N/A</c:v>
                </c:pt>
                <c:pt idx="7">
                  <c:v>12.59</c:v>
                </c:pt>
                <c:pt idx="8">
                  <c:v>#N/A</c:v>
                </c:pt>
                <c:pt idx="9">
                  <c:v>12.09</c:v>
                </c:pt>
              </c:numCache>
            </c:numRef>
          </c:val>
          <c:extLst>
            <c:ext xmlns:c16="http://schemas.microsoft.com/office/drawing/2014/chart" uri="{C3380CC4-5D6E-409C-BE32-E72D297353CC}">
              <c16:uniqueId val="{00000008-55D1-44BC-90E9-A5DE6E092D0A}"/>
            </c:ext>
          </c:extLst>
        </c:ser>
        <c:ser>
          <c:idx val="9"/>
          <c:order val="9"/>
          <c:tx>
            <c:strRef>
              <c:f>データシート!$A$36</c:f>
              <c:strCache>
                <c:ptCount val="1"/>
                <c:pt idx="0">
                  <c:v>石巻市下水道事業会計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1.21</c:v>
                </c:pt>
                <c:pt idx="8">
                  <c:v>#N/A</c:v>
                </c:pt>
                <c:pt idx="9">
                  <c:v>24.11</c:v>
                </c:pt>
              </c:numCache>
            </c:numRef>
          </c:val>
          <c:extLst>
            <c:ext xmlns:c16="http://schemas.microsoft.com/office/drawing/2014/chart" uri="{C3380CC4-5D6E-409C-BE32-E72D297353CC}">
              <c16:uniqueId val="{00000009-55D1-44BC-90E9-A5DE6E092D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6838</c:v>
                </c:pt>
                <c:pt idx="5">
                  <c:v>6801</c:v>
                </c:pt>
                <c:pt idx="8">
                  <c:v>7302</c:v>
                </c:pt>
                <c:pt idx="11">
                  <c:v>7180</c:v>
                </c:pt>
                <c:pt idx="14">
                  <c:v>6790</c:v>
                </c:pt>
              </c:numCache>
            </c:numRef>
          </c:val>
          <c:extLst>
            <c:ext xmlns:c16="http://schemas.microsoft.com/office/drawing/2014/chart" uri="{C3380CC4-5D6E-409C-BE32-E72D297353CC}">
              <c16:uniqueId val="{00000000-C7AA-4004-B723-3589780BA0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AA-4004-B723-3589780BA0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5</c:v>
                </c:pt>
                <c:pt idx="6">
                  <c:v>13</c:v>
                </c:pt>
                <c:pt idx="9">
                  <c:v>75</c:v>
                </c:pt>
                <c:pt idx="12">
                  <c:v>70</c:v>
                </c:pt>
              </c:numCache>
            </c:numRef>
          </c:val>
          <c:extLst>
            <c:ext xmlns:c16="http://schemas.microsoft.com/office/drawing/2014/chart" uri="{C3380CC4-5D6E-409C-BE32-E72D297353CC}">
              <c16:uniqueId val="{00000002-C7AA-4004-B723-3589780BA0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517</c:v>
                </c:pt>
                <c:pt idx="3">
                  <c:v>453</c:v>
                </c:pt>
                <c:pt idx="6">
                  <c:v>359</c:v>
                </c:pt>
                <c:pt idx="9">
                  <c:v>389</c:v>
                </c:pt>
                <c:pt idx="12">
                  <c:v>323</c:v>
                </c:pt>
              </c:numCache>
            </c:numRef>
          </c:val>
          <c:extLst>
            <c:ext xmlns:c16="http://schemas.microsoft.com/office/drawing/2014/chart" uri="{C3380CC4-5D6E-409C-BE32-E72D297353CC}">
              <c16:uniqueId val="{00000003-C7AA-4004-B723-3589780BA0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3187</c:v>
                </c:pt>
                <c:pt idx="3">
                  <c:v>2833</c:v>
                </c:pt>
                <c:pt idx="6">
                  <c:v>3315</c:v>
                </c:pt>
                <c:pt idx="9">
                  <c:v>3677</c:v>
                </c:pt>
                <c:pt idx="12">
                  <c:v>3991</c:v>
                </c:pt>
              </c:numCache>
            </c:numRef>
          </c:val>
          <c:extLst>
            <c:ext xmlns:c16="http://schemas.microsoft.com/office/drawing/2014/chart" uri="{C3380CC4-5D6E-409C-BE32-E72D297353CC}">
              <c16:uniqueId val="{00000004-C7AA-4004-B723-3589780BA0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AA-4004-B723-3589780BA0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AA-4004-B723-3589780BA0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5931</c:v>
                </c:pt>
                <c:pt idx="3">
                  <c:v>6556</c:v>
                </c:pt>
                <c:pt idx="6">
                  <c:v>7005</c:v>
                </c:pt>
                <c:pt idx="9">
                  <c:v>5738</c:v>
                </c:pt>
                <c:pt idx="12">
                  <c:v>5995</c:v>
                </c:pt>
              </c:numCache>
            </c:numRef>
          </c:val>
          <c:extLst>
            <c:ext xmlns:c16="http://schemas.microsoft.com/office/drawing/2014/chart" uri="{C3380CC4-5D6E-409C-BE32-E72D297353CC}">
              <c16:uniqueId val="{00000007-C7AA-4004-B723-3589780BA0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2798</c:v>
                </c:pt>
                <c:pt idx="2">
                  <c:v>#N/A</c:v>
                </c:pt>
                <c:pt idx="3">
                  <c:v>#N/A</c:v>
                </c:pt>
                <c:pt idx="4">
                  <c:v>3046</c:v>
                </c:pt>
                <c:pt idx="5">
                  <c:v>#N/A</c:v>
                </c:pt>
                <c:pt idx="6">
                  <c:v>#N/A</c:v>
                </c:pt>
                <c:pt idx="7">
                  <c:v>3390</c:v>
                </c:pt>
                <c:pt idx="8">
                  <c:v>#N/A</c:v>
                </c:pt>
                <c:pt idx="9">
                  <c:v>#N/A</c:v>
                </c:pt>
                <c:pt idx="10">
                  <c:v>2699</c:v>
                </c:pt>
                <c:pt idx="11">
                  <c:v>#N/A</c:v>
                </c:pt>
                <c:pt idx="12">
                  <c:v>#N/A</c:v>
                </c:pt>
                <c:pt idx="13">
                  <c:v>3589</c:v>
                </c:pt>
                <c:pt idx="14">
                  <c:v>#N/A</c:v>
                </c:pt>
              </c:numCache>
            </c:numRef>
          </c:val>
          <c:smooth val="0"/>
          <c:extLst>
            <c:ext xmlns:c16="http://schemas.microsoft.com/office/drawing/2014/chart" uri="{C3380CC4-5D6E-409C-BE32-E72D297353CC}">
              <c16:uniqueId val="{00000008-C7AA-4004-B723-3589780BA0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70041</c:v>
                </c:pt>
                <c:pt idx="5">
                  <c:v>70082</c:v>
                </c:pt>
                <c:pt idx="8">
                  <c:v>72070</c:v>
                </c:pt>
                <c:pt idx="11">
                  <c:v>73544</c:v>
                </c:pt>
                <c:pt idx="14">
                  <c:v>72015</c:v>
                </c:pt>
              </c:numCache>
            </c:numRef>
          </c:val>
          <c:extLst>
            <c:ext xmlns:c16="http://schemas.microsoft.com/office/drawing/2014/chart" uri="{C3380CC4-5D6E-409C-BE32-E72D297353CC}">
              <c16:uniqueId val="{00000000-7719-4B00-82E5-8C0AFC32FB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24257</c:v>
                </c:pt>
                <c:pt idx="5">
                  <c:v>23439</c:v>
                </c:pt>
                <c:pt idx="8">
                  <c:v>21866</c:v>
                </c:pt>
                <c:pt idx="11">
                  <c:v>20754</c:v>
                </c:pt>
                <c:pt idx="14">
                  <c:v>5131</c:v>
                </c:pt>
              </c:numCache>
            </c:numRef>
          </c:val>
          <c:extLst>
            <c:ext xmlns:c16="http://schemas.microsoft.com/office/drawing/2014/chart" uri="{C3380CC4-5D6E-409C-BE32-E72D297353CC}">
              <c16:uniqueId val="{00000001-7719-4B00-82E5-8C0AFC32FB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35862</c:v>
                </c:pt>
                <c:pt idx="5">
                  <c:v>39447</c:v>
                </c:pt>
                <c:pt idx="8">
                  <c:v>45749</c:v>
                </c:pt>
                <c:pt idx="11">
                  <c:v>39168</c:v>
                </c:pt>
                <c:pt idx="14">
                  <c:v>29493</c:v>
                </c:pt>
              </c:numCache>
            </c:numRef>
          </c:val>
          <c:extLst>
            <c:ext xmlns:c16="http://schemas.microsoft.com/office/drawing/2014/chart" uri="{C3380CC4-5D6E-409C-BE32-E72D297353CC}">
              <c16:uniqueId val="{00000002-7719-4B00-82E5-8C0AFC32FB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9-4B00-82E5-8C0AFC32FB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9-4B00-82E5-8C0AFC32FB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87</c:v>
                </c:pt>
                <c:pt idx="3">
                  <c:v>77</c:v>
                </c:pt>
                <c:pt idx="6">
                  <c:v>46</c:v>
                </c:pt>
                <c:pt idx="9">
                  <c:v>54</c:v>
                </c:pt>
                <c:pt idx="12">
                  <c:v>37</c:v>
                </c:pt>
              </c:numCache>
            </c:numRef>
          </c:val>
          <c:extLst>
            <c:ext xmlns:c16="http://schemas.microsoft.com/office/drawing/2014/chart" uri="{C3380CC4-5D6E-409C-BE32-E72D297353CC}">
              <c16:uniqueId val="{00000005-7719-4B00-82E5-8C0AFC32FB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9527</c:v>
                </c:pt>
                <c:pt idx="3">
                  <c:v>9149</c:v>
                </c:pt>
                <c:pt idx="6">
                  <c:v>9009</c:v>
                </c:pt>
                <c:pt idx="9">
                  <c:v>8800</c:v>
                </c:pt>
                <c:pt idx="12">
                  <c:v>8401</c:v>
                </c:pt>
              </c:numCache>
            </c:numRef>
          </c:val>
          <c:extLst>
            <c:ext xmlns:c16="http://schemas.microsoft.com/office/drawing/2014/chart" uri="{C3380CC4-5D6E-409C-BE32-E72D297353CC}">
              <c16:uniqueId val="{00000006-7719-4B00-82E5-8C0AFC32FB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2664</c:v>
                </c:pt>
                <c:pt idx="3">
                  <c:v>2389</c:v>
                </c:pt>
                <c:pt idx="6">
                  <c:v>2225</c:v>
                </c:pt>
                <c:pt idx="9">
                  <c:v>2097</c:v>
                </c:pt>
                <c:pt idx="12">
                  <c:v>1844</c:v>
                </c:pt>
              </c:numCache>
            </c:numRef>
          </c:val>
          <c:extLst>
            <c:ext xmlns:c16="http://schemas.microsoft.com/office/drawing/2014/chart" uri="{C3380CC4-5D6E-409C-BE32-E72D297353CC}">
              <c16:uniqueId val="{00000007-7719-4B00-82E5-8C0AFC32FB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43038</c:v>
                </c:pt>
                <c:pt idx="3">
                  <c:v>37848</c:v>
                </c:pt>
                <c:pt idx="6">
                  <c:v>37858</c:v>
                </c:pt>
                <c:pt idx="9">
                  <c:v>38575</c:v>
                </c:pt>
                <c:pt idx="12">
                  <c:v>37719</c:v>
                </c:pt>
              </c:numCache>
            </c:numRef>
          </c:val>
          <c:extLst>
            <c:ext xmlns:c16="http://schemas.microsoft.com/office/drawing/2014/chart" uri="{C3380CC4-5D6E-409C-BE32-E72D297353CC}">
              <c16:uniqueId val="{00000008-7719-4B00-82E5-8C0AFC32FB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19-4B00-82E5-8C0AFC32FB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77221</c:v>
                </c:pt>
                <c:pt idx="3">
                  <c:v>77322</c:v>
                </c:pt>
                <c:pt idx="6">
                  <c:v>80262</c:v>
                </c:pt>
                <c:pt idx="9">
                  <c:v>84222</c:v>
                </c:pt>
                <c:pt idx="12">
                  <c:v>71655</c:v>
                </c:pt>
              </c:numCache>
            </c:numRef>
          </c:val>
          <c:extLst>
            <c:ext xmlns:c16="http://schemas.microsoft.com/office/drawing/2014/chart" uri="{C3380CC4-5D6E-409C-BE32-E72D297353CC}">
              <c16:uniqueId val="{0000000A-7719-4B00-82E5-8C0AFC32FB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2377</c:v>
                </c:pt>
                <c:pt idx="2">
                  <c:v>#N/A</c:v>
                </c:pt>
                <c:pt idx="3">
                  <c:v>#N/A</c:v>
                </c:pt>
                <c:pt idx="4">
                  <c:v>0</c:v>
                </c:pt>
                <c:pt idx="5">
                  <c:v>#N/A</c:v>
                </c:pt>
                <c:pt idx="6">
                  <c:v>#N/A</c:v>
                </c:pt>
                <c:pt idx="7">
                  <c:v>0</c:v>
                </c:pt>
                <c:pt idx="8">
                  <c:v>#N/A</c:v>
                </c:pt>
                <c:pt idx="9">
                  <c:v>#N/A</c:v>
                </c:pt>
                <c:pt idx="10">
                  <c:v>281</c:v>
                </c:pt>
                <c:pt idx="11">
                  <c:v>#N/A</c:v>
                </c:pt>
                <c:pt idx="12">
                  <c:v>#N/A</c:v>
                </c:pt>
                <c:pt idx="13">
                  <c:v>13018</c:v>
                </c:pt>
                <c:pt idx="14">
                  <c:v>#N/A</c:v>
                </c:pt>
              </c:numCache>
            </c:numRef>
          </c:val>
          <c:smooth val="0"/>
          <c:extLst>
            <c:ext xmlns:c16="http://schemas.microsoft.com/office/drawing/2014/chart" uri="{C3380CC4-5D6E-409C-BE32-E72D297353CC}">
              <c16:uniqueId val="{0000000B-7719-4B00-82E5-8C0AFC32FB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14793</c:v>
                </c:pt>
                <c:pt idx="1">
                  <c:v>9151</c:v>
                </c:pt>
                <c:pt idx="2">
                  <c:v>8618</c:v>
                </c:pt>
              </c:numCache>
            </c:numRef>
          </c:val>
          <c:extLst>
            <c:ext xmlns:c16="http://schemas.microsoft.com/office/drawing/2014/chart" uri="{C3380CC4-5D6E-409C-BE32-E72D297353CC}">
              <c16:uniqueId val="{00000000-96A0-4737-934C-11A0A06E9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3161</c:v>
                </c:pt>
                <c:pt idx="1">
                  <c:v>3302</c:v>
                </c:pt>
                <c:pt idx="2">
                  <c:v>3851</c:v>
                </c:pt>
              </c:numCache>
            </c:numRef>
          </c:val>
          <c:extLst>
            <c:ext xmlns:c16="http://schemas.microsoft.com/office/drawing/2014/chart" uri="{C3380CC4-5D6E-409C-BE32-E72D297353CC}">
              <c16:uniqueId val="{00000001-96A0-4737-934C-11A0A06E9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111575</c:v>
                </c:pt>
                <c:pt idx="1">
                  <c:v>33647</c:v>
                </c:pt>
                <c:pt idx="2">
                  <c:v>19864</c:v>
                </c:pt>
              </c:numCache>
            </c:numRef>
          </c:val>
          <c:extLst>
            <c:ext xmlns:c16="http://schemas.microsoft.com/office/drawing/2014/chart" uri="{C3380CC4-5D6E-409C-BE32-E72D297353CC}">
              <c16:uniqueId val="{00000002-96A0-4737-934C-11A0A06E9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震災以降、極力償還を優先し借換額を抑えてきた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については、借換を行ったこと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これまで借換を控えてきたことによる公債費残高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傾向に転じた。しかし、令和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年度は一般補助施設整備事業債を借換せず、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百万円を一括償還しとことにより、元利償還金は前年度比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この結果、単年度実質公債費比率は前年から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満期一括償還地方債の財源として積み立てた減債基金はなし。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年度は公営住宅建設事業債の繰上償還を実施したことにより、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したため将来負担額が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上記繰上償還を実施したことにより、住宅管理運営基金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、公営住宅使用料の充当額も減少し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たために、減少することとなった。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以上の要因により、将来負担比率は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についても、復旧復興事業の進捗により基金繰入れが生じること及び復興事業における各種交付金の精算等により、今後基金残高の減少が見込まれる。地方債の繰上償還や新規発行の抑制により、財政の健全化に努めていく。</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32,333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13,768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百万円減少した。残高の前年度比増減を基金別に見ると、財政調整基金が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百万円増加しているほか、公営住宅建設事業債の繰上償還のために住宅管理運営基金を取り崩したこと等により、その他の特定目的基金が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13,783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百万円減少しており、基金全体として残高は減少した。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復旧・復興事業の財源として積み立てられているその他特定目的基金が、復旧復興期間終了に向けて減少を続ける中で、財政調整基金現在高等を注視し、適切な基金の運用・管理に努めていくものとする。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市営住宅管理運営基金：市営住宅の管理・解体・大規模修繕等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公共施設等整備基金：施設の統廃合・大規模修繕等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がんばる石巻応援基金：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企業育成支援事業や奨学金返還支援事業など市の各種重点事業</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公営住宅建設事業債の繰り上げ償還を実施するための取り崩しを行ったことから、住宅管理運営基金の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末現在高は前年度比で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百万円減少した。その結果、特定目的基金全体の残高は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復旧・復興事業関連の基金残高が多くを占めていたが、復旧・復興事業の進捗に伴い、財源として取り崩され、残高が少なくなってきている。今後については基金を整理して集約化を図る等、計画的な基金の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復旧・復興事業の財源として、既交付済みの震災復興特別交付税を取り崩したこと等により、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の財政調整基金残高は前年度末から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収束に伴い、復興財源の精算により財政調整基金の取り崩しが発生することが見込まれる。その後は通常の予算規模及び財政調整基金残高となり、震災後の新たな公共施設の維持管理経費等が発生することから、財政調整基金残高の動きに注視するとともに、十分な財政調整機能が果たされるよう適切な基金の運用・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普通交付税再算定で交付された臨時財政対策債償還分を積立したこと等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により、減債基金残高は前年度比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年度に完成した複合文化施設など新たに施設を整備するにあたり財源とした地方債の償還に対応するため、繰り上げ償還等も検討しながら適切な基金管理に努めていく。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財政力指数は前年度から横ばいとなっているが、単年度で見た場合は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など収入面での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他団体と比較すると類似団体平均を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このため、特に通常予算については、歳出の徹底的な見直しと歳入確保に努めるとともに、「行財政改革推進プラン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」に沿った施策の重点化の両立を果たしながら、より一層の財政基盤強化に努めていく。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これは主に臨時財政対策債や国税収入の補正に伴う再算定により普通交付税が増加し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しかし、経常的支出については、前年度と比較し施設の維持管理経費等の物件費が増加している。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、復旧・復興事業により新設した施設の管理費等新たな増要因も見込まれる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「公共施設等総合管理計画」等に基づき、計画的な施設の管理・整備・統廃合を図り、経費の削減に努めていく。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22098</xdr:rowOff>
    </xdr:to>
    <xdr:cxnSp macro="">
      <xdr:nvCxnSpPr>
        <xdr:cNvPr id="132" name="直線コネクタ 131"/>
        <xdr:cNvCxnSpPr/>
      </xdr:nvCxnSpPr>
      <xdr:spPr>
        <a:xfrm flipV="1">
          <a:off x="4114800" y="1139825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137922</xdr:rowOff>
    </xdr:to>
    <xdr:cxnSp macro="">
      <xdr:nvCxnSpPr>
        <xdr:cNvPr id="135" name="直線コネクタ 134"/>
        <xdr:cNvCxnSpPr/>
      </xdr:nvCxnSpPr>
      <xdr:spPr>
        <a:xfrm flipV="1">
          <a:off x="3225800" y="115092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26924</xdr:rowOff>
    </xdr:from>
    <xdr:to>
      <xdr:col>15</xdr:col>
      <xdr:colOff>82550</xdr:colOff>
      <xdr:row>67</xdr:row>
      <xdr:rowOff>137922</xdr:rowOff>
    </xdr:to>
    <xdr:cxnSp macro="">
      <xdr:nvCxnSpPr>
        <xdr:cNvPr id="138" name="直線コネクタ 137"/>
        <xdr:cNvCxnSpPr/>
      </xdr:nvCxnSpPr>
      <xdr:spPr>
        <a:xfrm>
          <a:off x="2336800" y="115140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17272</xdr:rowOff>
    </xdr:from>
    <xdr:to>
      <xdr:col>11</xdr:col>
      <xdr:colOff>31750</xdr:colOff>
      <xdr:row>67</xdr:row>
      <xdr:rowOff>26924</xdr:rowOff>
    </xdr:to>
    <xdr:cxnSp macro="">
      <xdr:nvCxnSpPr>
        <xdr:cNvPr id="141" name="直線コネクタ 140"/>
        <xdr:cNvCxnSpPr/>
      </xdr:nvCxnSpPr>
      <xdr:spPr>
        <a:xfrm>
          <a:off x="1447800" y="115044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53" name="楕円 152"/>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4" name="テキスト ボックス 153"/>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87122</xdr:rowOff>
    </xdr:from>
    <xdr:to>
      <xdr:col>15</xdr:col>
      <xdr:colOff>133350</xdr:colOff>
      <xdr:row>68</xdr:row>
      <xdr:rowOff>17272</xdr:rowOff>
    </xdr:to>
    <xdr:sp macro="" textlink="">
      <xdr:nvSpPr>
        <xdr:cNvPr id="155" name="楕円 154"/>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56" name="テキスト ボックス 155"/>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7" name="楕円 156"/>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8" name="テキスト ボックス 157"/>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137922</xdr:rowOff>
    </xdr:from>
    <xdr:to>
      <xdr:col>7</xdr:col>
      <xdr:colOff>31750</xdr:colOff>
      <xdr:row>67</xdr:row>
      <xdr:rowOff>68072</xdr:rowOff>
    </xdr:to>
    <xdr:sp macro="" textlink="">
      <xdr:nvSpPr>
        <xdr:cNvPr id="159" name="楕円 158"/>
        <xdr:cNvSpPr/>
      </xdr:nvSpPr>
      <xdr:spPr>
        <a:xfrm>
          <a:off x="1397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52849</xdr:rowOff>
    </xdr:from>
    <xdr:ext cx="762000" cy="259045"/>
    <xdr:sp macro="" textlink="">
      <xdr:nvSpPr>
        <xdr:cNvPr id="160" name="テキスト ボックス 159"/>
        <xdr:cNvSpPr txBox="1"/>
      </xdr:nvSpPr>
      <xdr:spPr>
        <a:xfrm>
          <a:off x="1066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人件費については前年度と比較し減少しているが、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人口減少の影響はもとより、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を含む</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の増等の理由により、前年度と比較し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震災からの復旧・復興に伴い多くの人件費や物件費を必要としてきたが、今後においては「職員定員適正化計画」等に基づき人員の精査を行うなどし歳出の抑制に努めていく。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154139</xdr:rowOff>
    </xdr:from>
    <xdr:to>
      <xdr:col>23</xdr:col>
      <xdr:colOff>133350</xdr:colOff>
      <xdr:row>88</xdr:row>
      <xdr:rowOff>160155</xdr:rowOff>
    </xdr:to>
    <xdr:cxnSp macro="">
      <xdr:nvCxnSpPr>
        <xdr:cNvPr id="197" name="直線コネクタ 196"/>
        <xdr:cNvCxnSpPr/>
      </xdr:nvCxnSpPr>
      <xdr:spPr>
        <a:xfrm flipV="1">
          <a:off x="4114800" y="15241739"/>
          <a:ext cx="8382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11754</xdr:rowOff>
    </xdr:from>
    <xdr:to>
      <xdr:col>19</xdr:col>
      <xdr:colOff>133350</xdr:colOff>
      <xdr:row>88</xdr:row>
      <xdr:rowOff>160155</xdr:rowOff>
    </xdr:to>
    <xdr:cxnSp macro="">
      <xdr:nvCxnSpPr>
        <xdr:cNvPr id="200" name="直線コネクタ 199"/>
        <xdr:cNvCxnSpPr/>
      </xdr:nvCxnSpPr>
      <xdr:spPr>
        <a:xfrm>
          <a:off x="3225800" y="15099354"/>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124879</xdr:rowOff>
    </xdr:from>
    <xdr:to>
      <xdr:col>15</xdr:col>
      <xdr:colOff>82550</xdr:colOff>
      <xdr:row>88</xdr:row>
      <xdr:rowOff>11754</xdr:rowOff>
    </xdr:to>
    <xdr:cxnSp macro="">
      <xdr:nvCxnSpPr>
        <xdr:cNvPr id="203" name="直線コネクタ 202"/>
        <xdr:cNvCxnSpPr/>
      </xdr:nvCxnSpPr>
      <xdr:spPr>
        <a:xfrm>
          <a:off x="2336800" y="15041029"/>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124879</xdr:rowOff>
    </xdr:from>
    <xdr:to>
      <xdr:col>11</xdr:col>
      <xdr:colOff>31750</xdr:colOff>
      <xdr:row>87</xdr:row>
      <xdr:rowOff>140701</xdr:rowOff>
    </xdr:to>
    <xdr:cxnSp macro="">
      <xdr:nvCxnSpPr>
        <xdr:cNvPr id="206" name="直線コネクタ 205"/>
        <xdr:cNvCxnSpPr/>
      </xdr:nvCxnSpPr>
      <xdr:spPr>
        <a:xfrm flipV="1">
          <a:off x="1447800" y="15041029"/>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103339</xdr:rowOff>
    </xdr:from>
    <xdr:to>
      <xdr:col>23</xdr:col>
      <xdr:colOff>184150</xdr:colOff>
      <xdr:row>89</xdr:row>
      <xdr:rowOff>33489</xdr:rowOff>
    </xdr:to>
    <xdr:sp macro="" textlink="">
      <xdr:nvSpPr>
        <xdr:cNvPr id="216" name="楕円 215"/>
        <xdr:cNvSpPr/>
      </xdr:nvSpPr>
      <xdr:spPr>
        <a:xfrm>
          <a:off x="4902200" y="151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170666</xdr:rowOff>
    </xdr:from>
    <xdr:ext cx="762000" cy="259045"/>
    <xdr:sp macro="" textlink="">
      <xdr:nvSpPr>
        <xdr:cNvPr id="217" name="人件費・物件費等の状況該当値テキスト"/>
        <xdr:cNvSpPr txBox="1"/>
      </xdr:nvSpPr>
      <xdr:spPr>
        <a:xfrm>
          <a:off x="5041900" y="150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109355</xdr:rowOff>
    </xdr:from>
    <xdr:to>
      <xdr:col>19</xdr:col>
      <xdr:colOff>184150</xdr:colOff>
      <xdr:row>89</xdr:row>
      <xdr:rowOff>39505</xdr:rowOff>
    </xdr:to>
    <xdr:sp macro="" textlink="">
      <xdr:nvSpPr>
        <xdr:cNvPr id="218" name="楕円 217"/>
        <xdr:cNvSpPr/>
      </xdr:nvSpPr>
      <xdr:spPr>
        <a:xfrm>
          <a:off x="4064000" y="15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24282</xdr:rowOff>
    </xdr:from>
    <xdr:ext cx="736600" cy="259045"/>
    <xdr:sp macro="" textlink="">
      <xdr:nvSpPr>
        <xdr:cNvPr id="219" name="テキスト ボックス 218"/>
        <xdr:cNvSpPr txBox="1"/>
      </xdr:nvSpPr>
      <xdr:spPr>
        <a:xfrm>
          <a:off x="3733800" y="1528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132404</xdr:rowOff>
    </xdr:from>
    <xdr:to>
      <xdr:col>15</xdr:col>
      <xdr:colOff>133350</xdr:colOff>
      <xdr:row>88</xdr:row>
      <xdr:rowOff>62554</xdr:rowOff>
    </xdr:to>
    <xdr:sp macro="" textlink="">
      <xdr:nvSpPr>
        <xdr:cNvPr id="220" name="楕円 219"/>
        <xdr:cNvSpPr/>
      </xdr:nvSpPr>
      <xdr:spPr>
        <a:xfrm>
          <a:off x="3175000" y="15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47331</xdr:rowOff>
    </xdr:from>
    <xdr:ext cx="762000" cy="259045"/>
    <xdr:sp macro="" textlink="">
      <xdr:nvSpPr>
        <xdr:cNvPr id="221" name="テキスト ボックス 220"/>
        <xdr:cNvSpPr txBox="1"/>
      </xdr:nvSpPr>
      <xdr:spPr>
        <a:xfrm>
          <a:off x="2844800" y="151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74079</xdr:rowOff>
    </xdr:from>
    <xdr:to>
      <xdr:col>11</xdr:col>
      <xdr:colOff>82550</xdr:colOff>
      <xdr:row>88</xdr:row>
      <xdr:rowOff>4229</xdr:rowOff>
    </xdr:to>
    <xdr:sp macro="" textlink="">
      <xdr:nvSpPr>
        <xdr:cNvPr id="222" name="楕円 221"/>
        <xdr:cNvSpPr/>
      </xdr:nvSpPr>
      <xdr:spPr>
        <a:xfrm>
          <a:off x="2286000" y="14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160456</xdr:rowOff>
    </xdr:from>
    <xdr:ext cx="762000" cy="259045"/>
    <xdr:sp macro="" textlink="">
      <xdr:nvSpPr>
        <xdr:cNvPr id="223" name="テキスト ボックス 222"/>
        <xdr:cNvSpPr txBox="1"/>
      </xdr:nvSpPr>
      <xdr:spPr>
        <a:xfrm>
          <a:off x="1955800" y="150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89901</xdr:rowOff>
    </xdr:from>
    <xdr:to>
      <xdr:col>7</xdr:col>
      <xdr:colOff>31750</xdr:colOff>
      <xdr:row>88</xdr:row>
      <xdr:rowOff>20051</xdr:rowOff>
    </xdr:to>
    <xdr:sp macro="" textlink="">
      <xdr:nvSpPr>
        <xdr:cNvPr id="224" name="楕円 223"/>
        <xdr:cNvSpPr/>
      </xdr:nvSpPr>
      <xdr:spPr>
        <a:xfrm>
          <a:off x="1397000" y="15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4828</xdr:rowOff>
    </xdr:from>
    <xdr:ext cx="762000" cy="259045"/>
    <xdr:sp macro="" textlink="">
      <xdr:nvSpPr>
        <xdr:cNvPr id="225" name="テキスト ボックス 224"/>
        <xdr:cNvSpPr txBox="1"/>
      </xdr:nvSpPr>
      <xdr:spPr>
        <a:xfrm>
          <a:off x="1066800" y="150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実施済の給与削減計画により類似団体の中でも低い水準にあり、引き続き縮減に努めていく。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9" name="直線コネクタ 258"/>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82550</xdr:rowOff>
    </xdr:to>
    <xdr:cxnSp macro="">
      <xdr:nvCxnSpPr>
        <xdr:cNvPr id="262" name="直線コネクタ 261"/>
        <xdr:cNvCxnSpPr/>
      </xdr:nvCxnSpPr>
      <xdr:spPr>
        <a:xfrm flipV="1">
          <a:off x="15290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65" name="直線コネクタ 264"/>
        <xdr:cNvCxnSpPr/>
      </xdr:nvCxnSpPr>
      <xdr:spPr>
        <a:xfrm>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8" name="直線コネクタ 267"/>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8" name="楕円 277"/>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9"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市の面積が広大であることもあり、類似団体と比較して支所等を多く配置しなければならないことや、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復興事業の推進のため、退職者の再任用や任期付職員の採用を進めてい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関係上、平均を約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今後においては「職員定員適正化計画」に基づき、退職・採用及び職員の適正な配置に努めていくものとする。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65</xdr:row>
      <xdr:rowOff>36830</xdr:rowOff>
    </xdr:to>
    <xdr:cxnSp macro="">
      <xdr:nvCxnSpPr>
        <xdr:cNvPr id="317" name="直線コネクタ 316"/>
        <xdr:cNvCxnSpPr/>
      </xdr:nvCxnSpPr>
      <xdr:spPr>
        <a:xfrm flipV="1">
          <a:off x="17018000" y="1014349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8907</xdr:rowOff>
    </xdr:from>
    <xdr:ext cx="762000" cy="259045"/>
    <xdr:sp macro="" textlink="">
      <xdr:nvSpPr>
        <xdr:cNvPr id="318" name="定員管理の状況最小値テキスト"/>
        <xdr:cNvSpPr txBox="1"/>
      </xdr:nvSpPr>
      <xdr:spPr>
        <a:xfrm>
          <a:off x="17106900" y="1115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36830</xdr:rowOff>
    </xdr:from>
    <xdr:to>
      <xdr:col>81</xdr:col>
      <xdr:colOff>133350</xdr:colOff>
      <xdr:row>65</xdr:row>
      <xdr:rowOff>36830</xdr:rowOff>
    </xdr:to>
    <xdr:cxnSp macro="">
      <xdr:nvCxnSpPr>
        <xdr:cNvPr id="319" name="直線コネクタ 318"/>
        <xdr:cNvCxnSpPr/>
      </xdr:nvCxnSpPr>
      <xdr:spPr>
        <a:xfrm>
          <a:off x="16929100" y="1118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20"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21" name="直線コネクタ 320"/>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6668</xdr:rowOff>
    </xdr:from>
    <xdr:to>
      <xdr:col>81</xdr:col>
      <xdr:colOff>44450</xdr:colOff>
      <xdr:row>65</xdr:row>
      <xdr:rowOff>36830</xdr:rowOff>
    </xdr:to>
    <xdr:cxnSp macro="">
      <xdr:nvCxnSpPr>
        <xdr:cNvPr id="322" name="直線コネクタ 321"/>
        <xdr:cNvCxnSpPr/>
      </xdr:nvCxnSpPr>
      <xdr:spPr>
        <a:xfrm>
          <a:off x="16179800" y="111509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58966</xdr:rowOff>
    </xdr:from>
    <xdr:ext cx="762000" cy="259045"/>
    <xdr:sp macro="" textlink="">
      <xdr:nvSpPr>
        <xdr:cNvPr id="323" name="定員管理の状況平均値テキスト"/>
        <xdr:cNvSpPr txBox="1"/>
      </xdr:nvSpPr>
      <xdr:spPr>
        <a:xfrm>
          <a:off x="17106900" y="10345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42439</xdr:rowOff>
    </xdr:from>
    <xdr:to>
      <xdr:col>81</xdr:col>
      <xdr:colOff>95250</xdr:colOff>
      <xdr:row>61</xdr:row>
      <xdr:rowOff>144039</xdr:rowOff>
    </xdr:to>
    <xdr:sp macro="" textlink="">
      <xdr:nvSpPr>
        <xdr:cNvPr id="324" name="フローチャート: 判断 323"/>
        <xdr:cNvSpPr/>
      </xdr:nvSpPr>
      <xdr:spPr>
        <a:xfrm>
          <a:off x="16967200" y="10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6668</xdr:rowOff>
    </xdr:from>
    <xdr:to>
      <xdr:col>77</xdr:col>
      <xdr:colOff>44450</xdr:colOff>
      <xdr:row>65</xdr:row>
      <xdr:rowOff>115253</xdr:rowOff>
    </xdr:to>
    <xdr:cxnSp macro="">
      <xdr:nvCxnSpPr>
        <xdr:cNvPr id="325" name="直線コネクタ 324"/>
        <xdr:cNvCxnSpPr/>
      </xdr:nvCxnSpPr>
      <xdr:spPr>
        <a:xfrm flipV="1">
          <a:off x="15290800" y="111509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165629</xdr:rowOff>
    </xdr:from>
    <xdr:to>
      <xdr:col>77</xdr:col>
      <xdr:colOff>95250</xdr:colOff>
      <xdr:row>61</xdr:row>
      <xdr:rowOff>95779</xdr:rowOff>
    </xdr:to>
    <xdr:sp macro="" textlink="">
      <xdr:nvSpPr>
        <xdr:cNvPr id="326" name="フローチャート: 判断 325"/>
        <xdr:cNvSpPr/>
      </xdr:nvSpPr>
      <xdr:spPr>
        <a:xfrm>
          <a:off x="16129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105956</xdr:rowOff>
    </xdr:from>
    <xdr:ext cx="736600" cy="259045"/>
    <xdr:sp macro="" textlink="">
      <xdr:nvSpPr>
        <xdr:cNvPr id="327" name="テキスト ボックス 326"/>
        <xdr:cNvSpPr txBox="1"/>
      </xdr:nvSpPr>
      <xdr:spPr>
        <a:xfrm>
          <a:off x="15798800" y="10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115253</xdr:rowOff>
    </xdr:from>
    <xdr:to>
      <xdr:col>72</xdr:col>
      <xdr:colOff>203200</xdr:colOff>
      <xdr:row>65</xdr:row>
      <xdr:rowOff>159491</xdr:rowOff>
    </xdr:to>
    <xdr:cxnSp macro="">
      <xdr:nvCxnSpPr>
        <xdr:cNvPr id="328" name="直線コネクタ 327"/>
        <xdr:cNvCxnSpPr/>
      </xdr:nvCxnSpPr>
      <xdr:spPr>
        <a:xfrm flipV="1">
          <a:off x="14401800" y="1125950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16298</xdr:rowOff>
    </xdr:from>
    <xdr:to>
      <xdr:col>73</xdr:col>
      <xdr:colOff>44450</xdr:colOff>
      <xdr:row>61</xdr:row>
      <xdr:rowOff>117898</xdr:rowOff>
    </xdr:to>
    <xdr:sp macro="" textlink="">
      <xdr:nvSpPr>
        <xdr:cNvPr id="329" name="フローチャート: 判断 328"/>
        <xdr:cNvSpPr/>
      </xdr:nvSpPr>
      <xdr:spPr>
        <a:xfrm>
          <a:off x="15240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30" name="テキスト ボックス 329"/>
        <xdr:cNvSpPr txBox="1"/>
      </xdr:nvSpPr>
      <xdr:spPr>
        <a:xfrm>
          <a:off x="14909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155469</xdr:rowOff>
    </xdr:from>
    <xdr:to>
      <xdr:col>68</xdr:col>
      <xdr:colOff>152400</xdr:colOff>
      <xdr:row>65</xdr:row>
      <xdr:rowOff>159491</xdr:rowOff>
    </xdr:to>
    <xdr:cxnSp macro="">
      <xdr:nvCxnSpPr>
        <xdr:cNvPr id="331" name="直線コネクタ 330"/>
        <xdr:cNvCxnSpPr/>
      </xdr:nvCxnSpPr>
      <xdr:spPr>
        <a:xfrm>
          <a:off x="13512800" y="112997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157586</xdr:rowOff>
    </xdr:from>
    <xdr:to>
      <xdr:col>68</xdr:col>
      <xdr:colOff>203200</xdr:colOff>
      <xdr:row>61</xdr:row>
      <xdr:rowOff>87736</xdr:rowOff>
    </xdr:to>
    <xdr:sp macro="" textlink="">
      <xdr:nvSpPr>
        <xdr:cNvPr id="332" name="フローチャート: 判断 331"/>
        <xdr:cNvSpPr/>
      </xdr:nvSpPr>
      <xdr:spPr>
        <a:xfrm>
          <a:off x="14351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33" name="テキスト ボックス 332"/>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34" name="フローチャート: 判断 333"/>
        <xdr:cNvSpPr/>
      </xdr:nvSpPr>
      <xdr:spPr>
        <a:xfrm>
          <a:off x="13462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35" name="テキスト ボックス 334"/>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41" name="楕円 340"/>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53357</xdr:rowOff>
    </xdr:from>
    <xdr:ext cx="762000" cy="259045"/>
    <xdr:sp macro="" textlink="">
      <xdr:nvSpPr>
        <xdr:cNvPr id="342" name="定員管理の状況該当値テキスト"/>
        <xdr:cNvSpPr txBox="1"/>
      </xdr:nvSpPr>
      <xdr:spPr>
        <a:xfrm>
          <a:off x="17106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127318</xdr:rowOff>
    </xdr:from>
    <xdr:to>
      <xdr:col>77</xdr:col>
      <xdr:colOff>95250</xdr:colOff>
      <xdr:row>65</xdr:row>
      <xdr:rowOff>57468</xdr:rowOff>
    </xdr:to>
    <xdr:sp macro="" textlink="">
      <xdr:nvSpPr>
        <xdr:cNvPr id="343" name="楕円 342"/>
        <xdr:cNvSpPr/>
      </xdr:nvSpPr>
      <xdr:spPr>
        <a:xfrm>
          <a:off x="16129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42245</xdr:rowOff>
    </xdr:from>
    <xdr:ext cx="736600" cy="259045"/>
    <xdr:sp macro="" textlink="">
      <xdr:nvSpPr>
        <xdr:cNvPr id="344" name="テキスト ボックス 343"/>
        <xdr:cNvSpPr txBox="1"/>
      </xdr:nvSpPr>
      <xdr:spPr>
        <a:xfrm>
          <a:off x="15798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64453</xdr:rowOff>
    </xdr:from>
    <xdr:to>
      <xdr:col>73</xdr:col>
      <xdr:colOff>44450</xdr:colOff>
      <xdr:row>65</xdr:row>
      <xdr:rowOff>166053</xdr:rowOff>
    </xdr:to>
    <xdr:sp macro="" textlink="">
      <xdr:nvSpPr>
        <xdr:cNvPr id="345" name="楕円 344"/>
        <xdr:cNvSpPr/>
      </xdr:nvSpPr>
      <xdr:spPr>
        <a:xfrm>
          <a:off x="15240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150830</xdr:rowOff>
    </xdr:from>
    <xdr:ext cx="762000" cy="259045"/>
    <xdr:sp macro="" textlink="">
      <xdr:nvSpPr>
        <xdr:cNvPr id="346" name="テキスト ボックス 345"/>
        <xdr:cNvSpPr txBox="1"/>
      </xdr:nvSpPr>
      <xdr:spPr>
        <a:xfrm>
          <a:off x="14909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108691</xdr:rowOff>
    </xdr:from>
    <xdr:to>
      <xdr:col>68</xdr:col>
      <xdr:colOff>203200</xdr:colOff>
      <xdr:row>66</xdr:row>
      <xdr:rowOff>38841</xdr:rowOff>
    </xdr:to>
    <xdr:sp macro="" textlink="">
      <xdr:nvSpPr>
        <xdr:cNvPr id="347" name="楕円 346"/>
        <xdr:cNvSpPr/>
      </xdr:nvSpPr>
      <xdr:spPr>
        <a:xfrm>
          <a:off x="14351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23618</xdr:rowOff>
    </xdr:from>
    <xdr:ext cx="762000" cy="259045"/>
    <xdr:sp macro="" textlink="">
      <xdr:nvSpPr>
        <xdr:cNvPr id="348" name="テキスト ボックス 347"/>
        <xdr:cNvSpPr txBox="1"/>
      </xdr:nvSpPr>
      <xdr:spPr>
        <a:xfrm>
          <a:off x="14020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104669</xdr:rowOff>
    </xdr:from>
    <xdr:to>
      <xdr:col>64</xdr:col>
      <xdr:colOff>152400</xdr:colOff>
      <xdr:row>66</xdr:row>
      <xdr:rowOff>34819</xdr:rowOff>
    </xdr:to>
    <xdr:sp macro="" textlink="">
      <xdr:nvSpPr>
        <xdr:cNvPr id="349" name="楕円 348"/>
        <xdr:cNvSpPr/>
      </xdr:nvSpPr>
      <xdr:spPr>
        <a:xfrm>
          <a:off x="13462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19596</xdr:rowOff>
    </xdr:from>
    <xdr:ext cx="762000" cy="259045"/>
    <xdr:sp macro="" textlink="">
      <xdr:nvSpPr>
        <xdr:cNvPr id="350" name="テキスト ボックス 349"/>
        <xdr:cNvSpPr txBox="1"/>
      </xdr:nvSpPr>
      <xdr:spPr>
        <a:xfrm>
          <a:off x="13131800" y="113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これは分子を構成する「元利償還金の額」及び「公営企業に要する経費の財源とする地方債の償還に充てたと認められる繰入金」が前年度と比較し増加したことが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対策・長寿命化等による起債額も多額となることが見込まれているが、施設の統廃合計画を踏まえ、緊急度・住民ニーズを的確に把握した中で、起債に大きく頼ることの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9" name="直線コネクタ 378"/>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80"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1" name="直線コネクタ 380"/>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2"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3" name="直線コネクタ 382"/>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28222</xdr:rowOff>
    </xdr:from>
    <xdr:to>
      <xdr:col>81</xdr:col>
      <xdr:colOff>44450</xdr:colOff>
      <xdr:row>43</xdr:row>
      <xdr:rowOff>81845</xdr:rowOff>
    </xdr:to>
    <xdr:cxnSp macro="">
      <xdr:nvCxnSpPr>
        <xdr:cNvPr id="384" name="直線コネクタ 383"/>
        <xdr:cNvCxnSpPr/>
      </xdr:nvCxnSpPr>
      <xdr:spPr>
        <a:xfrm>
          <a:off x="16179800" y="74005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5"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6" name="フローチャート: 判断 38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28222</xdr:rowOff>
    </xdr:from>
    <xdr:to>
      <xdr:col>77</xdr:col>
      <xdr:colOff>44450</xdr:colOff>
      <xdr:row>43</xdr:row>
      <xdr:rowOff>55033</xdr:rowOff>
    </xdr:to>
    <xdr:cxnSp macro="">
      <xdr:nvCxnSpPr>
        <xdr:cNvPr id="387" name="直線コネクタ 386"/>
        <xdr:cNvCxnSpPr/>
      </xdr:nvCxnSpPr>
      <xdr:spPr>
        <a:xfrm flipV="1">
          <a:off x="15290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8" name="フローチャート: 判断 387"/>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9" name="テキスト ボックス 388"/>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81845</xdr:rowOff>
    </xdr:to>
    <xdr:cxnSp macro="">
      <xdr:nvCxnSpPr>
        <xdr:cNvPr id="390" name="直線コネクタ 389"/>
        <xdr:cNvCxnSpPr/>
      </xdr:nvCxnSpPr>
      <xdr:spPr>
        <a:xfrm flipV="1">
          <a:off x="14401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1" name="フローチャート: 判断 390"/>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2" name="テキスト ボックス 391"/>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44</xdr:row>
      <xdr:rowOff>17639</xdr:rowOff>
    </xdr:to>
    <xdr:cxnSp macro="">
      <xdr:nvCxnSpPr>
        <xdr:cNvPr id="393" name="直線コネクタ 392"/>
        <xdr:cNvCxnSpPr/>
      </xdr:nvCxnSpPr>
      <xdr:spPr>
        <a:xfrm flipV="1">
          <a:off x="13512800" y="74541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4" name="フローチャート: 判断 393"/>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5" name="テキスト ボックス 394"/>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6" name="フローチャート: 判断 395"/>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7" name="テキスト ボックス 396"/>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3" name="楕円 402"/>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4" name="公債費負担の状況該当値テキスト"/>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148872</xdr:rowOff>
    </xdr:from>
    <xdr:to>
      <xdr:col>77</xdr:col>
      <xdr:colOff>95250</xdr:colOff>
      <xdr:row>43</xdr:row>
      <xdr:rowOff>79022</xdr:rowOff>
    </xdr:to>
    <xdr:sp macro="" textlink="">
      <xdr:nvSpPr>
        <xdr:cNvPr id="405" name="楕円 404"/>
        <xdr:cNvSpPr/>
      </xdr:nvSpPr>
      <xdr:spPr>
        <a:xfrm>
          <a:off x="16129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63799</xdr:rowOff>
    </xdr:from>
    <xdr:ext cx="736600" cy="259045"/>
    <xdr:sp macro="" textlink="">
      <xdr:nvSpPr>
        <xdr:cNvPr id="406" name="テキスト ボックス 405"/>
        <xdr:cNvSpPr txBox="1"/>
      </xdr:nvSpPr>
      <xdr:spPr>
        <a:xfrm>
          <a:off x="15798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7" name="楕円 40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8" name="テキスト ボックス 40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09" name="楕円 408"/>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0" name="テキスト ボックス 409"/>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11" name="楕円 410"/>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12" name="テキスト ボックス 411"/>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将来負担比率が悪化しているが、これは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公営住宅建設事業債の繰上償還を実施したことにより、地方債現在高が減少した一方で、公営住宅使用料の充当見込額も同様に減少したことが主な要因である。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今後においては、地方債発行事業を再度検討し、地方債発行の抑制を図るとともに、行財政運営の見直しを的確に行いながら、健全な財政運営に努めていく。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41" name="直線コネクタ 440"/>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2"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3" name="直線コネクタ 442"/>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152541</xdr:rowOff>
    </xdr:from>
    <xdr:to>
      <xdr:col>81</xdr:col>
      <xdr:colOff>44450</xdr:colOff>
      <xdr:row>16</xdr:row>
      <xdr:rowOff>134197</xdr:rowOff>
    </xdr:to>
    <xdr:cxnSp macro="">
      <xdr:nvCxnSpPr>
        <xdr:cNvPr id="446" name="直線コネクタ 445"/>
        <xdr:cNvCxnSpPr/>
      </xdr:nvCxnSpPr>
      <xdr:spPr>
        <a:xfrm>
          <a:off x="16179800" y="2381391"/>
          <a:ext cx="8382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7"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8" name="フローチャート: 判断 447"/>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9" name="フローチャート: 判断 448"/>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85036</xdr:rowOff>
    </xdr:from>
    <xdr:ext cx="736600" cy="259045"/>
    <xdr:sp macro="" textlink="">
      <xdr:nvSpPr>
        <xdr:cNvPr id="450" name="テキスト ボックス 449"/>
        <xdr:cNvSpPr txBox="1"/>
      </xdr:nvSpPr>
      <xdr:spPr>
        <a:xfrm>
          <a:off x="15798800" y="248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3" name="フローチャート: 判断 452"/>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4" name="テキスト ボックス 453"/>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5" name="フローチャート: 判断 454"/>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6" name="テキスト ボックス 455"/>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83397</xdr:rowOff>
    </xdr:from>
    <xdr:to>
      <xdr:col>81</xdr:col>
      <xdr:colOff>95250</xdr:colOff>
      <xdr:row>17</xdr:row>
      <xdr:rowOff>13547</xdr:rowOff>
    </xdr:to>
    <xdr:sp macro="" textlink="">
      <xdr:nvSpPr>
        <xdr:cNvPr id="462" name="楕円 461"/>
        <xdr:cNvSpPr/>
      </xdr:nvSpPr>
      <xdr:spPr>
        <a:xfrm>
          <a:off x="169672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55474</xdr:rowOff>
    </xdr:from>
    <xdr:ext cx="762000" cy="259045"/>
    <xdr:sp macro="" textlink="">
      <xdr:nvSpPr>
        <xdr:cNvPr id="463" name="将来負担の状況該当値テキスト"/>
        <xdr:cNvSpPr txBox="1"/>
      </xdr:nvSpPr>
      <xdr:spPr>
        <a:xfrm>
          <a:off x="17106900" y="27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101741</xdr:rowOff>
    </xdr:from>
    <xdr:to>
      <xdr:col>77</xdr:col>
      <xdr:colOff>95250</xdr:colOff>
      <xdr:row>14</xdr:row>
      <xdr:rowOff>31891</xdr:rowOff>
    </xdr:to>
    <xdr:sp macro="" textlink="">
      <xdr:nvSpPr>
        <xdr:cNvPr id="464" name="楕円 463"/>
        <xdr:cNvSpPr/>
      </xdr:nvSpPr>
      <xdr:spPr>
        <a:xfrm>
          <a:off x="16129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42068</xdr:rowOff>
    </xdr:from>
    <xdr:ext cx="736600" cy="259045"/>
    <xdr:sp macro="" textlink="">
      <xdr:nvSpPr>
        <xdr:cNvPr id="465" name="テキスト ボックス 464"/>
        <xdr:cNvSpPr txBox="1"/>
      </xdr:nvSpPr>
      <xdr:spPr>
        <a:xfrm>
          <a:off x="15798800" y="209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14746</xdr:rowOff>
    </xdr:from>
    <xdr:to>
      <xdr:col>64</xdr:col>
      <xdr:colOff>152400</xdr:colOff>
      <xdr:row>14</xdr:row>
      <xdr:rowOff>116346</xdr:rowOff>
    </xdr:to>
    <xdr:sp macro="" textlink="">
      <xdr:nvSpPr>
        <xdr:cNvPr id="466" name="楕円 465"/>
        <xdr:cNvSpPr/>
      </xdr:nvSpPr>
      <xdr:spPr>
        <a:xfrm>
          <a:off x="13462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101123</xdr:rowOff>
    </xdr:from>
    <xdr:ext cx="762000" cy="259045"/>
    <xdr:sp macro="" textlink="">
      <xdr:nvSpPr>
        <xdr:cNvPr id="467" name="テキスト ボックス 466"/>
        <xdr:cNvSpPr txBox="1"/>
      </xdr:nvSpPr>
      <xdr:spPr>
        <a:xfrm>
          <a:off x="13131800" y="25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復旧・復興事業の進捗状況に応じて業務の見直しを行い、より適正な定員管理に努めたことで、人件費に係る経常収支比率は改善した。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「職員定員適正化計画」に基づき、退職・採用及び職員の適正な配置を進めている状況であり、会計年度任用職員も含めて職員数の適正化や業務の改善に努めていく。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41</xdr:row>
      <xdr:rowOff>86178</xdr:rowOff>
    </xdr:to>
    <xdr:cxnSp macro="">
      <xdr:nvCxnSpPr>
        <xdr:cNvPr id="68" name="直線コネクタ 67"/>
        <xdr:cNvCxnSpPr/>
      </xdr:nvCxnSpPr>
      <xdr:spPr>
        <a:xfrm flipV="1">
          <a:off x="3987800" y="6642100"/>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86178</xdr:rowOff>
    </xdr:from>
    <xdr:to>
      <xdr:col>19</xdr:col>
      <xdr:colOff>187325</xdr:colOff>
      <xdr:row>41</xdr:row>
      <xdr:rowOff>86178</xdr:rowOff>
    </xdr:to>
    <xdr:cxnSp macro="">
      <xdr:nvCxnSpPr>
        <xdr:cNvPr id="71" name="直線コネクタ 70"/>
        <xdr:cNvCxnSpPr/>
      </xdr:nvCxnSpPr>
      <xdr:spPr>
        <a:xfrm>
          <a:off x="3098800" y="642982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86178</xdr:rowOff>
    </xdr:from>
    <xdr:to>
      <xdr:col>15</xdr:col>
      <xdr:colOff>98425</xdr:colOff>
      <xdr:row>38</xdr:row>
      <xdr:rowOff>110672</xdr:rowOff>
    </xdr:to>
    <xdr:cxnSp macro="">
      <xdr:nvCxnSpPr>
        <xdr:cNvPr id="74" name="直線コネクタ 73"/>
        <xdr:cNvCxnSpPr/>
      </xdr:nvCxnSpPr>
      <xdr:spPr>
        <a:xfrm flipV="1">
          <a:off x="2209800" y="64298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110672</xdr:rowOff>
    </xdr:from>
    <xdr:to>
      <xdr:col>11</xdr:col>
      <xdr:colOff>9525</xdr:colOff>
      <xdr:row>40</xdr:row>
      <xdr:rowOff>143328</xdr:rowOff>
    </xdr:to>
    <xdr:cxnSp macro="">
      <xdr:nvCxnSpPr>
        <xdr:cNvPr id="77" name="直線コネクタ 76"/>
        <xdr:cNvCxnSpPr/>
      </xdr:nvCxnSpPr>
      <xdr:spPr>
        <a:xfrm flipV="1">
          <a:off x="1320800" y="66257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35378</xdr:rowOff>
    </xdr:from>
    <xdr:to>
      <xdr:col>20</xdr:col>
      <xdr:colOff>38100</xdr:colOff>
      <xdr:row>41</xdr:row>
      <xdr:rowOff>136978</xdr:rowOff>
    </xdr:to>
    <xdr:sp macro="" textlink="">
      <xdr:nvSpPr>
        <xdr:cNvPr id="89" name="楕円 88"/>
        <xdr:cNvSpPr/>
      </xdr:nvSpPr>
      <xdr:spPr>
        <a:xfrm>
          <a:off x="3937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121755</xdr:rowOff>
    </xdr:from>
    <xdr:ext cx="736600" cy="259045"/>
    <xdr:sp macro="" textlink="">
      <xdr:nvSpPr>
        <xdr:cNvPr id="90" name="テキスト ボックス 89"/>
        <xdr:cNvSpPr txBox="1"/>
      </xdr:nvSpPr>
      <xdr:spPr>
        <a:xfrm>
          <a:off x="3606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35378</xdr:rowOff>
    </xdr:from>
    <xdr:to>
      <xdr:col>15</xdr:col>
      <xdr:colOff>149225</xdr:colOff>
      <xdr:row>37</xdr:row>
      <xdr:rowOff>136978</xdr:rowOff>
    </xdr:to>
    <xdr:sp macro="" textlink="">
      <xdr:nvSpPr>
        <xdr:cNvPr id="91" name="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121755</xdr:rowOff>
    </xdr:from>
    <xdr:ext cx="762000" cy="259045"/>
    <xdr:sp macro="" textlink="">
      <xdr:nvSpPr>
        <xdr:cNvPr id="92" name="テキスト ボックス 91"/>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59872</xdr:rowOff>
    </xdr:from>
    <xdr:to>
      <xdr:col>11</xdr:col>
      <xdr:colOff>60325</xdr:colOff>
      <xdr:row>38</xdr:row>
      <xdr:rowOff>161472</xdr:rowOff>
    </xdr:to>
    <xdr:sp macro="" textlink="">
      <xdr:nvSpPr>
        <xdr:cNvPr id="93" name="楕円 92"/>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146249</xdr:rowOff>
    </xdr:from>
    <xdr:ext cx="762000" cy="259045"/>
    <xdr:sp macro="" textlink="">
      <xdr:nvSpPr>
        <xdr:cNvPr id="94" name="テキスト ボックス 93"/>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震災からの復旧・復興事業により建設した建物の維持管理や老朽化した公共施設への対応等により、管理経費や修繕費用など物件費の増大が懸念される。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「公共施設等総合管理計画」に基づき、計画的な施設の管理・整備・統廃合を図っていく。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154214</xdr:rowOff>
    </xdr:to>
    <xdr:cxnSp macro="">
      <xdr:nvCxnSpPr>
        <xdr:cNvPr id="131" name="直線コネクタ 130"/>
        <xdr:cNvCxnSpPr/>
      </xdr:nvCxnSpPr>
      <xdr:spPr>
        <a:xfrm>
          <a:off x="15671800" y="26905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143329</xdr:rowOff>
    </xdr:to>
    <xdr:cxnSp macro="">
      <xdr:nvCxnSpPr>
        <xdr:cNvPr id="134" name="直線コネクタ 133"/>
        <xdr:cNvCxnSpPr/>
      </xdr:nvCxnSpPr>
      <xdr:spPr>
        <a:xfrm flipV="1">
          <a:off x="14782800" y="26905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7" name="直線コネクタ 136"/>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110671</xdr:rowOff>
    </xdr:to>
    <xdr:cxnSp macro="">
      <xdr:nvCxnSpPr>
        <xdr:cNvPr id="140" name="直線コネクタ 139"/>
        <xdr:cNvCxnSpPr/>
      </xdr:nvCxnSpPr>
      <xdr:spPr>
        <a:xfrm>
          <a:off x="13004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50" name="楕円 149"/>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51"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2" name="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4" name="楕円 153"/>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5" name="テキスト ボックス 154"/>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9" name="テキスト ボックス 15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扶助費に係る経常収支比率は、類似団体平均を下回っているものの、生活保護費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、児童手当・児童扶養手当の減少によって、前年度と比較しほぼ横ばいである。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後の各種支援により減少した生活保護受給者数は、高齢化及びコロナ禍の影響もあり、今後増加していくことが懸念されているため、資格審査等を適正に実施するなど、財政を圧迫する上昇傾向に歯止めをかけ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92" name="直線コネクタ 191"/>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58</xdr:row>
      <xdr:rowOff>50800</xdr:rowOff>
    </xdr:to>
    <xdr:cxnSp macro="">
      <xdr:nvCxnSpPr>
        <xdr:cNvPr id="195" name="直線コネクタ 194"/>
        <xdr:cNvCxnSpPr/>
      </xdr:nvCxnSpPr>
      <xdr:spPr>
        <a:xfrm flipV="1">
          <a:off x="3098800" y="96710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8" name="直線コネクタ 197"/>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107950</xdr:rowOff>
    </xdr:to>
    <xdr:cxnSp macro="">
      <xdr:nvCxnSpPr>
        <xdr:cNvPr id="201" name="直線コネクタ 200"/>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3" name="楕円 21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4" name="テキスト ボックス 213"/>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6" name="テキスト ボックス 215"/>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8" name="テキスト ボックス 21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9" name="楕円 21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20" name="テキスト ボックス 219"/>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ほぼ横ばいであるが、経常的維持補修費の減などにより、前年度より若干数値が改善した。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本項目には各特別会計への繰出金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含まれており、特別会計での事業等を精査し、改善に努めていく。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58</xdr:row>
      <xdr:rowOff>148772</xdr:rowOff>
    </xdr:to>
    <xdr:cxnSp macro="">
      <xdr:nvCxnSpPr>
        <xdr:cNvPr id="250" name="直線コネクタ 249"/>
        <xdr:cNvCxnSpPr/>
      </xdr:nvCxnSpPr>
      <xdr:spPr>
        <a:xfrm flipV="1">
          <a:off x="16510000" y="91675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120849</xdr:rowOff>
    </xdr:from>
    <xdr:ext cx="762000" cy="259045"/>
    <xdr:sp macro="" textlink="">
      <xdr:nvSpPr>
        <xdr:cNvPr id="251" name="その他最小値テキスト"/>
        <xdr:cNvSpPr txBox="1"/>
      </xdr:nvSpPr>
      <xdr:spPr>
        <a:xfrm>
          <a:off x="165989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148772</xdr:rowOff>
    </xdr:from>
    <xdr:to>
      <xdr:col>82</xdr:col>
      <xdr:colOff>196850</xdr:colOff>
      <xdr:row>58</xdr:row>
      <xdr:rowOff>148772</xdr:rowOff>
    </xdr:to>
    <xdr:cxnSp macro="">
      <xdr:nvCxnSpPr>
        <xdr:cNvPr id="252" name="直線コネクタ 251"/>
        <xdr:cNvCxnSpPr/>
      </xdr:nvCxnSpPr>
      <xdr:spPr>
        <a:xfrm>
          <a:off x="16421100" y="1009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58965</xdr:rowOff>
    </xdr:to>
    <xdr:cxnSp macro="">
      <xdr:nvCxnSpPr>
        <xdr:cNvPr id="255" name="直線コネクタ 254"/>
        <xdr:cNvCxnSpPr/>
      </xdr:nvCxnSpPr>
      <xdr:spPr>
        <a:xfrm flipV="1">
          <a:off x="15671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6"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7" name="フローチャート: 判断 256"/>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61</xdr:row>
      <xdr:rowOff>156935</xdr:rowOff>
    </xdr:to>
    <xdr:cxnSp macro="">
      <xdr:nvCxnSpPr>
        <xdr:cNvPr id="258" name="直線コネクタ 257"/>
        <xdr:cNvCxnSpPr/>
      </xdr:nvCxnSpPr>
      <xdr:spPr>
        <a:xfrm flipV="1">
          <a:off x="14782800" y="9831615"/>
          <a:ext cx="889000" cy="7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9" name="フローチャート: 判断 258"/>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0" name="テキスト ボックス 259"/>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156935</xdr:rowOff>
    </xdr:to>
    <xdr:cxnSp macro="">
      <xdr:nvCxnSpPr>
        <xdr:cNvPr id="261" name="直線コネクタ 260"/>
        <xdr:cNvCxnSpPr/>
      </xdr:nvCxnSpPr>
      <xdr:spPr>
        <a:xfrm>
          <a:off x="13893800" y="1047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2" name="フローチャート: 判断 261"/>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3" name="テキスト ボックス 262"/>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80735</xdr:rowOff>
    </xdr:to>
    <xdr:cxnSp macro="">
      <xdr:nvCxnSpPr>
        <xdr:cNvPr id="264" name="直線コネクタ 263"/>
        <xdr:cNvCxnSpPr/>
      </xdr:nvCxnSpPr>
      <xdr:spPr>
        <a:xfrm flipV="1">
          <a:off x="13004800" y="10473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5" name="フローチャート: 判断 264"/>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6" name="テキスト ボックス 265"/>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7" name="フローチャート: 判断 266"/>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8" name="テキスト ボックス 267"/>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6" name="楕円 275"/>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7" name="テキスト ボックス 276"/>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106135</xdr:rowOff>
    </xdr:from>
    <xdr:to>
      <xdr:col>74</xdr:col>
      <xdr:colOff>31750</xdr:colOff>
      <xdr:row>62</xdr:row>
      <xdr:rowOff>36285</xdr:rowOff>
    </xdr:to>
    <xdr:sp macro="" textlink="">
      <xdr:nvSpPr>
        <xdr:cNvPr id="278" name="楕円 277"/>
        <xdr:cNvSpPr/>
      </xdr:nvSpPr>
      <xdr:spPr>
        <a:xfrm>
          <a:off x="14732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21062</xdr:rowOff>
    </xdr:from>
    <xdr:ext cx="762000" cy="259045"/>
    <xdr:sp macro="" textlink="">
      <xdr:nvSpPr>
        <xdr:cNvPr id="279" name="テキスト ボックス 278"/>
        <xdr:cNvSpPr txBox="1"/>
      </xdr:nvSpPr>
      <xdr:spPr>
        <a:xfrm>
          <a:off x="14401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80" name="楕円 279"/>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81" name="テキスト ボックス 280"/>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29935</xdr:rowOff>
    </xdr:from>
    <xdr:to>
      <xdr:col>65</xdr:col>
      <xdr:colOff>53975</xdr:colOff>
      <xdr:row>61</xdr:row>
      <xdr:rowOff>131535</xdr:rowOff>
    </xdr:to>
    <xdr:sp macro="" textlink="">
      <xdr:nvSpPr>
        <xdr:cNvPr id="282" name="楕円 281"/>
        <xdr:cNvSpPr/>
      </xdr:nvSpPr>
      <xdr:spPr>
        <a:xfrm>
          <a:off x="12954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116312</xdr:rowOff>
    </xdr:from>
    <xdr:ext cx="762000" cy="259045"/>
    <xdr:sp macro="" textlink="">
      <xdr:nvSpPr>
        <xdr:cNvPr id="283" name="テキスト ボックス 282"/>
        <xdr:cNvSpPr txBox="1"/>
      </xdr:nvSpPr>
      <xdr:spPr>
        <a:xfrm>
          <a:off x="12623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市立病院の経営安定化に伴う補助金の増に加え、各種団体等への補助金が例年多額になっていることを鑑み、今後の補助金交付について、その交付の適正化について精査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161290</xdr:rowOff>
    </xdr:to>
    <xdr:cxnSp macro="">
      <xdr:nvCxnSpPr>
        <xdr:cNvPr id="313" name="直線コネクタ 312"/>
        <xdr:cNvCxnSpPr/>
      </xdr:nvCxnSpPr>
      <xdr:spPr>
        <a:xfrm flipV="1">
          <a:off x="15671800" y="6802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4"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39</xdr:row>
      <xdr:rowOff>161290</xdr:rowOff>
    </xdr:to>
    <xdr:cxnSp macro="">
      <xdr:nvCxnSpPr>
        <xdr:cNvPr id="316" name="直線コネクタ 315"/>
        <xdr:cNvCxnSpPr/>
      </xdr:nvCxnSpPr>
      <xdr:spPr>
        <a:xfrm>
          <a:off x="14782800" y="650951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18" name="テキスト ボックス 317"/>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170434</xdr:rowOff>
    </xdr:to>
    <xdr:cxnSp macro="">
      <xdr:nvCxnSpPr>
        <xdr:cNvPr id="319" name="直線コネクタ 318"/>
        <xdr:cNvCxnSpPr/>
      </xdr:nvCxnSpPr>
      <xdr:spPr>
        <a:xfrm flipV="1">
          <a:off x="13893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1" name="テキスト ボックス 32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170434</xdr:rowOff>
    </xdr:to>
    <xdr:cxnSp macro="">
      <xdr:nvCxnSpPr>
        <xdr:cNvPr id="322" name="直線コネクタ 321"/>
        <xdr:cNvCxnSpPr/>
      </xdr:nvCxnSpPr>
      <xdr:spPr>
        <a:xfrm>
          <a:off x="13004800" y="6459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6" name="テキスト ボックス 325"/>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2" name="楕円 331"/>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33"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110490</xdr:rowOff>
    </xdr:from>
    <xdr:to>
      <xdr:col>78</xdr:col>
      <xdr:colOff>120650</xdr:colOff>
      <xdr:row>40</xdr:row>
      <xdr:rowOff>40640</xdr:rowOff>
    </xdr:to>
    <xdr:sp macro="" textlink="">
      <xdr:nvSpPr>
        <xdr:cNvPr id="334" name="楕円 333"/>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25417</xdr:rowOff>
    </xdr:from>
    <xdr:ext cx="736600" cy="259045"/>
    <xdr:sp macro="" textlink="">
      <xdr:nvSpPr>
        <xdr:cNvPr id="335" name="テキスト ボックス 334"/>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6" name="楕円 335"/>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7" name="テキスト ボックス 336"/>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8" name="楕円 337"/>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9" name="テキスト ボックス 338"/>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0" name="楕円 33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1" name="テキスト ボックス 34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臨時財政対策債や合併特例債の償還額の増加もあり、前年度と比較しほぼ横ばいである。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近年の複合文化施設整備や最終処分場建設等により、後年の公債費負担額が増大することが懸念される。繰上償還の実施検討、起債事業の検討・抑制等を行い、後年度の負担軽減に努めていく。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168911</xdr:rowOff>
    </xdr:to>
    <xdr:cxnSp macro="">
      <xdr:nvCxnSpPr>
        <xdr:cNvPr id="374" name="直線コネクタ 373"/>
        <xdr:cNvCxnSpPr/>
      </xdr:nvCxnSpPr>
      <xdr:spPr>
        <a:xfrm>
          <a:off x="3987800" y="13020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5"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77</xdr:row>
      <xdr:rowOff>69850</xdr:rowOff>
    </xdr:to>
    <xdr:cxnSp macro="">
      <xdr:nvCxnSpPr>
        <xdr:cNvPr id="377" name="直線コネクタ 376"/>
        <xdr:cNvCxnSpPr/>
      </xdr:nvCxnSpPr>
      <xdr:spPr>
        <a:xfrm flipV="1">
          <a:off x="3098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69850</xdr:rowOff>
    </xdr:to>
    <xdr:cxnSp macro="">
      <xdr:nvCxnSpPr>
        <xdr:cNvPr id="380" name="直線コネクタ 379"/>
        <xdr:cNvCxnSpPr/>
      </xdr:nvCxnSpPr>
      <xdr:spPr>
        <a:xfrm>
          <a:off x="2209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134620</xdr:rowOff>
    </xdr:to>
    <xdr:cxnSp macro="">
      <xdr:nvCxnSpPr>
        <xdr:cNvPr id="383" name="直線コネクタ 382"/>
        <xdr:cNvCxnSpPr/>
      </xdr:nvCxnSpPr>
      <xdr:spPr>
        <a:xfrm>
          <a:off x="1320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5" name="テキスト ボックス 384"/>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3" name="楕円 392"/>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4"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5" name="楕円 39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6" name="テキスト ボックス 39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8" name="テキスト ボックス 39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9" name="楕円 398"/>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400" name="テキスト ボックス 399"/>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経常収支比率が類似団体平均を上回っている状況が続いており、これは病院事業会計や下水道事業会計への補助金が大きな要因であると考えられる。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」等に基づき、施策の重点化の両立を果たしながら、歳入確保や経費削減に努めていく。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44704</xdr:rowOff>
    </xdr:from>
    <xdr:to>
      <xdr:col>82</xdr:col>
      <xdr:colOff>107950</xdr:colOff>
      <xdr:row>80</xdr:row>
      <xdr:rowOff>154432</xdr:rowOff>
    </xdr:to>
    <xdr:cxnSp macro="">
      <xdr:nvCxnSpPr>
        <xdr:cNvPr id="433" name="直線コネクタ 432"/>
        <xdr:cNvCxnSpPr/>
      </xdr:nvCxnSpPr>
      <xdr:spPr>
        <a:xfrm flipV="1">
          <a:off x="15671800" y="137607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4"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154432</xdr:rowOff>
    </xdr:to>
    <xdr:cxnSp macro="">
      <xdr:nvCxnSpPr>
        <xdr:cNvPr id="436" name="直線コネクタ 435"/>
        <xdr:cNvCxnSpPr/>
      </xdr:nvCxnSpPr>
      <xdr:spPr>
        <a:xfrm>
          <a:off x="14782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8" name="テキスト ボックス 437"/>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72137</xdr:rowOff>
    </xdr:from>
    <xdr:to>
      <xdr:col>73</xdr:col>
      <xdr:colOff>180975</xdr:colOff>
      <xdr:row>80</xdr:row>
      <xdr:rowOff>113285</xdr:rowOff>
    </xdr:to>
    <xdr:cxnSp macro="">
      <xdr:nvCxnSpPr>
        <xdr:cNvPr id="439" name="直線コネクタ 438"/>
        <xdr:cNvCxnSpPr/>
      </xdr:nvCxnSpPr>
      <xdr:spPr>
        <a:xfrm>
          <a:off x="13893800" y="13788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1" name="テキスト ボックス 440"/>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94996</xdr:rowOff>
    </xdr:to>
    <xdr:cxnSp macro="">
      <xdr:nvCxnSpPr>
        <xdr:cNvPr id="442" name="直線コネクタ 441"/>
        <xdr:cNvCxnSpPr/>
      </xdr:nvCxnSpPr>
      <xdr:spPr>
        <a:xfrm flipV="1">
          <a:off x="13004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4" name="テキスト ボックス 443"/>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52" name="楕円 451"/>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73931</xdr:rowOff>
    </xdr:from>
    <xdr:ext cx="762000" cy="259045"/>
    <xdr:sp macro="" textlink="">
      <xdr:nvSpPr>
        <xdr:cNvPr id="453" name="公債費以外該当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103632</xdr:rowOff>
    </xdr:from>
    <xdr:to>
      <xdr:col>78</xdr:col>
      <xdr:colOff>120650</xdr:colOff>
      <xdr:row>81</xdr:row>
      <xdr:rowOff>33782</xdr:rowOff>
    </xdr:to>
    <xdr:sp macro="" textlink="">
      <xdr:nvSpPr>
        <xdr:cNvPr id="454" name="楕円 453"/>
        <xdr:cNvSpPr/>
      </xdr:nvSpPr>
      <xdr:spPr>
        <a:xfrm>
          <a:off x="15621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18559</xdr:rowOff>
    </xdr:from>
    <xdr:ext cx="736600" cy="259045"/>
    <xdr:sp macro="" textlink="">
      <xdr:nvSpPr>
        <xdr:cNvPr id="455" name="テキスト ボックス 454"/>
        <xdr:cNvSpPr txBox="1"/>
      </xdr:nvSpPr>
      <xdr:spPr>
        <a:xfrm>
          <a:off x="15290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6" name="楕円 455"/>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7" name="テキスト ボックス 456"/>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58" name="楕円 457"/>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59" name="テキスト ボックス 458"/>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60" name="楕円 459"/>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61" name="テキスト ボックス 460"/>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38208</xdr:rowOff>
    </xdr:from>
    <xdr:to>
      <xdr:col>29</xdr:col>
      <xdr:colOff>127000</xdr:colOff>
      <xdr:row>12</xdr:row>
      <xdr:rowOff>107798</xdr:rowOff>
    </xdr:to>
    <xdr:cxnSp macro="">
      <xdr:nvCxnSpPr>
        <xdr:cNvPr id="50" name="直線コネクタ 49"/>
        <xdr:cNvCxnSpPr/>
      </xdr:nvCxnSpPr>
      <xdr:spPr bwMode="auto">
        <a:xfrm>
          <a:off x="5003800" y="2143233"/>
          <a:ext cx="6477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38208</xdr:rowOff>
    </xdr:from>
    <xdr:to>
      <xdr:col>26</xdr:col>
      <xdr:colOff>50800</xdr:colOff>
      <xdr:row>12</xdr:row>
      <xdr:rowOff>67564</xdr:rowOff>
    </xdr:to>
    <xdr:cxnSp macro="">
      <xdr:nvCxnSpPr>
        <xdr:cNvPr id="53" name="直線コネクタ 52"/>
        <xdr:cNvCxnSpPr/>
      </xdr:nvCxnSpPr>
      <xdr:spPr bwMode="auto">
        <a:xfrm flipV="1">
          <a:off x="4305300" y="2143233"/>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67564</xdr:rowOff>
    </xdr:from>
    <xdr:to>
      <xdr:col>22</xdr:col>
      <xdr:colOff>114300</xdr:colOff>
      <xdr:row>12</xdr:row>
      <xdr:rowOff>103416</xdr:rowOff>
    </xdr:to>
    <xdr:cxnSp macro="">
      <xdr:nvCxnSpPr>
        <xdr:cNvPr id="56" name="直線コネクタ 55"/>
        <xdr:cNvCxnSpPr/>
      </xdr:nvCxnSpPr>
      <xdr:spPr bwMode="auto">
        <a:xfrm flipV="1">
          <a:off x="3606800" y="217258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96444</xdr:rowOff>
    </xdr:from>
    <xdr:to>
      <xdr:col>18</xdr:col>
      <xdr:colOff>177800</xdr:colOff>
      <xdr:row>12</xdr:row>
      <xdr:rowOff>103416</xdr:rowOff>
    </xdr:to>
    <xdr:cxnSp macro="">
      <xdr:nvCxnSpPr>
        <xdr:cNvPr id="59" name="直線コネクタ 58"/>
        <xdr:cNvCxnSpPr/>
      </xdr:nvCxnSpPr>
      <xdr:spPr bwMode="auto">
        <a:xfrm>
          <a:off x="2908300" y="220146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56998</xdr:rowOff>
    </xdr:from>
    <xdr:to>
      <xdr:col>29</xdr:col>
      <xdr:colOff>177800</xdr:colOff>
      <xdr:row>12</xdr:row>
      <xdr:rowOff>158598</xdr:rowOff>
    </xdr:to>
    <xdr:sp macro="" textlink="">
      <xdr:nvSpPr>
        <xdr:cNvPr id="69" name="楕円 68"/>
        <xdr:cNvSpPr/>
      </xdr:nvSpPr>
      <xdr:spPr bwMode="auto">
        <a:xfrm>
          <a:off x="5600700" y="21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3675</xdr:rowOff>
    </xdr:from>
    <xdr:ext cx="762000" cy="259045"/>
    <xdr:sp macro="" textlink="">
      <xdr:nvSpPr>
        <xdr:cNvPr id="70" name="人口1人当たり決算額の推移該当値テキスト130"/>
        <xdr:cNvSpPr txBox="1"/>
      </xdr:nvSpPr>
      <xdr:spPr>
        <a:xfrm>
          <a:off x="5740400" y="210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158858</xdr:rowOff>
    </xdr:from>
    <xdr:to>
      <xdr:col>26</xdr:col>
      <xdr:colOff>101600</xdr:colOff>
      <xdr:row>12</xdr:row>
      <xdr:rowOff>89008</xdr:rowOff>
    </xdr:to>
    <xdr:sp macro="" textlink="">
      <xdr:nvSpPr>
        <xdr:cNvPr id="71" name="楕円 70"/>
        <xdr:cNvSpPr/>
      </xdr:nvSpPr>
      <xdr:spPr bwMode="auto">
        <a:xfrm>
          <a:off x="4953000" y="209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99185</xdr:rowOff>
    </xdr:from>
    <xdr:ext cx="736600" cy="259045"/>
    <xdr:sp macro="" textlink="">
      <xdr:nvSpPr>
        <xdr:cNvPr id="72" name="テキスト ボックス 71"/>
        <xdr:cNvSpPr txBox="1"/>
      </xdr:nvSpPr>
      <xdr:spPr>
        <a:xfrm>
          <a:off x="4622800" y="186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16764</xdr:rowOff>
    </xdr:from>
    <xdr:to>
      <xdr:col>22</xdr:col>
      <xdr:colOff>165100</xdr:colOff>
      <xdr:row>12</xdr:row>
      <xdr:rowOff>118364</xdr:rowOff>
    </xdr:to>
    <xdr:sp macro="" textlink="">
      <xdr:nvSpPr>
        <xdr:cNvPr id="73" name="楕円 72"/>
        <xdr:cNvSpPr/>
      </xdr:nvSpPr>
      <xdr:spPr bwMode="auto">
        <a:xfrm>
          <a:off x="42545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128541</xdr:rowOff>
    </xdr:from>
    <xdr:ext cx="762000" cy="259045"/>
    <xdr:sp macro="" textlink="">
      <xdr:nvSpPr>
        <xdr:cNvPr id="74" name="テキスト ボックス 73"/>
        <xdr:cNvSpPr txBox="1"/>
      </xdr:nvSpPr>
      <xdr:spPr>
        <a:xfrm>
          <a:off x="3924300" y="189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52616</xdr:rowOff>
    </xdr:from>
    <xdr:to>
      <xdr:col>19</xdr:col>
      <xdr:colOff>38100</xdr:colOff>
      <xdr:row>12</xdr:row>
      <xdr:rowOff>154216</xdr:rowOff>
    </xdr:to>
    <xdr:sp macro="" textlink="">
      <xdr:nvSpPr>
        <xdr:cNvPr id="75" name="楕円 74"/>
        <xdr:cNvSpPr/>
      </xdr:nvSpPr>
      <xdr:spPr bwMode="auto">
        <a:xfrm>
          <a:off x="35560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164393</xdr:rowOff>
    </xdr:from>
    <xdr:ext cx="762000" cy="259045"/>
    <xdr:sp macro="" textlink="">
      <xdr:nvSpPr>
        <xdr:cNvPr id="76" name="テキスト ボックス 75"/>
        <xdr:cNvSpPr txBox="1"/>
      </xdr:nvSpPr>
      <xdr:spPr>
        <a:xfrm>
          <a:off x="3225800" y="1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45644</xdr:rowOff>
    </xdr:from>
    <xdr:to>
      <xdr:col>15</xdr:col>
      <xdr:colOff>101600</xdr:colOff>
      <xdr:row>12</xdr:row>
      <xdr:rowOff>147244</xdr:rowOff>
    </xdr:to>
    <xdr:sp macro="" textlink="">
      <xdr:nvSpPr>
        <xdr:cNvPr id="77" name="楕円 76"/>
        <xdr:cNvSpPr/>
      </xdr:nvSpPr>
      <xdr:spPr bwMode="auto">
        <a:xfrm>
          <a:off x="28575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157421</xdr:rowOff>
    </xdr:from>
    <xdr:ext cx="762000" cy="259045"/>
    <xdr:sp macro="" textlink="">
      <xdr:nvSpPr>
        <xdr:cNvPr id="78" name="テキスト ボックス 77"/>
        <xdr:cNvSpPr txBox="1"/>
      </xdr:nvSpPr>
      <xdr:spPr>
        <a:xfrm>
          <a:off x="2527300" y="19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29754</xdr:rowOff>
    </xdr:from>
    <xdr:to>
      <xdr:col>29</xdr:col>
      <xdr:colOff>127000</xdr:colOff>
      <xdr:row>34</xdr:row>
      <xdr:rowOff>336397</xdr:rowOff>
    </xdr:to>
    <xdr:cxnSp macro="">
      <xdr:nvCxnSpPr>
        <xdr:cNvPr id="110" name="直線コネクタ 109"/>
        <xdr:cNvCxnSpPr/>
      </xdr:nvCxnSpPr>
      <xdr:spPr bwMode="auto">
        <a:xfrm flipV="1">
          <a:off x="5003800" y="6297204"/>
          <a:ext cx="647700" cy="3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126040</xdr:rowOff>
    </xdr:from>
    <xdr:to>
      <xdr:col>26</xdr:col>
      <xdr:colOff>50800</xdr:colOff>
      <xdr:row>34</xdr:row>
      <xdr:rowOff>336397</xdr:rowOff>
    </xdr:to>
    <xdr:cxnSp macro="">
      <xdr:nvCxnSpPr>
        <xdr:cNvPr id="113" name="直線コネクタ 112"/>
        <xdr:cNvCxnSpPr/>
      </xdr:nvCxnSpPr>
      <xdr:spPr bwMode="auto">
        <a:xfrm>
          <a:off x="4305300" y="6393490"/>
          <a:ext cx="698500" cy="21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126040</xdr:rowOff>
    </xdr:from>
    <xdr:to>
      <xdr:col>22</xdr:col>
      <xdr:colOff>114300</xdr:colOff>
      <xdr:row>34</xdr:row>
      <xdr:rowOff>249255</xdr:rowOff>
    </xdr:to>
    <xdr:cxnSp macro="">
      <xdr:nvCxnSpPr>
        <xdr:cNvPr id="116" name="直線コネクタ 115"/>
        <xdr:cNvCxnSpPr/>
      </xdr:nvCxnSpPr>
      <xdr:spPr bwMode="auto">
        <a:xfrm flipV="1">
          <a:off x="3606800" y="639349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249255</xdr:rowOff>
    </xdr:from>
    <xdr:to>
      <xdr:col>18</xdr:col>
      <xdr:colOff>177800</xdr:colOff>
      <xdr:row>34</xdr:row>
      <xdr:rowOff>337678</xdr:rowOff>
    </xdr:to>
    <xdr:cxnSp macro="">
      <xdr:nvCxnSpPr>
        <xdr:cNvPr id="119" name="直線コネクタ 118"/>
        <xdr:cNvCxnSpPr/>
      </xdr:nvCxnSpPr>
      <xdr:spPr bwMode="auto">
        <a:xfrm flipV="1">
          <a:off x="2908300" y="6516705"/>
          <a:ext cx="698500" cy="8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321854</xdr:rowOff>
    </xdr:from>
    <xdr:to>
      <xdr:col>29</xdr:col>
      <xdr:colOff>177800</xdr:colOff>
      <xdr:row>34</xdr:row>
      <xdr:rowOff>80554</xdr:rowOff>
    </xdr:to>
    <xdr:sp macro="" textlink="">
      <xdr:nvSpPr>
        <xdr:cNvPr id="129" name="楕円 128"/>
        <xdr:cNvSpPr/>
      </xdr:nvSpPr>
      <xdr:spPr bwMode="auto">
        <a:xfrm>
          <a:off x="5600700" y="624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230431</xdr:rowOff>
    </xdr:from>
    <xdr:ext cx="762000" cy="259045"/>
    <xdr:sp macro="" textlink="">
      <xdr:nvSpPr>
        <xdr:cNvPr id="130" name="人口1人当たり決算額の推移該当値テキスト445"/>
        <xdr:cNvSpPr txBox="1"/>
      </xdr:nvSpPr>
      <xdr:spPr>
        <a:xfrm>
          <a:off x="5740400" y="61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285597</xdr:rowOff>
    </xdr:from>
    <xdr:to>
      <xdr:col>26</xdr:col>
      <xdr:colOff>101600</xdr:colOff>
      <xdr:row>35</xdr:row>
      <xdr:rowOff>44297</xdr:rowOff>
    </xdr:to>
    <xdr:sp macro="" textlink="">
      <xdr:nvSpPr>
        <xdr:cNvPr id="131" name="楕円 130"/>
        <xdr:cNvSpPr/>
      </xdr:nvSpPr>
      <xdr:spPr bwMode="auto">
        <a:xfrm>
          <a:off x="4953000" y="65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54475</xdr:rowOff>
    </xdr:from>
    <xdr:ext cx="736600" cy="259045"/>
    <xdr:sp macro="" textlink="">
      <xdr:nvSpPr>
        <xdr:cNvPr id="132" name="テキスト ボックス 131"/>
        <xdr:cNvSpPr txBox="1"/>
      </xdr:nvSpPr>
      <xdr:spPr>
        <a:xfrm>
          <a:off x="4622800" y="632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75240</xdr:rowOff>
    </xdr:from>
    <xdr:to>
      <xdr:col>22</xdr:col>
      <xdr:colOff>165100</xdr:colOff>
      <xdr:row>34</xdr:row>
      <xdr:rowOff>176840</xdr:rowOff>
    </xdr:to>
    <xdr:sp macro="" textlink="">
      <xdr:nvSpPr>
        <xdr:cNvPr id="133" name="楕円 132"/>
        <xdr:cNvSpPr/>
      </xdr:nvSpPr>
      <xdr:spPr bwMode="auto">
        <a:xfrm>
          <a:off x="4254500" y="634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187017</xdr:rowOff>
    </xdr:from>
    <xdr:ext cx="762000" cy="259045"/>
    <xdr:sp macro="" textlink="">
      <xdr:nvSpPr>
        <xdr:cNvPr id="134" name="テキスト ボックス 133"/>
        <xdr:cNvSpPr txBox="1"/>
      </xdr:nvSpPr>
      <xdr:spPr>
        <a:xfrm>
          <a:off x="3924300" y="611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198455</xdr:rowOff>
    </xdr:from>
    <xdr:to>
      <xdr:col>19</xdr:col>
      <xdr:colOff>38100</xdr:colOff>
      <xdr:row>34</xdr:row>
      <xdr:rowOff>300055</xdr:rowOff>
    </xdr:to>
    <xdr:sp macro="" textlink="">
      <xdr:nvSpPr>
        <xdr:cNvPr id="135" name="楕円 134"/>
        <xdr:cNvSpPr/>
      </xdr:nvSpPr>
      <xdr:spPr bwMode="auto">
        <a:xfrm>
          <a:off x="3556000" y="646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310232</xdr:rowOff>
    </xdr:from>
    <xdr:ext cx="762000" cy="259045"/>
    <xdr:sp macro="" textlink="">
      <xdr:nvSpPr>
        <xdr:cNvPr id="136" name="テキスト ボックス 135"/>
        <xdr:cNvSpPr txBox="1"/>
      </xdr:nvSpPr>
      <xdr:spPr>
        <a:xfrm>
          <a:off x="3225800" y="623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286878</xdr:rowOff>
    </xdr:from>
    <xdr:to>
      <xdr:col>15</xdr:col>
      <xdr:colOff>101600</xdr:colOff>
      <xdr:row>35</xdr:row>
      <xdr:rowOff>45578</xdr:rowOff>
    </xdr:to>
    <xdr:sp macro="" textlink="">
      <xdr:nvSpPr>
        <xdr:cNvPr id="137" name="楕円 136"/>
        <xdr:cNvSpPr/>
      </xdr:nvSpPr>
      <xdr:spPr bwMode="auto">
        <a:xfrm>
          <a:off x="2857500" y="655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55755</xdr:rowOff>
    </xdr:from>
    <xdr:ext cx="762000" cy="259045"/>
    <xdr:sp macro="" textlink="">
      <xdr:nvSpPr>
        <xdr:cNvPr id="138" name="テキスト ボックス 137"/>
        <xdr:cNvSpPr txBox="1"/>
      </xdr:nvSpPr>
      <xdr:spPr>
        <a:xfrm>
          <a:off x="2527300" y="63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142862</xdr:rowOff>
    </xdr:from>
    <xdr:to>
      <xdr:col>24</xdr:col>
      <xdr:colOff>63500</xdr:colOff>
      <xdr:row>31</xdr:row>
      <xdr:rowOff>131851</xdr:rowOff>
    </xdr:to>
    <xdr:cxnSp macro="">
      <xdr:nvCxnSpPr>
        <xdr:cNvPr id="61" name="直線コネクタ 60"/>
        <xdr:cNvCxnSpPr/>
      </xdr:nvCxnSpPr>
      <xdr:spPr>
        <a:xfrm>
          <a:off x="3797300" y="5286362"/>
          <a:ext cx="8382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142862</xdr:rowOff>
    </xdr:from>
    <xdr:to>
      <xdr:col>19</xdr:col>
      <xdr:colOff>177800</xdr:colOff>
      <xdr:row>32</xdr:row>
      <xdr:rowOff>52222</xdr:rowOff>
    </xdr:to>
    <xdr:cxnSp macro="">
      <xdr:nvCxnSpPr>
        <xdr:cNvPr id="64" name="直線コネクタ 63"/>
        <xdr:cNvCxnSpPr/>
      </xdr:nvCxnSpPr>
      <xdr:spPr>
        <a:xfrm flipV="1">
          <a:off x="2908300" y="5286362"/>
          <a:ext cx="889000" cy="2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23609</xdr:rowOff>
    </xdr:from>
    <xdr:to>
      <xdr:col>15</xdr:col>
      <xdr:colOff>50800</xdr:colOff>
      <xdr:row>32</xdr:row>
      <xdr:rowOff>52222</xdr:rowOff>
    </xdr:to>
    <xdr:cxnSp macro="">
      <xdr:nvCxnSpPr>
        <xdr:cNvPr id="67" name="直線コネクタ 66"/>
        <xdr:cNvCxnSpPr/>
      </xdr:nvCxnSpPr>
      <xdr:spPr>
        <a:xfrm>
          <a:off x="2019300" y="551000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131089</xdr:rowOff>
    </xdr:from>
    <xdr:to>
      <xdr:col>10</xdr:col>
      <xdr:colOff>114300</xdr:colOff>
      <xdr:row>32</xdr:row>
      <xdr:rowOff>23609</xdr:rowOff>
    </xdr:to>
    <xdr:cxnSp macro="">
      <xdr:nvCxnSpPr>
        <xdr:cNvPr id="70" name="直線コネクタ 69"/>
        <xdr:cNvCxnSpPr/>
      </xdr:nvCxnSpPr>
      <xdr:spPr>
        <a:xfrm>
          <a:off x="1130300" y="5446039"/>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81051</xdr:rowOff>
    </xdr:from>
    <xdr:to>
      <xdr:col>24</xdr:col>
      <xdr:colOff>114300</xdr:colOff>
      <xdr:row>32</xdr:row>
      <xdr:rowOff>11201</xdr:rowOff>
    </xdr:to>
    <xdr:sp macro="" textlink="">
      <xdr:nvSpPr>
        <xdr:cNvPr id="80" name="楕円 79"/>
        <xdr:cNvSpPr/>
      </xdr:nvSpPr>
      <xdr:spPr>
        <a:xfrm>
          <a:off x="4584700" y="53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103928</xdr:rowOff>
    </xdr:from>
    <xdr:ext cx="534377" cy="259045"/>
    <xdr:sp macro="" textlink="">
      <xdr:nvSpPr>
        <xdr:cNvPr id="81" name="人件費該当値テキスト"/>
        <xdr:cNvSpPr txBox="1"/>
      </xdr:nvSpPr>
      <xdr:spPr>
        <a:xfrm>
          <a:off x="4686300" y="52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92062</xdr:rowOff>
    </xdr:from>
    <xdr:to>
      <xdr:col>20</xdr:col>
      <xdr:colOff>38100</xdr:colOff>
      <xdr:row>31</xdr:row>
      <xdr:rowOff>22212</xdr:rowOff>
    </xdr:to>
    <xdr:sp macro="" textlink="">
      <xdr:nvSpPr>
        <xdr:cNvPr id="82" name="楕円 81"/>
        <xdr:cNvSpPr/>
      </xdr:nvSpPr>
      <xdr:spPr>
        <a:xfrm>
          <a:off x="3746500" y="5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38739</xdr:rowOff>
    </xdr:from>
    <xdr:ext cx="534377" cy="259045"/>
    <xdr:sp macro="" textlink="">
      <xdr:nvSpPr>
        <xdr:cNvPr id="83" name="テキスト ボックス 82"/>
        <xdr:cNvSpPr txBox="1"/>
      </xdr:nvSpPr>
      <xdr:spPr>
        <a:xfrm>
          <a:off x="3530111" y="5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1422</xdr:rowOff>
    </xdr:from>
    <xdr:to>
      <xdr:col>15</xdr:col>
      <xdr:colOff>101600</xdr:colOff>
      <xdr:row>32</xdr:row>
      <xdr:rowOff>103022</xdr:rowOff>
    </xdr:to>
    <xdr:sp macro="" textlink="">
      <xdr:nvSpPr>
        <xdr:cNvPr id="84" name="楕円 83"/>
        <xdr:cNvSpPr/>
      </xdr:nvSpPr>
      <xdr:spPr>
        <a:xfrm>
          <a:off x="2857500" y="5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119549</xdr:rowOff>
    </xdr:from>
    <xdr:ext cx="534377" cy="259045"/>
    <xdr:sp macro="" textlink="">
      <xdr:nvSpPr>
        <xdr:cNvPr id="85" name="テキスト ボックス 84"/>
        <xdr:cNvSpPr txBox="1"/>
      </xdr:nvSpPr>
      <xdr:spPr>
        <a:xfrm>
          <a:off x="2641111" y="5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144259</xdr:rowOff>
    </xdr:from>
    <xdr:to>
      <xdr:col>10</xdr:col>
      <xdr:colOff>165100</xdr:colOff>
      <xdr:row>32</xdr:row>
      <xdr:rowOff>74409</xdr:rowOff>
    </xdr:to>
    <xdr:sp macro="" textlink="">
      <xdr:nvSpPr>
        <xdr:cNvPr id="86" name="楕円 85"/>
        <xdr:cNvSpPr/>
      </xdr:nvSpPr>
      <xdr:spPr>
        <a:xfrm>
          <a:off x="1968500" y="5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90936</xdr:rowOff>
    </xdr:from>
    <xdr:ext cx="534377" cy="259045"/>
    <xdr:sp macro="" textlink="">
      <xdr:nvSpPr>
        <xdr:cNvPr id="87" name="テキスト ボックス 86"/>
        <xdr:cNvSpPr txBox="1"/>
      </xdr:nvSpPr>
      <xdr:spPr>
        <a:xfrm>
          <a:off x="1752111" y="5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80289</xdr:rowOff>
    </xdr:from>
    <xdr:to>
      <xdr:col>6</xdr:col>
      <xdr:colOff>38100</xdr:colOff>
      <xdr:row>32</xdr:row>
      <xdr:rowOff>10439</xdr:rowOff>
    </xdr:to>
    <xdr:sp macro="" textlink="">
      <xdr:nvSpPr>
        <xdr:cNvPr id="88" name="楕円 87"/>
        <xdr:cNvSpPr/>
      </xdr:nvSpPr>
      <xdr:spPr>
        <a:xfrm>
          <a:off x="1079500" y="53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26966</xdr:rowOff>
    </xdr:from>
    <xdr:ext cx="534377" cy="259045"/>
    <xdr:sp macro="" textlink="">
      <xdr:nvSpPr>
        <xdr:cNvPr id="89" name="テキスト ボックス 88"/>
        <xdr:cNvSpPr txBox="1"/>
      </xdr:nvSpPr>
      <xdr:spPr>
        <a:xfrm>
          <a:off x="863111" y="51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136238</xdr:rowOff>
    </xdr:from>
    <xdr:to>
      <xdr:col>24</xdr:col>
      <xdr:colOff>63500</xdr:colOff>
      <xdr:row>50</xdr:row>
      <xdr:rowOff>138949</xdr:rowOff>
    </xdr:to>
    <xdr:cxnSp macro="">
      <xdr:nvCxnSpPr>
        <xdr:cNvPr id="121" name="直線コネクタ 120"/>
        <xdr:cNvCxnSpPr/>
      </xdr:nvCxnSpPr>
      <xdr:spPr>
        <a:xfrm flipV="1">
          <a:off x="3797300" y="8537288"/>
          <a:ext cx="8382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126245</xdr:rowOff>
    </xdr:from>
    <xdr:to>
      <xdr:col>19</xdr:col>
      <xdr:colOff>177800</xdr:colOff>
      <xdr:row>50</xdr:row>
      <xdr:rowOff>138949</xdr:rowOff>
    </xdr:to>
    <xdr:cxnSp macro="">
      <xdr:nvCxnSpPr>
        <xdr:cNvPr id="124" name="直線コネクタ 123"/>
        <xdr:cNvCxnSpPr/>
      </xdr:nvCxnSpPr>
      <xdr:spPr>
        <a:xfrm>
          <a:off x="2908300" y="8698745"/>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126245</xdr:rowOff>
    </xdr:from>
    <xdr:to>
      <xdr:col>15</xdr:col>
      <xdr:colOff>50800</xdr:colOff>
      <xdr:row>51</xdr:row>
      <xdr:rowOff>48913</xdr:rowOff>
    </xdr:to>
    <xdr:cxnSp macro="">
      <xdr:nvCxnSpPr>
        <xdr:cNvPr id="127" name="直線コネクタ 126"/>
        <xdr:cNvCxnSpPr/>
      </xdr:nvCxnSpPr>
      <xdr:spPr>
        <a:xfrm flipV="1">
          <a:off x="2019300" y="8698745"/>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7896</xdr:rowOff>
    </xdr:from>
    <xdr:to>
      <xdr:col>10</xdr:col>
      <xdr:colOff>114300</xdr:colOff>
      <xdr:row>51</xdr:row>
      <xdr:rowOff>48913</xdr:rowOff>
    </xdr:to>
    <xdr:cxnSp macro="">
      <xdr:nvCxnSpPr>
        <xdr:cNvPr id="130" name="直線コネクタ 129"/>
        <xdr:cNvCxnSpPr/>
      </xdr:nvCxnSpPr>
      <xdr:spPr>
        <a:xfrm>
          <a:off x="1130300" y="875184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85438</xdr:rowOff>
    </xdr:from>
    <xdr:to>
      <xdr:col>24</xdr:col>
      <xdr:colOff>114300</xdr:colOff>
      <xdr:row>50</xdr:row>
      <xdr:rowOff>15588</xdr:rowOff>
    </xdr:to>
    <xdr:sp macro="" textlink="">
      <xdr:nvSpPr>
        <xdr:cNvPr id="140" name="楕円 139"/>
        <xdr:cNvSpPr/>
      </xdr:nvSpPr>
      <xdr:spPr>
        <a:xfrm>
          <a:off x="4584700" y="84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38465</xdr:rowOff>
    </xdr:from>
    <xdr:ext cx="534377" cy="259045"/>
    <xdr:sp macro="" textlink="">
      <xdr:nvSpPr>
        <xdr:cNvPr id="141" name="物件費該当値テキスト"/>
        <xdr:cNvSpPr txBox="1"/>
      </xdr:nvSpPr>
      <xdr:spPr>
        <a:xfrm>
          <a:off x="4686300" y="84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88149</xdr:rowOff>
    </xdr:from>
    <xdr:to>
      <xdr:col>20</xdr:col>
      <xdr:colOff>38100</xdr:colOff>
      <xdr:row>51</xdr:row>
      <xdr:rowOff>18299</xdr:rowOff>
    </xdr:to>
    <xdr:sp macro="" textlink="">
      <xdr:nvSpPr>
        <xdr:cNvPr id="142" name="楕円 141"/>
        <xdr:cNvSpPr/>
      </xdr:nvSpPr>
      <xdr:spPr>
        <a:xfrm>
          <a:off x="3746500" y="86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34826</xdr:rowOff>
    </xdr:from>
    <xdr:ext cx="534377" cy="259045"/>
    <xdr:sp macro="" textlink="">
      <xdr:nvSpPr>
        <xdr:cNvPr id="143" name="テキスト ボックス 142"/>
        <xdr:cNvSpPr txBox="1"/>
      </xdr:nvSpPr>
      <xdr:spPr>
        <a:xfrm>
          <a:off x="3530111" y="84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75445</xdr:rowOff>
    </xdr:from>
    <xdr:to>
      <xdr:col>15</xdr:col>
      <xdr:colOff>101600</xdr:colOff>
      <xdr:row>51</xdr:row>
      <xdr:rowOff>5595</xdr:rowOff>
    </xdr:to>
    <xdr:sp macro="" textlink="">
      <xdr:nvSpPr>
        <xdr:cNvPr id="144" name="楕円 143"/>
        <xdr:cNvSpPr/>
      </xdr:nvSpPr>
      <xdr:spPr>
        <a:xfrm>
          <a:off x="2857500" y="8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22122</xdr:rowOff>
    </xdr:from>
    <xdr:ext cx="534377" cy="259045"/>
    <xdr:sp macro="" textlink="">
      <xdr:nvSpPr>
        <xdr:cNvPr id="145" name="テキスト ボックス 144"/>
        <xdr:cNvSpPr txBox="1"/>
      </xdr:nvSpPr>
      <xdr:spPr>
        <a:xfrm>
          <a:off x="2641111" y="84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169563</xdr:rowOff>
    </xdr:from>
    <xdr:to>
      <xdr:col>10</xdr:col>
      <xdr:colOff>165100</xdr:colOff>
      <xdr:row>51</xdr:row>
      <xdr:rowOff>99713</xdr:rowOff>
    </xdr:to>
    <xdr:sp macro="" textlink="">
      <xdr:nvSpPr>
        <xdr:cNvPr id="146" name="楕円 145"/>
        <xdr:cNvSpPr/>
      </xdr:nvSpPr>
      <xdr:spPr>
        <a:xfrm>
          <a:off x="1968500" y="8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116240</xdr:rowOff>
    </xdr:from>
    <xdr:ext cx="534377" cy="259045"/>
    <xdr:sp macro="" textlink="">
      <xdr:nvSpPr>
        <xdr:cNvPr id="147" name="テキスト ボックス 146"/>
        <xdr:cNvSpPr txBox="1"/>
      </xdr:nvSpPr>
      <xdr:spPr>
        <a:xfrm>
          <a:off x="1752111" y="85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128546</xdr:rowOff>
    </xdr:from>
    <xdr:to>
      <xdr:col>6</xdr:col>
      <xdr:colOff>38100</xdr:colOff>
      <xdr:row>51</xdr:row>
      <xdr:rowOff>58696</xdr:rowOff>
    </xdr:to>
    <xdr:sp macro="" textlink="">
      <xdr:nvSpPr>
        <xdr:cNvPr id="148" name="楕円 147"/>
        <xdr:cNvSpPr/>
      </xdr:nvSpPr>
      <xdr:spPr>
        <a:xfrm>
          <a:off x="1079500" y="87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75223</xdr:rowOff>
    </xdr:from>
    <xdr:ext cx="534377" cy="259045"/>
    <xdr:sp macro="" textlink="">
      <xdr:nvSpPr>
        <xdr:cNvPr id="149" name="テキスト ボックス 148"/>
        <xdr:cNvSpPr txBox="1"/>
      </xdr:nvSpPr>
      <xdr:spPr>
        <a:xfrm>
          <a:off x="863111" y="8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145687</xdr:rowOff>
    </xdr:from>
    <xdr:to>
      <xdr:col>24</xdr:col>
      <xdr:colOff>63500</xdr:colOff>
      <xdr:row>73</xdr:row>
      <xdr:rowOff>138176</xdr:rowOff>
    </xdr:to>
    <xdr:cxnSp macro="">
      <xdr:nvCxnSpPr>
        <xdr:cNvPr id="180" name="直線コネクタ 179"/>
        <xdr:cNvCxnSpPr/>
      </xdr:nvCxnSpPr>
      <xdr:spPr>
        <a:xfrm>
          <a:off x="3797300" y="12490087"/>
          <a:ext cx="8382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145687</xdr:rowOff>
    </xdr:from>
    <xdr:to>
      <xdr:col>19</xdr:col>
      <xdr:colOff>177800</xdr:colOff>
      <xdr:row>74</xdr:row>
      <xdr:rowOff>57839</xdr:rowOff>
    </xdr:to>
    <xdr:cxnSp macro="">
      <xdr:nvCxnSpPr>
        <xdr:cNvPr id="183" name="直線コネクタ 182"/>
        <xdr:cNvCxnSpPr/>
      </xdr:nvCxnSpPr>
      <xdr:spPr>
        <a:xfrm flipV="1">
          <a:off x="2908300" y="12490087"/>
          <a:ext cx="889000" cy="25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57839</xdr:rowOff>
    </xdr:from>
    <xdr:to>
      <xdr:col>15</xdr:col>
      <xdr:colOff>50800</xdr:colOff>
      <xdr:row>74</xdr:row>
      <xdr:rowOff>88428</xdr:rowOff>
    </xdr:to>
    <xdr:cxnSp macro="">
      <xdr:nvCxnSpPr>
        <xdr:cNvPr id="186" name="直線コネクタ 185"/>
        <xdr:cNvCxnSpPr/>
      </xdr:nvCxnSpPr>
      <xdr:spPr>
        <a:xfrm flipV="1">
          <a:off x="2019300" y="12745139"/>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88428</xdr:rowOff>
    </xdr:from>
    <xdr:to>
      <xdr:col>10</xdr:col>
      <xdr:colOff>114300</xdr:colOff>
      <xdr:row>74</xdr:row>
      <xdr:rowOff>145034</xdr:rowOff>
    </xdr:to>
    <xdr:cxnSp macro="">
      <xdr:nvCxnSpPr>
        <xdr:cNvPr id="189" name="直線コネクタ 188"/>
        <xdr:cNvCxnSpPr/>
      </xdr:nvCxnSpPr>
      <xdr:spPr>
        <a:xfrm flipV="1">
          <a:off x="1130300" y="12775728"/>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87376</xdr:rowOff>
    </xdr:from>
    <xdr:to>
      <xdr:col>24</xdr:col>
      <xdr:colOff>114300</xdr:colOff>
      <xdr:row>74</xdr:row>
      <xdr:rowOff>17526</xdr:rowOff>
    </xdr:to>
    <xdr:sp macro="" textlink="">
      <xdr:nvSpPr>
        <xdr:cNvPr id="199" name="楕円 198"/>
        <xdr:cNvSpPr/>
      </xdr:nvSpPr>
      <xdr:spPr>
        <a:xfrm>
          <a:off x="4584700" y="126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110253</xdr:rowOff>
    </xdr:from>
    <xdr:ext cx="469744" cy="259045"/>
    <xdr:sp macro="" textlink="">
      <xdr:nvSpPr>
        <xdr:cNvPr id="200" name="維持補修費該当値テキスト"/>
        <xdr:cNvSpPr txBox="1"/>
      </xdr:nvSpPr>
      <xdr:spPr>
        <a:xfrm>
          <a:off x="4686300" y="124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94887</xdr:rowOff>
    </xdr:from>
    <xdr:to>
      <xdr:col>20</xdr:col>
      <xdr:colOff>38100</xdr:colOff>
      <xdr:row>73</xdr:row>
      <xdr:rowOff>25037</xdr:rowOff>
    </xdr:to>
    <xdr:sp macro="" textlink="">
      <xdr:nvSpPr>
        <xdr:cNvPr id="201" name="楕円 200"/>
        <xdr:cNvSpPr/>
      </xdr:nvSpPr>
      <xdr:spPr>
        <a:xfrm>
          <a:off x="3746500" y="12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41564</xdr:rowOff>
    </xdr:from>
    <xdr:ext cx="534377" cy="259045"/>
    <xdr:sp macro="" textlink="">
      <xdr:nvSpPr>
        <xdr:cNvPr id="202" name="テキスト ボックス 201"/>
        <xdr:cNvSpPr txBox="1"/>
      </xdr:nvSpPr>
      <xdr:spPr>
        <a:xfrm>
          <a:off x="3530111" y="12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7039</xdr:rowOff>
    </xdr:from>
    <xdr:to>
      <xdr:col>15</xdr:col>
      <xdr:colOff>101600</xdr:colOff>
      <xdr:row>74</xdr:row>
      <xdr:rowOff>108639</xdr:rowOff>
    </xdr:to>
    <xdr:sp macro="" textlink="">
      <xdr:nvSpPr>
        <xdr:cNvPr id="203" name="楕円 202"/>
        <xdr:cNvSpPr/>
      </xdr:nvSpPr>
      <xdr:spPr>
        <a:xfrm>
          <a:off x="2857500" y="126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125166</xdr:rowOff>
    </xdr:from>
    <xdr:ext cx="469744" cy="259045"/>
    <xdr:sp macro="" textlink="">
      <xdr:nvSpPr>
        <xdr:cNvPr id="204" name="テキスト ボックス 203"/>
        <xdr:cNvSpPr txBox="1"/>
      </xdr:nvSpPr>
      <xdr:spPr>
        <a:xfrm>
          <a:off x="2673428" y="124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37628</xdr:rowOff>
    </xdr:from>
    <xdr:to>
      <xdr:col>10</xdr:col>
      <xdr:colOff>165100</xdr:colOff>
      <xdr:row>74</xdr:row>
      <xdr:rowOff>139228</xdr:rowOff>
    </xdr:to>
    <xdr:sp macro="" textlink="">
      <xdr:nvSpPr>
        <xdr:cNvPr id="205" name="楕円 204"/>
        <xdr:cNvSpPr/>
      </xdr:nvSpPr>
      <xdr:spPr>
        <a:xfrm>
          <a:off x="1968500" y="127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155755</xdr:rowOff>
    </xdr:from>
    <xdr:ext cx="469744" cy="259045"/>
    <xdr:sp macro="" textlink="">
      <xdr:nvSpPr>
        <xdr:cNvPr id="206" name="テキスト ボックス 205"/>
        <xdr:cNvSpPr txBox="1"/>
      </xdr:nvSpPr>
      <xdr:spPr>
        <a:xfrm>
          <a:off x="1784428" y="125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94234</xdr:rowOff>
    </xdr:from>
    <xdr:to>
      <xdr:col>6</xdr:col>
      <xdr:colOff>38100</xdr:colOff>
      <xdr:row>75</xdr:row>
      <xdr:rowOff>24384</xdr:rowOff>
    </xdr:to>
    <xdr:sp macro="" textlink="">
      <xdr:nvSpPr>
        <xdr:cNvPr id="207" name="楕円 206"/>
        <xdr:cNvSpPr/>
      </xdr:nvSpPr>
      <xdr:spPr>
        <a:xfrm>
          <a:off x="1079500" y="127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40911</xdr:rowOff>
    </xdr:from>
    <xdr:ext cx="469744" cy="259045"/>
    <xdr:sp macro="" textlink="">
      <xdr:nvSpPr>
        <xdr:cNvPr id="208" name="テキスト ボックス 207"/>
        <xdr:cNvSpPr txBox="1"/>
      </xdr:nvSpPr>
      <xdr:spPr>
        <a:xfrm>
          <a:off x="895428" y="125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87007</xdr:rowOff>
    </xdr:from>
    <xdr:to>
      <xdr:col>24</xdr:col>
      <xdr:colOff>63500</xdr:colOff>
      <xdr:row>97</xdr:row>
      <xdr:rowOff>117801</xdr:rowOff>
    </xdr:to>
    <xdr:cxnSp macro="">
      <xdr:nvCxnSpPr>
        <xdr:cNvPr id="236" name="直線コネクタ 235"/>
        <xdr:cNvCxnSpPr/>
      </xdr:nvCxnSpPr>
      <xdr:spPr>
        <a:xfrm flipV="1">
          <a:off x="3797300" y="16203307"/>
          <a:ext cx="838200" cy="5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117801</xdr:rowOff>
    </xdr:from>
    <xdr:to>
      <xdr:col>19</xdr:col>
      <xdr:colOff>177800</xdr:colOff>
      <xdr:row>97</xdr:row>
      <xdr:rowOff>164686</xdr:rowOff>
    </xdr:to>
    <xdr:cxnSp macro="">
      <xdr:nvCxnSpPr>
        <xdr:cNvPr id="239" name="直線コネクタ 238"/>
        <xdr:cNvCxnSpPr/>
      </xdr:nvCxnSpPr>
      <xdr:spPr>
        <a:xfrm flipV="1">
          <a:off x="2908300" y="1674845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164686</xdr:rowOff>
    </xdr:from>
    <xdr:to>
      <xdr:col>15</xdr:col>
      <xdr:colOff>50800</xdr:colOff>
      <xdr:row>98</xdr:row>
      <xdr:rowOff>114029</xdr:rowOff>
    </xdr:to>
    <xdr:cxnSp macro="">
      <xdr:nvCxnSpPr>
        <xdr:cNvPr id="242" name="直線コネクタ 241"/>
        <xdr:cNvCxnSpPr/>
      </xdr:nvCxnSpPr>
      <xdr:spPr>
        <a:xfrm flipV="1">
          <a:off x="2019300" y="16795336"/>
          <a:ext cx="889000" cy="1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110827</xdr:rowOff>
    </xdr:from>
    <xdr:to>
      <xdr:col>10</xdr:col>
      <xdr:colOff>114300</xdr:colOff>
      <xdr:row>98</xdr:row>
      <xdr:rowOff>114029</xdr:rowOff>
    </xdr:to>
    <xdr:cxnSp macro="">
      <xdr:nvCxnSpPr>
        <xdr:cNvPr id="245" name="直線コネクタ 244"/>
        <xdr:cNvCxnSpPr/>
      </xdr:nvCxnSpPr>
      <xdr:spPr>
        <a:xfrm>
          <a:off x="1130300" y="16912927"/>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36207</xdr:rowOff>
    </xdr:from>
    <xdr:to>
      <xdr:col>24</xdr:col>
      <xdr:colOff>114300</xdr:colOff>
      <xdr:row>94</xdr:row>
      <xdr:rowOff>137807</xdr:rowOff>
    </xdr:to>
    <xdr:sp macro="" textlink="">
      <xdr:nvSpPr>
        <xdr:cNvPr id="255" name="楕円 254"/>
        <xdr:cNvSpPr/>
      </xdr:nvSpPr>
      <xdr:spPr>
        <a:xfrm>
          <a:off x="4584700" y="161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14634</xdr:rowOff>
    </xdr:from>
    <xdr:ext cx="599010" cy="259045"/>
    <xdr:sp macro="" textlink="">
      <xdr:nvSpPr>
        <xdr:cNvPr id="256" name="扶助費該当値テキスト"/>
        <xdr:cNvSpPr txBox="1"/>
      </xdr:nvSpPr>
      <xdr:spPr>
        <a:xfrm>
          <a:off x="4686300" y="1613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67001</xdr:rowOff>
    </xdr:from>
    <xdr:to>
      <xdr:col>20</xdr:col>
      <xdr:colOff>38100</xdr:colOff>
      <xdr:row>97</xdr:row>
      <xdr:rowOff>168601</xdr:rowOff>
    </xdr:to>
    <xdr:sp macro="" textlink="">
      <xdr:nvSpPr>
        <xdr:cNvPr id="257" name="楕円 256"/>
        <xdr:cNvSpPr/>
      </xdr:nvSpPr>
      <xdr:spPr>
        <a:xfrm>
          <a:off x="3746500" y="166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159728</xdr:rowOff>
    </xdr:from>
    <xdr:ext cx="534377" cy="259045"/>
    <xdr:sp macro="" textlink="">
      <xdr:nvSpPr>
        <xdr:cNvPr id="258" name="テキスト ボックス 257"/>
        <xdr:cNvSpPr txBox="1"/>
      </xdr:nvSpPr>
      <xdr:spPr>
        <a:xfrm>
          <a:off x="3530111" y="167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113886</xdr:rowOff>
    </xdr:from>
    <xdr:to>
      <xdr:col>15</xdr:col>
      <xdr:colOff>101600</xdr:colOff>
      <xdr:row>98</xdr:row>
      <xdr:rowOff>44036</xdr:rowOff>
    </xdr:to>
    <xdr:sp macro="" textlink="">
      <xdr:nvSpPr>
        <xdr:cNvPr id="259" name="楕円 258"/>
        <xdr:cNvSpPr/>
      </xdr:nvSpPr>
      <xdr:spPr>
        <a:xfrm>
          <a:off x="2857500" y="167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60563</xdr:rowOff>
    </xdr:from>
    <xdr:ext cx="534377" cy="259045"/>
    <xdr:sp macro="" textlink="">
      <xdr:nvSpPr>
        <xdr:cNvPr id="260" name="テキスト ボックス 259"/>
        <xdr:cNvSpPr txBox="1"/>
      </xdr:nvSpPr>
      <xdr:spPr>
        <a:xfrm>
          <a:off x="2641111" y="165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63229</xdr:rowOff>
    </xdr:from>
    <xdr:to>
      <xdr:col>10</xdr:col>
      <xdr:colOff>165100</xdr:colOff>
      <xdr:row>98</xdr:row>
      <xdr:rowOff>164829</xdr:rowOff>
    </xdr:to>
    <xdr:sp macro="" textlink="">
      <xdr:nvSpPr>
        <xdr:cNvPr id="261" name="楕円 260"/>
        <xdr:cNvSpPr/>
      </xdr:nvSpPr>
      <xdr:spPr>
        <a:xfrm>
          <a:off x="1968500" y="16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9906</xdr:rowOff>
    </xdr:from>
    <xdr:ext cx="534377" cy="259045"/>
    <xdr:sp macro="" textlink="">
      <xdr:nvSpPr>
        <xdr:cNvPr id="262" name="テキスト ボックス 261"/>
        <xdr:cNvSpPr txBox="1"/>
      </xdr:nvSpPr>
      <xdr:spPr>
        <a:xfrm>
          <a:off x="1752111" y="166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60027</xdr:rowOff>
    </xdr:from>
    <xdr:to>
      <xdr:col>6</xdr:col>
      <xdr:colOff>38100</xdr:colOff>
      <xdr:row>98</xdr:row>
      <xdr:rowOff>161627</xdr:rowOff>
    </xdr:to>
    <xdr:sp macro="" textlink="">
      <xdr:nvSpPr>
        <xdr:cNvPr id="263" name="楕円 262"/>
        <xdr:cNvSpPr/>
      </xdr:nvSpPr>
      <xdr:spPr>
        <a:xfrm>
          <a:off x="1079500" y="168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6704</xdr:rowOff>
    </xdr:from>
    <xdr:ext cx="534377" cy="259045"/>
    <xdr:sp macro="" textlink="">
      <xdr:nvSpPr>
        <xdr:cNvPr id="264" name="テキスト ボックス 263"/>
        <xdr:cNvSpPr txBox="1"/>
      </xdr:nvSpPr>
      <xdr:spPr>
        <a:xfrm>
          <a:off x="863111" y="166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112531</xdr:rowOff>
    </xdr:from>
    <xdr:to>
      <xdr:col>54</xdr:col>
      <xdr:colOff>189865</xdr:colOff>
      <xdr:row>38</xdr:row>
      <xdr:rowOff>133432</xdr:rowOff>
    </xdr:to>
    <xdr:cxnSp macro="">
      <xdr:nvCxnSpPr>
        <xdr:cNvPr id="288" name="直線コネクタ 287"/>
        <xdr:cNvCxnSpPr/>
      </xdr:nvCxnSpPr>
      <xdr:spPr>
        <a:xfrm flipV="1">
          <a:off x="10475595" y="5598931"/>
          <a:ext cx="1270" cy="104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137259</xdr:rowOff>
    </xdr:from>
    <xdr:ext cx="534377" cy="259045"/>
    <xdr:sp macro="" textlink="">
      <xdr:nvSpPr>
        <xdr:cNvPr id="289" name="補助費等最小値テキスト"/>
        <xdr:cNvSpPr txBox="1"/>
      </xdr:nvSpPr>
      <xdr:spPr>
        <a:xfrm>
          <a:off x="10528300" y="66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133432</xdr:rowOff>
    </xdr:from>
    <xdr:to>
      <xdr:col>55</xdr:col>
      <xdr:colOff>88900</xdr:colOff>
      <xdr:row>38</xdr:row>
      <xdr:rowOff>133432</xdr:rowOff>
    </xdr:to>
    <xdr:cxnSp macro="">
      <xdr:nvCxnSpPr>
        <xdr:cNvPr id="290" name="直線コネクタ 289"/>
        <xdr:cNvCxnSpPr/>
      </xdr:nvCxnSpPr>
      <xdr:spPr>
        <a:xfrm>
          <a:off x="10388600" y="664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59208</xdr:rowOff>
    </xdr:from>
    <xdr:ext cx="599010" cy="259045"/>
    <xdr:sp macro="" textlink="">
      <xdr:nvSpPr>
        <xdr:cNvPr id="291" name="補助費等最大値テキスト"/>
        <xdr:cNvSpPr txBox="1"/>
      </xdr:nvSpPr>
      <xdr:spPr>
        <a:xfrm>
          <a:off x="10528300" y="53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112531</xdr:rowOff>
    </xdr:from>
    <xdr:to>
      <xdr:col>55</xdr:col>
      <xdr:colOff>88900</xdr:colOff>
      <xdr:row>32</xdr:row>
      <xdr:rowOff>112531</xdr:rowOff>
    </xdr:to>
    <xdr:cxnSp macro="">
      <xdr:nvCxnSpPr>
        <xdr:cNvPr id="292" name="直線コネクタ 291"/>
        <xdr:cNvCxnSpPr/>
      </xdr:nvCxnSpPr>
      <xdr:spPr>
        <a:xfrm>
          <a:off x="10388600" y="55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133936</xdr:rowOff>
    </xdr:from>
    <xdr:to>
      <xdr:col>55</xdr:col>
      <xdr:colOff>0</xdr:colOff>
      <xdr:row>32</xdr:row>
      <xdr:rowOff>112531</xdr:rowOff>
    </xdr:to>
    <xdr:cxnSp macro="">
      <xdr:nvCxnSpPr>
        <xdr:cNvPr id="293" name="直線コネクタ 292"/>
        <xdr:cNvCxnSpPr/>
      </xdr:nvCxnSpPr>
      <xdr:spPr>
        <a:xfrm>
          <a:off x="9639300" y="5277436"/>
          <a:ext cx="838200" cy="3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117787</xdr:rowOff>
    </xdr:from>
    <xdr:ext cx="534377" cy="259045"/>
    <xdr:sp macro="" textlink="">
      <xdr:nvSpPr>
        <xdr:cNvPr id="294" name="補助費等平均値テキスト"/>
        <xdr:cNvSpPr txBox="1"/>
      </xdr:nvSpPr>
      <xdr:spPr>
        <a:xfrm>
          <a:off x="10528300" y="6461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139360</xdr:rowOff>
    </xdr:from>
    <xdr:to>
      <xdr:col>55</xdr:col>
      <xdr:colOff>50800</xdr:colOff>
      <xdr:row>38</xdr:row>
      <xdr:rowOff>69510</xdr:rowOff>
    </xdr:to>
    <xdr:sp macro="" textlink="">
      <xdr:nvSpPr>
        <xdr:cNvPr id="295" name="フローチャート: 判断 294"/>
        <xdr:cNvSpPr/>
      </xdr:nvSpPr>
      <xdr:spPr>
        <a:xfrm>
          <a:off x="10426700" y="64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133936</xdr:rowOff>
    </xdr:from>
    <xdr:to>
      <xdr:col>50</xdr:col>
      <xdr:colOff>114300</xdr:colOff>
      <xdr:row>37</xdr:row>
      <xdr:rowOff>49011</xdr:rowOff>
    </xdr:to>
    <xdr:cxnSp macro="">
      <xdr:nvCxnSpPr>
        <xdr:cNvPr id="296" name="直線コネクタ 295"/>
        <xdr:cNvCxnSpPr/>
      </xdr:nvCxnSpPr>
      <xdr:spPr>
        <a:xfrm flipV="1">
          <a:off x="8750300" y="5277436"/>
          <a:ext cx="889000" cy="11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105786</xdr:rowOff>
    </xdr:from>
    <xdr:to>
      <xdr:col>50</xdr:col>
      <xdr:colOff>165100</xdr:colOff>
      <xdr:row>36</xdr:row>
      <xdr:rowOff>35936</xdr:rowOff>
    </xdr:to>
    <xdr:sp macro="" textlink="">
      <xdr:nvSpPr>
        <xdr:cNvPr id="297" name="フローチャート: 判断 296"/>
        <xdr:cNvSpPr/>
      </xdr:nvSpPr>
      <xdr:spPr>
        <a:xfrm>
          <a:off x="95885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27063</xdr:rowOff>
    </xdr:from>
    <xdr:ext cx="599010" cy="259045"/>
    <xdr:sp macro="" textlink="">
      <xdr:nvSpPr>
        <xdr:cNvPr id="298" name="テキスト ボックス 297"/>
        <xdr:cNvSpPr txBox="1"/>
      </xdr:nvSpPr>
      <xdr:spPr>
        <a:xfrm>
          <a:off x="9339795" y="619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49011</xdr:rowOff>
    </xdr:from>
    <xdr:to>
      <xdr:col>45</xdr:col>
      <xdr:colOff>177800</xdr:colOff>
      <xdr:row>37</xdr:row>
      <xdr:rowOff>52817</xdr:rowOff>
    </xdr:to>
    <xdr:cxnSp macro="">
      <xdr:nvCxnSpPr>
        <xdr:cNvPr id="299" name="直線コネクタ 298"/>
        <xdr:cNvCxnSpPr/>
      </xdr:nvCxnSpPr>
      <xdr:spPr>
        <a:xfrm flipV="1">
          <a:off x="7861300" y="639266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10414</xdr:rowOff>
    </xdr:from>
    <xdr:to>
      <xdr:col>46</xdr:col>
      <xdr:colOff>38100</xdr:colOff>
      <xdr:row>38</xdr:row>
      <xdr:rowOff>112014</xdr:rowOff>
    </xdr:to>
    <xdr:sp macro="" textlink="">
      <xdr:nvSpPr>
        <xdr:cNvPr id="300" name="フローチャート: 判断 299"/>
        <xdr:cNvSpPr/>
      </xdr:nvSpPr>
      <xdr:spPr>
        <a:xfrm>
          <a:off x="8699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103141</xdr:rowOff>
    </xdr:from>
    <xdr:ext cx="534377" cy="259045"/>
    <xdr:sp macro="" textlink="">
      <xdr:nvSpPr>
        <xdr:cNvPr id="301" name="テキスト ボックス 300"/>
        <xdr:cNvSpPr txBox="1"/>
      </xdr:nvSpPr>
      <xdr:spPr>
        <a:xfrm>
          <a:off x="8483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52817</xdr:rowOff>
    </xdr:from>
    <xdr:to>
      <xdr:col>41</xdr:col>
      <xdr:colOff>50800</xdr:colOff>
      <xdr:row>37</xdr:row>
      <xdr:rowOff>68198</xdr:rowOff>
    </xdr:to>
    <xdr:cxnSp macro="">
      <xdr:nvCxnSpPr>
        <xdr:cNvPr id="302" name="直線コネクタ 301"/>
        <xdr:cNvCxnSpPr/>
      </xdr:nvCxnSpPr>
      <xdr:spPr>
        <a:xfrm flipV="1">
          <a:off x="6972300" y="639646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21406</xdr:rowOff>
    </xdr:from>
    <xdr:to>
      <xdr:col>41</xdr:col>
      <xdr:colOff>101600</xdr:colOff>
      <xdr:row>38</xdr:row>
      <xdr:rowOff>123006</xdr:rowOff>
    </xdr:to>
    <xdr:sp macro="" textlink="">
      <xdr:nvSpPr>
        <xdr:cNvPr id="303" name="フローチャート: 判断 302"/>
        <xdr:cNvSpPr/>
      </xdr:nvSpPr>
      <xdr:spPr>
        <a:xfrm>
          <a:off x="7810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114133</xdr:rowOff>
    </xdr:from>
    <xdr:ext cx="534377" cy="259045"/>
    <xdr:sp macro="" textlink="">
      <xdr:nvSpPr>
        <xdr:cNvPr id="304" name="テキスト ボックス 303"/>
        <xdr:cNvSpPr txBox="1"/>
      </xdr:nvSpPr>
      <xdr:spPr>
        <a:xfrm>
          <a:off x="7594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28363</xdr:rowOff>
    </xdr:from>
    <xdr:to>
      <xdr:col>36</xdr:col>
      <xdr:colOff>165100</xdr:colOff>
      <xdr:row>38</xdr:row>
      <xdr:rowOff>129963</xdr:rowOff>
    </xdr:to>
    <xdr:sp macro="" textlink="">
      <xdr:nvSpPr>
        <xdr:cNvPr id="305" name="フローチャート: 判断 304"/>
        <xdr:cNvSpPr/>
      </xdr:nvSpPr>
      <xdr:spPr>
        <a:xfrm>
          <a:off x="6921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121090</xdr:rowOff>
    </xdr:from>
    <xdr:ext cx="534377" cy="259045"/>
    <xdr:sp macro="" textlink="">
      <xdr:nvSpPr>
        <xdr:cNvPr id="306" name="テキスト ボックス 305"/>
        <xdr:cNvSpPr txBox="1"/>
      </xdr:nvSpPr>
      <xdr:spPr>
        <a:xfrm>
          <a:off x="6705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61731</xdr:rowOff>
    </xdr:from>
    <xdr:to>
      <xdr:col>55</xdr:col>
      <xdr:colOff>50800</xdr:colOff>
      <xdr:row>32</xdr:row>
      <xdr:rowOff>163331</xdr:rowOff>
    </xdr:to>
    <xdr:sp macro="" textlink="">
      <xdr:nvSpPr>
        <xdr:cNvPr id="312" name="楕円 311"/>
        <xdr:cNvSpPr/>
      </xdr:nvSpPr>
      <xdr:spPr>
        <a:xfrm>
          <a:off x="10426700" y="5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14758</xdr:rowOff>
    </xdr:from>
    <xdr:ext cx="599010" cy="259045"/>
    <xdr:sp macro="" textlink="">
      <xdr:nvSpPr>
        <xdr:cNvPr id="313" name="補助費等該当値テキスト"/>
        <xdr:cNvSpPr txBox="1"/>
      </xdr:nvSpPr>
      <xdr:spPr>
        <a:xfrm>
          <a:off x="10528300" y="550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83136</xdr:rowOff>
    </xdr:from>
    <xdr:to>
      <xdr:col>50</xdr:col>
      <xdr:colOff>165100</xdr:colOff>
      <xdr:row>31</xdr:row>
      <xdr:rowOff>13286</xdr:rowOff>
    </xdr:to>
    <xdr:sp macro="" textlink="">
      <xdr:nvSpPr>
        <xdr:cNvPr id="314" name="楕円 313"/>
        <xdr:cNvSpPr/>
      </xdr:nvSpPr>
      <xdr:spPr>
        <a:xfrm>
          <a:off x="9588500" y="52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29813</xdr:rowOff>
    </xdr:from>
    <xdr:ext cx="599010" cy="259045"/>
    <xdr:sp macro="" textlink="">
      <xdr:nvSpPr>
        <xdr:cNvPr id="315" name="テキスト ボックス 314"/>
        <xdr:cNvSpPr txBox="1"/>
      </xdr:nvSpPr>
      <xdr:spPr>
        <a:xfrm>
          <a:off x="9339795" y="500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169661</xdr:rowOff>
    </xdr:from>
    <xdr:to>
      <xdr:col>46</xdr:col>
      <xdr:colOff>38100</xdr:colOff>
      <xdr:row>37</xdr:row>
      <xdr:rowOff>99811</xdr:rowOff>
    </xdr:to>
    <xdr:sp macro="" textlink="">
      <xdr:nvSpPr>
        <xdr:cNvPr id="316" name="楕円 315"/>
        <xdr:cNvSpPr/>
      </xdr:nvSpPr>
      <xdr:spPr>
        <a:xfrm>
          <a:off x="8699500" y="63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116338</xdr:rowOff>
    </xdr:from>
    <xdr:ext cx="534377" cy="259045"/>
    <xdr:sp macro="" textlink="">
      <xdr:nvSpPr>
        <xdr:cNvPr id="317" name="テキスト ボックス 316"/>
        <xdr:cNvSpPr txBox="1"/>
      </xdr:nvSpPr>
      <xdr:spPr>
        <a:xfrm>
          <a:off x="8483111" y="6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2017</xdr:rowOff>
    </xdr:from>
    <xdr:to>
      <xdr:col>41</xdr:col>
      <xdr:colOff>101600</xdr:colOff>
      <xdr:row>37</xdr:row>
      <xdr:rowOff>103617</xdr:rowOff>
    </xdr:to>
    <xdr:sp macro="" textlink="">
      <xdr:nvSpPr>
        <xdr:cNvPr id="318" name="楕円 317"/>
        <xdr:cNvSpPr/>
      </xdr:nvSpPr>
      <xdr:spPr>
        <a:xfrm>
          <a:off x="7810500" y="63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120144</xdr:rowOff>
    </xdr:from>
    <xdr:ext cx="534377" cy="259045"/>
    <xdr:sp macro="" textlink="">
      <xdr:nvSpPr>
        <xdr:cNvPr id="319" name="テキスト ボックス 318"/>
        <xdr:cNvSpPr txBox="1"/>
      </xdr:nvSpPr>
      <xdr:spPr>
        <a:xfrm>
          <a:off x="7594111" y="61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17398</xdr:rowOff>
    </xdr:from>
    <xdr:to>
      <xdr:col>36</xdr:col>
      <xdr:colOff>165100</xdr:colOff>
      <xdr:row>37</xdr:row>
      <xdr:rowOff>118998</xdr:rowOff>
    </xdr:to>
    <xdr:sp macro="" textlink="">
      <xdr:nvSpPr>
        <xdr:cNvPr id="320" name="楕円 319"/>
        <xdr:cNvSpPr/>
      </xdr:nvSpPr>
      <xdr:spPr>
        <a:xfrm>
          <a:off x="69215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135525</xdr:rowOff>
    </xdr:from>
    <xdr:ext cx="534377" cy="259045"/>
    <xdr:sp macro="" textlink="">
      <xdr:nvSpPr>
        <xdr:cNvPr id="321" name="テキスト ボックス 320"/>
        <xdr:cNvSpPr txBox="1"/>
      </xdr:nvSpPr>
      <xdr:spPr>
        <a:xfrm>
          <a:off x="6705111" y="6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29774</xdr:rowOff>
    </xdr:from>
    <xdr:to>
      <xdr:col>54</xdr:col>
      <xdr:colOff>189865</xdr:colOff>
      <xdr:row>58</xdr:row>
      <xdr:rowOff>122490</xdr:rowOff>
    </xdr:to>
    <xdr:cxnSp macro="">
      <xdr:nvCxnSpPr>
        <xdr:cNvPr id="345" name="直線コネクタ 344"/>
        <xdr:cNvCxnSpPr/>
      </xdr:nvCxnSpPr>
      <xdr:spPr>
        <a:xfrm flipV="1">
          <a:off x="10475595" y="9288074"/>
          <a:ext cx="1270" cy="77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126317</xdr:rowOff>
    </xdr:from>
    <xdr:ext cx="534377" cy="259045"/>
    <xdr:sp macro="" textlink="">
      <xdr:nvSpPr>
        <xdr:cNvPr id="346" name="普通建設事業費最小値テキスト"/>
        <xdr:cNvSpPr txBox="1"/>
      </xdr:nvSpPr>
      <xdr:spPr>
        <a:xfrm>
          <a:off x="10528300" y="10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122490</xdr:rowOff>
    </xdr:from>
    <xdr:to>
      <xdr:col>55</xdr:col>
      <xdr:colOff>88900</xdr:colOff>
      <xdr:row>58</xdr:row>
      <xdr:rowOff>122490</xdr:rowOff>
    </xdr:to>
    <xdr:cxnSp macro="">
      <xdr:nvCxnSpPr>
        <xdr:cNvPr id="347" name="直線コネクタ 346"/>
        <xdr:cNvCxnSpPr/>
      </xdr:nvCxnSpPr>
      <xdr:spPr>
        <a:xfrm>
          <a:off x="10388600" y="1006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147901</xdr:rowOff>
    </xdr:from>
    <xdr:ext cx="599010" cy="259045"/>
    <xdr:sp macro="" textlink="">
      <xdr:nvSpPr>
        <xdr:cNvPr id="348" name="普通建設事業費最大値テキスト"/>
        <xdr:cNvSpPr txBox="1"/>
      </xdr:nvSpPr>
      <xdr:spPr>
        <a:xfrm>
          <a:off x="10528300" y="90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29774</xdr:rowOff>
    </xdr:from>
    <xdr:to>
      <xdr:col>55</xdr:col>
      <xdr:colOff>88900</xdr:colOff>
      <xdr:row>54</xdr:row>
      <xdr:rowOff>29774</xdr:rowOff>
    </xdr:to>
    <xdr:cxnSp macro="">
      <xdr:nvCxnSpPr>
        <xdr:cNvPr id="349" name="直線コネクタ 348"/>
        <xdr:cNvCxnSpPr/>
      </xdr:nvCxnSpPr>
      <xdr:spPr>
        <a:xfrm>
          <a:off x="10388600" y="928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69947</xdr:rowOff>
    </xdr:from>
    <xdr:to>
      <xdr:col>55</xdr:col>
      <xdr:colOff>0</xdr:colOff>
      <xdr:row>54</xdr:row>
      <xdr:rowOff>29774</xdr:rowOff>
    </xdr:to>
    <xdr:cxnSp macro="">
      <xdr:nvCxnSpPr>
        <xdr:cNvPr id="350" name="直線コネクタ 349"/>
        <xdr:cNvCxnSpPr/>
      </xdr:nvCxnSpPr>
      <xdr:spPr>
        <a:xfrm>
          <a:off x="9639300" y="8813897"/>
          <a:ext cx="838200" cy="4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127461</xdr:rowOff>
    </xdr:from>
    <xdr:ext cx="534377" cy="259045"/>
    <xdr:sp macro="" textlink="">
      <xdr:nvSpPr>
        <xdr:cNvPr id="351" name="普通建設事業費平均値テキスト"/>
        <xdr:cNvSpPr txBox="1"/>
      </xdr:nvSpPr>
      <xdr:spPr>
        <a:xfrm>
          <a:off x="10528300" y="99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149034</xdr:rowOff>
    </xdr:from>
    <xdr:to>
      <xdr:col>55</xdr:col>
      <xdr:colOff>50800</xdr:colOff>
      <xdr:row>58</xdr:row>
      <xdr:rowOff>79184</xdr:rowOff>
    </xdr:to>
    <xdr:sp macro="" textlink="">
      <xdr:nvSpPr>
        <xdr:cNvPr id="352" name="フローチャート: 判断 351"/>
        <xdr:cNvSpPr/>
      </xdr:nvSpPr>
      <xdr:spPr>
        <a:xfrm>
          <a:off x="10426700" y="99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69947</xdr:rowOff>
    </xdr:from>
    <xdr:to>
      <xdr:col>50</xdr:col>
      <xdr:colOff>114300</xdr:colOff>
      <xdr:row>52</xdr:row>
      <xdr:rowOff>81735</xdr:rowOff>
    </xdr:to>
    <xdr:cxnSp macro="">
      <xdr:nvCxnSpPr>
        <xdr:cNvPr id="353" name="直線コネクタ 352"/>
        <xdr:cNvCxnSpPr/>
      </xdr:nvCxnSpPr>
      <xdr:spPr>
        <a:xfrm flipV="1">
          <a:off x="8750300" y="8813897"/>
          <a:ext cx="889000" cy="1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121605</xdr:rowOff>
    </xdr:from>
    <xdr:to>
      <xdr:col>50</xdr:col>
      <xdr:colOff>165100</xdr:colOff>
      <xdr:row>58</xdr:row>
      <xdr:rowOff>51755</xdr:rowOff>
    </xdr:to>
    <xdr:sp macro="" textlink="">
      <xdr:nvSpPr>
        <xdr:cNvPr id="354" name="フローチャート: 判断 353"/>
        <xdr:cNvSpPr/>
      </xdr:nvSpPr>
      <xdr:spPr>
        <a:xfrm>
          <a:off x="95885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42882</xdr:rowOff>
    </xdr:from>
    <xdr:ext cx="534377" cy="259045"/>
    <xdr:sp macro="" textlink="">
      <xdr:nvSpPr>
        <xdr:cNvPr id="355" name="テキスト ボックス 354"/>
        <xdr:cNvSpPr txBox="1"/>
      </xdr:nvSpPr>
      <xdr:spPr>
        <a:xfrm>
          <a:off x="9372111" y="99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50923</xdr:rowOff>
    </xdr:from>
    <xdr:to>
      <xdr:col>45</xdr:col>
      <xdr:colOff>177800</xdr:colOff>
      <xdr:row>52</xdr:row>
      <xdr:rowOff>81735</xdr:rowOff>
    </xdr:to>
    <xdr:cxnSp macro="">
      <xdr:nvCxnSpPr>
        <xdr:cNvPr id="356" name="直線コネクタ 355"/>
        <xdr:cNvCxnSpPr/>
      </xdr:nvCxnSpPr>
      <xdr:spPr>
        <a:xfrm>
          <a:off x="7861300" y="8966323"/>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83783</xdr:rowOff>
    </xdr:from>
    <xdr:to>
      <xdr:col>46</xdr:col>
      <xdr:colOff>38100</xdr:colOff>
      <xdr:row>58</xdr:row>
      <xdr:rowOff>13933</xdr:rowOff>
    </xdr:to>
    <xdr:sp macro="" textlink="">
      <xdr:nvSpPr>
        <xdr:cNvPr id="357" name="フローチャート: 判断 356"/>
        <xdr:cNvSpPr/>
      </xdr:nvSpPr>
      <xdr:spPr>
        <a:xfrm>
          <a:off x="8699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5060</xdr:rowOff>
    </xdr:from>
    <xdr:ext cx="534377" cy="259045"/>
    <xdr:sp macro="" textlink="">
      <xdr:nvSpPr>
        <xdr:cNvPr id="358" name="テキスト ボックス 357"/>
        <xdr:cNvSpPr txBox="1"/>
      </xdr:nvSpPr>
      <xdr:spPr>
        <a:xfrm>
          <a:off x="8483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3222</xdr:rowOff>
    </xdr:from>
    <xdr:to>
      <xdr:col>41</xdr:col>
      <xdr:colOff>50800</xdr:colOff>
      <xdr:row>52</xdr:row>
      <xdr:rowOff>50923</xdr:rowOff>
    </xdr:to>
    <xdr:cxnSp macro="">
      <xdr:nvCxnSpPr>
        <xdr:cNvPr id="359" name="直線コネクタ 358"/>
        <xdr:cNvCxnSpPr/>
      </xdr:nvCxnSpPr>
      <xdr:spPr>
        <a:xfrm>
          <a:off x="6972300" y="8575722"/>
          <a:ext cx="889000" cy="39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159758</xdr:rowOff>
    </xdr:from>
    <xdr:to>
      <xdr:col>41</xdr:col>
      <xdr:colOff>101600</xdr:colOff>
      <xdr:row>58</xdr:row>
      <xdr:rowOff>89908</xdr:rowOff>
    </xdr:to>
    <xdr:sp macro="" textlink="">
      <xdr:nvSpPr>
        <xdr:cNvPr id="360" name="フローチャート: 判断 359"/>
        <xdr:cNvSpPr/>
      </xdr:nvSpPr>
      <xdr:spPr>
        <a:xfrm>
          <a:off x="7810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81035</xdr:rowOff>
    </xdr:from>
    <xdr:ext cx="534377" cy="259045"/>
    <xdr:sp macro="" textlink="">
      <xdr:nvSpPr>
        <xdr:cNvPr id="361" name="テキスト ボックス 360"/>
        <xdr:cNvSpPr txBox="1"/>
      </xdr:nvSpPr>
      <xdr:spPr>
        <a:xfrm>
          <a:off x="7594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137257</xdr:rowOff>
    </xdr:from>
    <xdr:to>
      <xdr:col>36</xdr:col>
      <xdr:colOff>165100</xdr:colOff>
      <xdr:row>58</xdr:row>
      <xdr:rowOff>67407</xdr:rowOff>
    </xdr:to>
    <xdr:sp macro="" textlink="">
      <xdr:nvSpPr>
        <xdr:cNvPr id="362" name="フローチャート: 判断 361"/>
        <xdr:cNvSpPr/>
      </xdr:nvSpPr>
      <xdr:spPr>
        <a:xfrm>
          <a:off x="6921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58534</xdr:rowOff>
    </xdr:from>
    <xdr:ext cx="534377" cy="259045"/>
    <xdr:sp macro="" textlink="">
      <xdr:nvSpPr>
        <xdr:cNvPr id="363" name="テキスト ボックス 362"/>
        <xdr:cNvSpPr txBox="1"/>
      </xdr:nvSpPr>
      <xdr:spPr>
        <a:xfrm>
          <a:off x="6705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150424</xdr:rowOff>
    </xdr:from>
    <xdr:to>
      <xdr:col>55</xdr:col>
      <xdr:colOff>50800</xdr:colOff>
      <xdr:row>54</xdr:row>
      <xdr:rowOff>80574</xdr:rowOff>
    </xdr:to>
    <xdr:sp macro="" textlink="">
      <xdr:nvSpPr>
        <xdr:cNvPr id="369" name="楕円 368"/>
        <xdr:cNvSpPr/>
      </xdr:nvSpPr>
      <xdr:spPr>
        <a:xfrm>
          <a:off x="10426700" y="92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103451</xdr:rowOff>
    </xdr:from>
    <xdr:ext cx="599010" cy="259045"/>
    <xdr:sp macro="" textlink="">
      <xdr:nvSpPr>
        <xdr:cNvPr id="370" name="普通建設事業費該当値テキスト"/>
        <xdr:cNvSpPr txBox="1"/>
      </xdr:nvSpPr>
      <xdr:spPr>
        <a:xfrm>
          <a:off x="10528300" y="91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19147</xdr:rowOff>
    </xdr:from>
    <xdr:to>
      <xdr:col>50</xdr:col>
      <xdr:colOff>165100</xdr:colOff>
      <xdr:row>51</xdr:row>
      <xdr:rowOff>120747</xdr:rowOff>
    </xdr:to>
    <xdr:sp macro="" textlink="">
      <xdr:nvSpPr>
        <xdr:cNvPr id="371" name="楕円 370"/>
        <xdr:cNvSpPr/>
      </xdr:nvSpPr>
      <xdr:spPr>
        <a:xfrm>
          <a:off x="9588500" y="87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137274</xdr:rowOff>
    </xdr:from>
    <xdr:ext cx="599010" cy="259045"/>
    <xdr:sp macro="" textlink="">
      <xdr:nvSpPr>
        <xdr:cNvPr id="372" name="テキスト ボックス 371"/>
        <xdr:cNvSpPr txBox="1"/>
      </xdr:nvSpPr>
      <xdr:spPr>
        <a:xfrm>
          <a:off x="9339795" y="853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30935</xdr:rowOff>
    </xdr:from>
    <xdr:to>
      <xdr:col>46</xdr:col>
      <xdr:colOff>38100</xdr:colOff>
      <xdr:row>52</xdr:row>
      <xdr:rowOff>132535</xdr:rowOff>
    </xdr:to>
    <xdr:sp macro="" textlink="">
      <xdr:nvSpPr>
        <xdr:cNvPr id="373" name="楕円 372"/>
        <xdr:cNvSpPr/>
      </xdr:nvSpPr>
      <xdr:spPr>
        <a:xfrm>
          <a:off x="8699500" y="89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149062</xdr:rowOff>
    </xdr:from>
    <xdr:ext cx="599010" cy="259045"/>
    <xdr:sp macro="" textlink="">
      <xdr:nvSpPr>
        <xdr:cNvPr id="374" name="テキスト ボックス 373"/>
        <xdr:cNvSpPr txBox="1"/>
      </xdr:nvSpPr>
      <xdr:spPr>
        <a:xfrm>
          <a:off x="8450795" y="8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123</xdr:rowOff>
    </xdr:from>
    <xdr:to>
      <xdr:col>41</xdr:col>
      <xdr:colOff>101600</xdr:colOff>
      <xdr:row>52</xdr:row>
      <xdr:rowOff>101723</xdr:rowOff>
    </xdr:to>
    <xdr:sp macro="" textlink="">
      <xdr:nvSpPr>
        <xdr:cNvPr id="375" name="楕円 374"/>
        <xdr:cNvSpPr/>
      </xdr:nvSpPr>
      <xdr:spPr>
        <a:xfrm>
          <a:off x="7810500" y="8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118250</xdr:rowOff>
    </xdr:from>
    <xdr:ext cx="599010" cy="259045"/>
    <xdr:sp macro="" textlink="">
      <xdr:nvSpPr>
        <xdr:cNvPr id="376" name="テキスト ボックス 375"/>
        <xdr:cNvSpPr txBox="1"/>
      </xdr:nvSpPr>
      <xdr:spPr>
        <a:xfrm>
          <a:off x="7561795" y="86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123872</xdr:rowOff>
    </xdr:from>
    <xdr:to>
      <xdr:col>36</xdr:col>
      <xdr:colOff>165100</xdr:colOff>
      <xdr:row>50</xdr:row>
      <xdr:rowOff>54022</xdr:rowOff>
    </xdr:to>
    <xdr:sp macro="" textlink="">
      <xdr:nvSpPr>
        <xdr:cNvPr id="377" name="楕円 376"/>
        <xdr:cNvSpPr/>
      </xdr:nvSpPr>
      <xdr:spPr>
        <a:xfrm>
          <a:off x="6921500" y="85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70549</xdr:rowOff>
    </xdr:from>
    <xdr:ext cx="599010" cy="259045"/>
    <xdr:sp macro="" textlink="">
      <xdr:nvSpPr>
        <xdr:cNvPr id="378" name="テキスト ボックス 377"/>
        <xdr:cNvSpPr txBox="1"/>
      </xdr:nvSpPr>
      <xdr:spPr>
        <a:xfrm>
          <a:off x="6672795" y="830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136335</xdr:rowOff>
    </xdr:from>
    <xdr:to>
      <xdr:col>54</xdr:col>
      <xdr:colOff>189865</xdr:colOff>
      <xdr:row>78</xdr:row>
      <xdr:rowOff>139700</xdr:rowOff>
    </xdr:to>
    <xdr:cxnSp macro="">
      <xdr:nvCxnSpPr>
        <xdr:cNvPr id="400" name="直線コネクタ 399"/>
        <xdr:cNvCxnSpPr/>
      </xdr:nvCxnSpPr>
      <xdr:spPr>
        <a:xfrm flipV="1">
          <a:off x="10475595" y="12652185"/>
          <a:ext cx="1270" cy="86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83012</xdr:rowOff>
    </xdr:from>
    <xdr:ext cx="599010" cy="259045"/>
    <xdr:sp macro="" textlink="">
      <xdr:nvSpPr>
        <xdr:cNvPr id="403" name="普通建設事業費 （ うち新規整備　）最大値テキスト"/>
        <xdr:cNvSpPr txBox="1"/>
      </xdr:nvSpPr>
      <xdr:spPr>
        <a:xfrm>
          <a:off x="10528300" y="1242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136335</xdr:rowOff>
    </xdr:from>
    <xdr:to>
      <xdr:col>55</xdr:col>
      <xdr:colOff>88900</xdr:colOff>
      <xdr:row>73</xdr:row>
      <xdr:rowOff>136335</xdr:rowOff>
    </xdr:to>
    <xdr:cxnSp macro="">
      <xdr:nvCxnSpPr>
        <xdr:cNvPr id="404" name="直線コネクタ 403"/>
        <xdr:cNvCxnSpPr/>
      </xdr:nvCxnSpPr>
      <xdr:spPr>
        <a:xfrm>
          <a:off x="10388600" y="12652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72377</xdr:rowOff>
    </xdr:from>
    <xdr:to>
      <xdr:col>55</xdr:col>
      <xdr:colOff>0</xdr:colOff>
      <xdr:row>73</xdr:row>
      <xdr:rowOff>136335</xdr:rowOff>
    </xdr:to>
    <xdr:cxnSp macro="">
      <xdr:nvCxnSpPr>
        <xdr:cNvPr id="405" name="直線コネクタ 404"/>
        <xdr:cNvCxnSpPr/>
      </xdr:nvCxnSpPr>
      <xdr:spPr>
        <a:xfrm>
          <a:off x="9639300" y="12245327"/>
          <a:ext cx="838200" cy="4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13853</xdr:rowOff>
    </xdr:from>
    <xdr:ext cx="534377" cy="259045"/>
    <xdr:sp macro="" textlink="">
      <xdr:nvSpPr>
        <xdr:cNvPr id="406" name="普通建設事業費 （ うち新規整備　）平均値テキスト"/>
        <xdr:cNvSpPr txBox="1"/>
      </xdr:nvSpPr>
      <xdr:spPr>
        <a:xfrm>
          <a:off x="10528300" y="1338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35426</xdr:rowOff>
    </xdr:from>
    <xdr:to>
      <xdr:col>55</xdr:col>
      <xdr:colOff>50800</xdr:colOff>
      <xdr:row>78</xdr:row>
      <xdr:rowOff>137026</xdr:rowOff>
    </xdr:to>
    <xdr:sp macro="" textlink="">
      <xdr:nvSpPr>
        <xdr:cNvPr id="407" name="フローチャート: 判断 406"/>
        <xdr:cNvSpPr/>
      </xdr:nvSpPr>
      <xdr:spPr>
        <a:xfrm>
          <a:off x="10426700" y="1340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72377</xdr:rowOff>
    </xdr:from>
    <xdr:to>
      <xdr:col>50</xdr:col>
      <xdr:colOff>114300</xdr:colOff>
      <xdr:row>72</xdr:row>
      <xdr:rowOff>119670</xdr:rowOff>
    </xdr:to>
    <xdr:cxnSp macro="">
      <xdr:nvCxnSpPr>
        <xdr:cNvPr id="408" name="直線コネクタ 407"/>
        <xdr:cNvCxnSpPr/>
      </xdr:nvCxnSpPr>
      <xdr:spPr>
        <a:xfrm flipV="1">
          <a:off x="8750300" y="12245327"/>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16787</xdr:rowOff>
    </xdr:from>
    <xdr:to>
      <xdr:col>50</xdr:col>
      <xdr:colOff>165100</xdr:colOff>
      <xdr:row>78</xdr:row>
      <xdr:rowOff>118387</xdr:rowOff>
    </xdr:to>
    <xdr:sp macro="" textlink="">
      <xdr:nvSpPr>
        <xdr:cNvPr id="409" name="フローチャート: 判断 408"/>
        <xdr:cNvSpPr/>
      </xdr:nvSpPr>
      <xdr:spPr>
        <a:xfrm>
          <a:off x="95885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109514</xdr:rowOff>
    </xdr:from>
    <xdr:ext cx="534377" cy="259045"/>
    <xdr:sp macro="" textlink="">
      <xdr:nvSpPr>
        <xdr:cNvPr id="410" name="テキスト ボックス 409"/>
        <xdr:cNvSpPr txBox="1"/>
      </xdr:nvSpPr>
      <xdr:spPr>
        <a:xfrm>
          <a:off x="9372111" y="134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106210</xdr:rowOff>
    </xdr:from>
    <xdr:to>
      <xdr:col>45</xdr:col>
      <xdr:colOff>177800</xdr:colOff>
      <xdr:row>72</xdr:row>
      <xdr:rowOff>119670</xdr:rowOff>
    </xdr:to>
    <xdr:cxnSp macro="">
      <xdr:nvCxnSpPr>
        <xdr:cNvPr id="411" name="直線コネクタ 410"/>
        <xdr:cNvCxnSpPr/>
      </xdr:nvCxnSpPr>
      <xdr:spPr>
        <a:xfrm>
          <a:off x="7861300" y="12450610"/>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149547</xdr:rowOff>
    </xdr:from>
    <xdr:to>
      <xdr:col>46</xdr:col>
      <xdr:colOff>38100</xdr:colOff>
      <xdr:row>78</xdr:row>
      <xdr:rowOff>79697</xdr:rowOff>
    </xdr:to>
    <xdr:sp macro="" textlink="">
      <xdr:nvSpPr>
        <xdr:cNvPr id="412" name="フローチャート: 判断 411"/>
        <xdr:cNvSpPr/>
      </xdr:nvSpPr>
      <xdr:spPr>
        <a:xfrm>
          <a:off x="8699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70824</xdr:rowOff>
    </xdr:from>
    <xdr:ext cx="534377" cy="259045"/>
    <xdr:sp macro="" textlink="">
      <xdr:nvSpPr>
        <xdr:cNvPr id="413" name="テキスト ボックス 412"/>
        <xdr:cNvSpPr txBox="1"/>
      </xdr:nvSpPr>
      <xdr:spPr>
        <a:xfrm>
          <a:off x="8483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72227</xdr:rowOff>
    </xdr:from>
    <xdr:to>
      <xdr:col>41</xdr:col>
      <xdr:colOff>50800</xdr:colOff>
      <xdr:row>72</xdr:row>
      <xdr:rowOff>106210</xdr:rowOff>
    </xdr:to>
    <xdr:cxnSp macro="">
      <xdr:nvCxnSpPr>
        <xdr:cNvPr id="414" name="直線コネクタ 413"/>
        <xdr:cNvCxnSpPr/>
      </xdr:nvCxnSpPr>
      <xdr:spPr>
        <a:xfrm>
          <a:off x="6972300" y="12245177"/>
          <a:ext cx="889000" cy="20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30333</xdr:rowOff>
    </xdr:from>
    <xdr:to>
      <xdr:col>41</xdr:col>
      <xdr:colOff>101600</xdr:colOff>
      <xdr:row>78</xdr:row>
      <xdr:rowOff>131933</xdr:rowOff>
    </xdr:to>
    <xdr:sp macro="" textlink="">
      <xdr:nvSpPr>
        <xdr:cNvPr id="415" name="フローチャート: 判断 414"/>
        <xdr:cNvSpPr/>
      </xdr:nvSpPr>
      <xdr:spPr>
        <a:xfrm>
          <a:off x="7810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123060</xdr:rowOff>
    </xdr:from>
    <xdr:ext cx="534377" cy="259045"/>
    <xdr:sp macro="" textlink="">
      <xdr:nvSpPr>
        <xdr:cNvPr id="416" name="テキスト ボックス 415"/>
        <xdr:cNvSpPr txBox="1"/>
      </xdr:nvSpPr>
      <xdr:spPr>
        <a:xfrm>
          <a:off x="7594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42120</xdr:rowOff>
    </xdr:from>
    <xdr:to>
      <xdr:col>36</xdr:col>
      <xdr:colOff>165100</xdr:colOff>
      <xdr:row>78</xdr:row>
      <xdr:rowOff>143720</xdr:rowOff>
    </xdr:to>
    <xdr:sp macro="" textlink="">
      <xdr:nvSpPr>
        <xdr:cNvPr id="417" name="フローチャート: 判断 416"/>
        <xdr:cNvSpPr/>
      </xdr:nvSpPr>
      <xdr:spPr>
        <a:xfrm>
          <a:off x="6921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134847</xdr:rowOff>
    </xdr:from>
    <xdr:ext cx="534377" cy="259045"/>
    <xdr:sp macro="" textlink="">
      <xdr:nvSpPr>
        <xdr:cNvPr id="418" name="テキスト ボックス 417"/>
        <xdr:cNvSpPr txBox="1"/>
      </xdr:nvSpPr>
      <xdr:spPr>
        <a:xfrm>
          <a:off x="6705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85535</xdr:rowOff>
    </xdr:from>
    <xdr:to>
      <xdr:col>55</xdr:col>
      <xdr:colOff>50800</xdr:colOff>
      <xdr:row>74</xdr:row>
      <xdr:rowOff>15685</xdr:rowOff>
    </xdr:to>
    <xdr:sp macro="" textlink="">
      <xdr:nvSpPr>
        <xdr:cNvPr id="424" name="楕円 423"/>
        <xdr:cNvSpPr/>
      </xdr:nvSpPr>
      <xdr:spPr>
        <a:xfrm>
          <a:off x="10426700" y="12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38562</xdr:rowOff>
    </xdr:from>
    <xdr:ext cx="599010" cy="259045"/>
    <xdr:sp macro="" textlink="">
      <xdr:nvSpPr>
        <xdr:cNvPr id="425" name="普通建設事業費 （ うち新規整備　）該当値テキスト"/>
        <xdr:cNvSpPr txBox="1"/>
      </xdr:nvSpPr>
      <xdr:spPr>
        <a:xfrm>
          <a:off x="10528300" y="125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21577</xdr:rowOff>
    </xdr:from>
    <xdr:to>
      <xdr:col>50</xdr:col>
      <xdr:colOff>165100</xdr:colOff>
      <xdr:row>71</xdr:row>
      <xdr:rowOff>123177</xdr:rowOff>
    </xdr:to>
    <xdr:sp macro="" textlink="">
      <xdr:nvSpPr>
        <xdr:cNvPr id="426" name="楕円 425"/>
        <xdr:cNvSpPr/>
      </xdr:nvSpPr>
      <xdr:spPr>
        <a:xfrm>
          <a:off x="9588500" y="121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139704</xdr:rowOff>
    </xdr:from>
    <xdr:ext cx="599010" cy="259045"/>
    <xdr:sp macro="" textlink="">
      <xdr:nvSpPr>
        <xdr:cNvPr id="427" name="テキスト ボックス 426"/>
        <xdr:cNvSpPr txBox="1"/>
      </xdr:nvSpPr>
      <xdr:spPr>
        <a:xfrm>
          <a:off x="9339795" y="11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68870</xdr:rowOff>
    </xdr:from>
    <xdr:to>
      <xdr:col>46</xdr:col>
      <xdr:colOff>38100</xdr:colOff>
      <xdr:row>72</xdr:row>
      <xdr:rowOff>170470</xdr:rowOff>
    </xdr:to>
    <xdr:sp macro="" textlink="">
      <xdr:nvSpPr>
        <xdr:cNvPr id="428" name="楕円 427"/>
        <xdr:cNvSpPr/>
      </xdr:nvSpPr>
      <xdr:spPr>
        <a:xfrm>
          <a:off x="8699500" y="12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15547</xdr:rowOff>
    </xdr:from>
    <xdr:ext cx="599010" cy="259045"/>
    <xdr:sp macro="" textlink="">
      <xdr:nvSpPr>
        <xdr:cNvPr id="429" name="テキスト ボックス 428"/>
        <xdr:cNvSpPr txBox="1"/>
      </xdr:nvSpPr>
      <xdr:spPr>
        <a:xfrm>
          <a:off x="8450795" y="121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55410</xdr:rowOff>
    </xdr:from>
    <xdr:to>
      <xdr:col>41</xdr:col>
      <xdr:colOff>101600</xdr:colOff>
      <xdr:row>72</xdr:row>
      <xdr:rowOff>157010</xdr:rowOff>
    </xdr:to>
    <xdr:sp macro="" textlink="">
      <xdr:nvSpPr>
        <xdr:cNvPr id="430" name="楕円 429"/>
        <xdr:cNvSpPr/>
      </xdr:nvSpPr>
      <xdr:spPr>
        <a:xfrm>
          <a:off x="7810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2087</xdr:rowOff>
    </xdr:from>
    <xdr:ext cx="599010" cy="259045"/>
    <xdr:sp macro="" textlink="">
      <xdr:nvSpPr>
        <xdr:cNvPr id="431" name="テキスト ボックス 430"/>
        <xdr:cNvSpPr txBox="1"/>
      </xdr:nvSpPr>
      <xdr:spPr>
        <a:xfrm>
          <a:off x="7561795" y="121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21427</xdr:rowOff>
    </xdr:from>
    <xdr:to>
      <xdr:col>36</xdr:col>
      <xdr:colOff>165100</xdr:colOff>
      <xdr:row>71</xdr:row>
      <xdr:rowOff>123027</xdr:rowOff>
    </xdr:to>
    <xdr:sp macro="" textlink="">
      <xdr:nvSpPr>
        <xdr:cNvPr id="432" name="楕円 431"/>
        <xdr:cNvSpPr/>
      </xdr:nvSpPr>
      <xdr:spPr>
        <a:xfrm>
          <a:off x="6921500" y="121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139554</xdr:rowOff>
    </xdr:from>
    <xdr:ext cx="599010" cy="259045"/>
    <xdr:sp macro="" textlink="">
      <xdr:nvSpPr>
        <xdr:cNvPr id="433" name="テキスト ボックス 432"/>
        <xdr:cNvSpPr txBox="1"/>
      </xdr:nvSpPr>
      <xdr:spPr>
        <a:xfrm>
          <a:off x="6672795" y="1196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46293</xdr:rowOff>
    </xdr:from>
    <xdr:to>
      <xdr:col>55</xdr:col>
      <xdr:colOff>0</xdr:colOff>
      <xdr:row>95</xdr:row>
      <xdr:rowOff>47117</xdr:rowOff>
    </xdr:to>
    <xdr:cxnSp macro="">
      <xdr:nvCxnSpPr>
        <xdr:cNvPr id="460" name="直線コネクタ 459"/>
        <xdr:cNvCxnSpPr/>
      </xdr:nvCxnSpPr>
      <xdr:spPr>
        <a:xfrm>
          <a:off x="9639300" y="16334043"/>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61" name="普通建設事業費 （ うち更新整備　）平均値テキスト"/>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39985</xdr:rowOff>
    </xdr:from>
    <xdr:to>
      <xdr:col>50</xdr:col>
      <xdr:colOff>114300</xdr:colOff>
      <xdr:row>95</xdr:row>
      <xdr:rowOff>46293</xdr:rowOff>
    </xdr:to>
    <xdr:cxnSp macro="">
      <xdr:nvCxnSpPr>
        <xdr:cNvPr id="463" name="直線コネクタ 462"/>
        <xdr:cNvCxnSpPr/>
      </xdr:nvCxnSpPr>
      <xdr:spPr>
        <a:xfrm>
          <a:off x="8750300" y="16327735"/>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5" name="テキスト ボックス 464"/>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39985</xdr:rowOff>
    </xdr:from>
    <xdr:to>
      <xdr:col>45</xdr:col>
      <xdr:colOff>177800</xdr:colOff>
      <xdr:row>95</xdr:row>
      <xdr:rowOff>90802</xdr:rowOff>
    </xdr:to>
    <xdr:cxnSp macro="">
      <xdr:nvCxnSpPr>
        <xdr:cNvPr id="466" name="直線コネクタ 465"/>
        <xdr:cNvCxnSpPr/>
      </xdr:nvCxnSpPr>
      <xdr:spPr>
        <a:xfrm flipV="1">
          <a:off x="7861300" y="16327735"/>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8" name="テキスト ボックス 467"/>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102095</xdr:rowOff>
    </xdr:from>
    <xdr:to>
      <xdr:col>41</xdr:col>
      <xdr:colOff>50800</xdr:colOff>
      <xdr:row>95</xdr:row>
      <xdr:rowOff>90802</xdr:rowOff>
    </xdr:to>
    <xdr:cxnSp macro="">
      <xdr:nvCxnSpPr>
        <xdr:cNvPr id="469" name="直線コネクタ 468"/>
        <xdr:cNvCxnSpPr/>
      </xdr:nvCxnSpPr>
      <xdr:spPr>
        <a:xfrm>
          <a:off x="6972300" y="16218395"/>
          <a:ext cx="889000" cy="16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71" name="テキスト ボックス 470"/>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3" name="テキスト ボックス 472"/>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167767</xdr:rowOff>
    </xdr:from>
    <xdr:to>
      <xdr:col>55</xdr:col>
      <xdr:colOff>50800</xdr:colOff>
      <xdr:row>95</xdr:row>
      <xdr:rowOff>97917</xdr:rowOff>
    </xdr:to>
    <xdr:sp macro="" textlink="">
      <xdr:nvSpPr>
        <xdr:cNvPr id="479" name="楕円 478"/>
        <xdr:cNvSpPr/>
      </xdr:nvSpPr>
      <xdr:spPr>
        <a:xfrm>
          <a:off x="104267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146194</xdr:rowOff>
    </xdr:from>
    <xdr:ext cx="534377" cy="259045"/>
    <xdr:sp macro="" textlink="">
      <xdr:nvSpPr>
        <xdr:cNvPr id="480" name="普通建設事業費 （ うち更新整備　）該当値テキスト"/>
        <xdr:cNvSpPr txBox="1"/>
      </xdr:nvSpPr>
      <xdr:spPr>
        <a:xfrm>
          <a:off x="10528300" y="162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166943</xdr:rowOff>
    </xdr:from>
    <xdr:to>
      <xdr:col>50</xdr:col>
      <xdr:colOff>165100</xdr:colOff>
      <xdr:row>95</xdr:row>
      <xdr:rowOff>97093</xdr:rowOff>
    </xdr:to>
    <xdr:sp macro="" textlink="">
      <xdr:nvSpPr>
        <xdr:cNvPr id="481" name="楕円 480"/>
        <xdr:cNvSpPr/>
      </xdr:nvSpPr>
      <xdr:spPr>
        <a:xfrm>
          <a:off x="9588500" y="162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88220</xdr:rowOff>
    </xdr:from>
    <xdr:ext cx="534377" cy="259045"/>
    <xdr:sp macro="" textlink="">
      <xdr:nvSpPr>
        <xdr:cNvPr id="482" name="テキスト ボックス 481"/>
        <xdr:cNvSpPr txBox="1"/>
      </xdr:nvSpPr>
      <xdr:spPr>
        <a:xfrm>
          <a:off x="9372111" y="163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160635</xdr:rowOff>
    </xdr:from>
    <xdr:to>
      <xdr:col>46</xdr:col>
      <xdr:colOff>38100</xdr:colOff>
      <xdr:row>95</xdr:row>
      <xdr:rowOff>90785</xdr:rowOff>
    </xdr:to>
    <xdr:sp macro="" textlink="">
      <xdr:nvSpPr>
        <xdr:cNvPr id="483" name="楕円 482"/>
        <xdr:cNvSpPr/>
      </xdr:nvSpPr>
      <xdr:spPr>
        <a:xfrm>
          <a:off x="8699500" y="162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81912</xdr:rowOff>
    </xdr:from>
    <xdr:ext cx="534377" cy="259045"/>
    <xdr:sp macro="" textlink="">
      <xdr:nvSpPr>
        <xdr:cNvPr id="484" name="テキスト ボックス 483"/>
        <xdr:cNvSpPr txBox="1"/>
      </xdr:nvSpPr>
      <xdr:spPr>
        <a:xfrm>
          <a:off x="8483111" y="163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40002</xdr:rowOff>
    </xdr:from>
    <xdr:to>
      <xdr:col>41</xdr:col>
      <xdr:colOff>101600</xdr:colOff>
      <xdr:row>95</xdr:row>
      <xdr:rowOff>141602</xdr:rowOff>
    </xdr:to>
    <xdr:sp macro="" textlink="">
      <xdr:nvSpPr>
        <xdr:cNvPr id="485" name="楕円 484"/>
        <xdr:cNvSpPr/>
      </xdr:nvSpPr>
      <xdr:spPr>
        <a:xfrm>
          <a:off x="7810500" y="163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158129</xdr:rowOff>
    </xdr:from>
    <xdr:ext cx="534377" cy="259045"/>
    <xdr:sp macro="" textlink="">
      <xdr:nvSpPr>
        <xdr:cNvPr id="486" name="テキスト ボックス 485"/>
        <xdr:cNvSpPr txBox="1"/>
      </xdr:nvSpPr>
      <xdr:spPr>
        <a:xfrm>
          <a:off x="7594111" y="161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51295</xdr:rowOff>
    </xdr:from>
    <xdr:to>
      <xdr:col>36</xdr:col>
      <xdr:colOff>165100</xdr:colOff>
      <xdr:row>94</xdr:row>
      <xdr:rowOff>152895</xdr:rowOff>
    </xdr:to>
    <xdr:sp macro="" textlink="">
      <xdr:nvSpPr>
        <xdr:cNvPr id="487" name="楕円 486"/>
        <xdr:cNvSpPr/>
      </xdr:nvSpPr>
      <xdr:spPr>
        <a:xfrm>
          <a:off x="6921500" y="161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144022</xdr:rowOff>
    </xdr:from>
    <xdr:ext cx="534377" cy="259045"/>
    <xdr:sp macro="" textlink="">
      <xdr:nvSpPr>
        <xdr:cNvPr id="488" name="テキスト ボックス 487"/>
        <xdr:cNvSpPr txBox="1"/>
      </xdr:nvSpPr>
      <xdr:spPr>
        <a:xfrm>
          <a:off x="6705111" y="162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153024</xdr:rowOff>
    </xdr:from>
    <xdr:to>
      <xdr:col>85</xdr:col>
      <xdr:colOff>126364</xdr:colOff>
      <xdr:row>39</xdr:row>
      <xdr:rowOff>98878</xdr:rowOff>
    </xdr:to>
    <xdr:cxnSp macro="">
      <xdr:nvCxnSpPr>
        <xdr:cNvPr id="514" name="直線コネクタ 513"/>
        <xdr:cNvCxnSpPr/>
      </xdr:nvCxnSpPr>
      <xdr:spPr>
        <a:xfrm flipV="1">
          <a:off x="16317595" y="6325224"/>
          <a:ext cx="1269" cy="460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145722</xdr:rowOff>
    </xdr:from>
    <xdr:ext cx="249299" cy="259045"/>
    <xdr:sp macro="" textlink="">
      <xdr:nvSpPr>
        <xdr:cNvPr id="515" name="災害復旧事業費最小値テキスト"/>
        <xdr:cNvSpPr txBox="1"/>
      </xdr:nvSpPr>
      <xdr:spPr>
        <a:xfrm>
          <a:off x="16370300" y="6832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99701</xdr:rowOff>
    </xdr:from>
    <xdr:ext cx="534377" cy="259045"/>
    <xdr:sp macro="" textlink="">
      <xdr:nvSpPr>
        <xdr:cNvPr id="517" name="災害復旧事業費最大値テキスト"/>
        <xdr:cNvSpPr txBox="1"/>
      </xdr:nvSpPr>
      <xdr:spPr>
        <a:xfrm>
          <a:off x="16370300" y="61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153024</xdr:rowOff>
    </xdr:from>
    <xdr:to>
      <xdr:col>86</xdr:col>
      <xdr:colOff>25400</xdr:colOff>
      <xdr:row>36</xdr:row>
      <xdr:rowOff>153024</xdr:rowOff>
    </xdr:to>
    <xdr:cxnSp macro="">
      <xdr:nvCxnSpPr>
        <xdr:cNvPr id="518" name="直線コネクタ 517"/>
        <xdr:cNvCxnSpPr/>
      </xdr:nvCxnSpPr>
      <xdr:spPr>
        <a:xfrm>
          <a:off x="16230600" y="632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60060</xdr:rowOff>
    </xdr:from>
    <xdr:to>
      <xdr:col>85</xdr:col>
      <xdr:colOff>127000</xdr:colOff>
      <xdr:row>36</xdr:row>
      <xdr:rowOff>153024</xdr:rowOff>
    </xdr:to>
    <xdr:cxnSp macro="">
      <xdr:nvCxnSpPr>
        <xdr:cNvPr id="519" name="直線コネクタ 518"/>
        <xdr:cNvCxnSpPr/>
      </xdr:nvCxnSpPr>
      <xdr:spPr>
        <a:xfrm>
          <a:off x="15481300" y="5546460"/>
          <a:ext cx="838200" cy="7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18722</xdr:rowOff>
    </xdr:from>
    <xdr:ext cx="378565" cy="259045"/>
    <xdr:sp macro="" textlink="">
      <xdr:nvSpPr>
        <xdr:cNvPr id="520" name="災害復旧事業費平均値テキスト"/>
        <xdr:cNvSpPr txBox="1"/>
      </xdr:nvSpPr>
      <xdr:spPr>
        <a:xfrm>
          <a:off x="16370300" y="6705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40295</xdr:rowOff>
    </xdr:from>
    <xdr:to>
      <xdr:col>85</xdr:col>
      <xdr:colOff>177800</xdr:colOff>
      <xdr:row>39</xdr:row>
      <xdr:rowOff>141895</xdr:rowOff>
    </xdr:to>
    <xdr:sp macro="" textlink="">
      <xdr:nvSpPr>
        <xdr:cNvPr id="521" name="フローチャート: 判断 520"/>
        <xdr:cNvSpPr/>
      </xdr:nvSpPr>
      <xdr:spPr>
        <a:xfrm>
          <a:off x="16268700" y="67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122675</xdr:rowOff>
    </xdr:from>
    <xdr:to>
      <xdr:col>81</xdr:col>
      <xdr:colOff>50800</xdr:colOff>
      <xdr:row>32</xdr:row>
      <xdr:rowOff>60060</xdr:rowOff>
    </xdr:to>
    <xdr:cxnSp macro="">
      <xdr:nvCxnSpPr>
        <xdr:cNvPr id="522" name="直線コネクタ 521"/>
        <xdr:cNvCxnSpPr/>
      </xdr:nvCxnSpPr>
      <xdr:spPr>
        <a:xfrm>
          <a:off x="14592300" y="5266175"/>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28865</xdr:rowOff>
    </xdr:from>
    <xdr:to>
      <xdr:col>81</xdr:col>
      <xdr:colOff>101600</xdr:colOff>
      <xdr:row>39</xdr:row>
      <xdr:rowOff>130465</xdr:rowOff>
    </xdr:to>
    <xdr:sp macro="" textlink="">
      <xdr:nvSpPr>
        <xdr:cNvPr id="523" name="フローチャート: 判断 522"/>
        <xdr:cNvSpPr/>
      </xdr:nvSpPr>
      <xdr:spPr>
        <a:xfrm>
          <a:off x="15430500" y="67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121592</xdr:rowOff>
    </xdr:from>
    <xdr:ext cx="469744" cy="259045"/>
    <xdr:sp macro="" textlink="">
      <xdr:nvSpPr>
        <xdr:cNvPr id="524" name="テキスト ボックス 523"/>
        <xdr:cNvSpPr txBox="1"/>
      </xdr:nvSpPr>
      <xdr:spPr>
        <a:xfrm>
          <a:off x="15246428" y="680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122675</xdr:rowOff>
    </xdr:from>
    <xdr:to>
      <xdr:col>76</xdr:col>
      <xdr:colOff>114300</xdr:colOff>
      <xdr:row>33</xdr:row>
      <xdr:rowOff>96375</xdr:rowOff>
    </xdr:to>
    <xdr:cxnSp macro="">
      <xdr:nvCxnSpPr>
        <xdr:cNvPr id="525" name="直線コネクタ 524"/>
        <xdr:cNvCxnSpPr/>
      </xdr:nvCxnSpPr>
      <xdr:spPr>
        <a:xfrm flipV="1">
          <a:off x="13703300" y="5266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147237</xdr:rowOff>
    </xdr:from>
    <xdr:to>
      <xdr:col>76</xdr:col>
      <xdr:colOff>165100</xdr:colOff>
      <xdr:row>39</xdr:row>
      <xdr:rowOff>77387</xdr:rowOff>
    </xdr:to>
    <xdr:sp macro="" textlink="">
      <xdr:nvSpPr>
        <xdr:cNvPr id="526" name="フローチャート: 判断 525"/>
        <xdr:cNvSpPr/>
      </xdr:nvSpPr>
      <xdr:spPr>
        <a:xfrm>
          <a:off x="145415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68514</xdr:rowOff>
    </xdr:from>
    <xdr:ext cx="469744" cy="259045"/>
    <xdr:sp macro="" textlink="">
      <xdr:nvSpPr>
        <xdr:cNvPr id="527" name="テキスト ボックス 526"/>
        <xdr:cNvSpPr txBox="1"/>
      </xdr:nvSpPr>
      <xdr:spPr>
        <a:xfrm>
          <a:off x="14357428" y="67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96375</xdr:rowOff>
    </xdr:from>
    <xdr:to>
      <xdr:col>71</xdr:col>
      <xdr:colOff>177800</xdr:colOff>
      <xdr:row>34</xdr:row>
      <xdr:rowOff>26717</xdr:rowOff>
    </xdr:to>
    <xdr:cxnSp macro="">
      <xdr:nvCxnSpPr>
        <xdr:cNvPr id="528" name="直線コネクタ 527"/>
        <xdr:cNvCxnSpPr/>
      </xdr:nvCxnSpPr>
      <xdr:spPr>
        <a:xfrm flipV="1">
          <a:off x="12814300" y="5754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33971</xdr:rowOff>
    </xdr:from>
    <xdr:to>
      <xdr:col>72</xdr:col>
      <xdr:colOff>38100</xdr:colOff>
      <xdr:row>39</xdr:row>
      <xdr:rowOff>135571</xdr:rowOff>
    </xdr:to>
    <xdr:sp macro="" textlink="">
      <xdr:nvSpPr>
        <xdr:cNvPr id="529" name="フローチャート: 判断 528"/>
        <xdr:cNvSpPr/>
      </xdr:nvSpPr>
      <xdr:spPr>
        <a:xfrm>
          <a:off x="13652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126698</xdr:rowOff>
    </xdr:from>
    <xdr:ext cx="469744" cy="259045"/>
    <xdr:sp macro="" textlink="">
      <xdr:nvSpPr>
        <xdr:cNvPr id="530" name="テキスト ボックス 529"/>
        <xdr:cNvSpPr txBox="1"/>
      </xdr:nvSpPr>
      <xdr:spPr>
        <a:xfrm>
          <a:off x="13468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42635</xdr:rowOff>
    </xdr:from>
    <xdr:to>
      <xdr:col>67</xdr:col>
      <xdr:colOff>101600</xdr:colOff>
      <xdr:row>39</xdr:row>
      <xdr:rowOff>144235</xdr:rowOff>
    </xdr:to>
    <xdr:sp macro="" textlink="">
      <xdr:nvSpPr>
        <xdr:cNvPr id="531" name="フローチャート: 判断 530"/>
        <xdr:cNvSpPr/>
      </xdr:nvSpPr>
      <xdr:spPr>
        <a:xfrm>
          <a:off x="12763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135362</xdr:rowOff>
    </xdr:from>
    <xdr:ext cx="378565" cy="259045"/>
    <xdr:sp macro="" textlink="">
      <xdr:nvSpPr>
        <xdr:cNvPr id="532" name="テキスト ボックス 531"/>
        <xdr:cNvSpPr txBox="1"/>
      </xdr:nvSpPr>
      <xdr:spPr>
        <a:xfrm>
          <a:off x="12625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102224</xdr:rowOff>
    </xdr:from>
    <xdr:to>
      <xdr:col>85</xdr:col>
      <xdr:colOff>177800</xdr:colOff>
      <xdr:row>37</xdr:row>
      <xdr:rowOff>32374</xdr:rowOff>
    </xdr:to>
    <xdr:sp macro="" textlink="">
      <xdr:nvSpPr>
        <xdr:cNvPr id="538" name="楕円 537"/>
        <xdr:cNvSpPr/>
      </xdr:nvSpPr>
      <xdr:spPr>
        <a:xfrm>
          <a:off x="162687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55251</xdr:rowOff>
    </xdr:from>
    <xdr:ext cx="534377" cy="259045"/>
    <xdr:sp macro="" textlink="">
      <xdr:nvSpPr>
        <xdr:cNvPr id="539" name="災害復旧事業費該当値テキスト"/>
        <xdr:cNvSpPr txBox="1"/>
      </xdr:nvSpPr>
      <xdr:spPr>
        <a:xfrm>
          <a:off x="16370300" y="62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9260</xdr:rowOff>
    </xdr:from>
    <xdr:to>
      <xdr:col>81</xdr:col>
      <xdr:colOff>101600</xdr:colOff>
      <xdr:row>32</xdr:row>
      <xdr:rowOff>110860</xdr:rowOff>
    </xdr:to>
    <xdr:sp macro="" textlink="">
      <xdr:nvSpPr>
        <xdr:cNvPr id="540" name="楕円 539"/>
        <xdr:cNvSpPr/>
      </xdr:nvSpPr>
      <xdr:spPr>
        <a:xfrm>
          <a:off x="15430500" y="5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127387</xdr:rowOff>
    </xdr:from>
    <xdr:ext cx="599010" cy="259045"/>
    <xdr:sp macro="" textlink="">
      <xdr:nvSpPr>
        <xdr:cNvPr id="541" name="テキスト ボックス 540"/>
        <xdr:cNvSpPr txBox="1"/>
      </xdr:nvSpPr>
      <xdr:spPr>
        <a:xfrm>
          <a:off x="15181795" y="52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71875</xdr:rowOff>
    </xdr:from>
    <xdr:to>
      <xdr:col>76</xdr:col>
      <xdr:colOff>165100</xdr:colOff>
      <xdr:row>31</xdr:row>
      <xdr:rowOff>2025</xdr:rowOff>
    </xdr:to>
    <xdr:sp macro="" textlink="">
      <xdr:nvSpPr>
        <xdr:cNvPr id="542" name="楕円 541"/>
        <xdr:cNvSpPr/>
      </xdr:nvSpPr>
      <xdr:spPr>
        <a:xfrm>
          <a:off x="145415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18552</xdr:rowOff>
    </xdr:from>
    <xdr:ext cx="599010" cy="259045"/>
    <xdr:sp macro="" textlink="">
      <xdr:nvSpPr>
        <xdr:cNvPr id="543" name="テキスト ボックス 542"/>
        <xdr:cNvSpPr txBox="1"/>
      </xdr:nvSpPr>
      <xdr:spPr>
        <a:xfrm>
          <a:off x="14292795" y="49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45575</xdr:rowOff>
    </xdr:from>
    <xdr:to>
      <xdr:col>72</xdr:col>
      <xdr:colOff>38100</xdr:colOff>
      <xdr:row>33</xdr:row>
      <xdr:rowOff>147175</xdr:rowOff>
    </xdr:to>
    <xdr:sp macro="" textlink="">
      <xdr:nvSpPr>
        <xdr:cNvPr id="544" name="楕円 543"/>
        <xdr:cNvSpPr/>
      </xdr:nvSpPr>
      <xdr:spPr>
        <a:xfrm>
          <a:off x="13652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163702</xdr:rowOff>
    </xdr:from>
    <xdr:ext cx="534377" cy="259045"/>
    <xdr:sp macro="" textlink="">
      <xdr:nvSpPr>
        <xdr:cNvPr id="545" name="テキスト ボックス 544"/>
        <xdr:cNvSpPr txBox="1"/>
      </xdr:nvSpPr>
      <xdr:spPr>
        <a:xfrm>
          <a:off x="13436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147367</xdr:rowOff>
    </xdr:from>
    <xdr:to>
      <xdr:col>67</xdr:col>
      <xdr:colOff>101600</xdr:colOff>
      <xdr:row>34</xdr:row>
      <xdr:rowOff>77517</xdr:rowOff>
    </xdr:to>
    <xdr:sp macro="" textlink="">
      <xdr:nvSpPr>
        <xdr:cNvPr id="546" name="楕円 545"/>
        <xdr:cNvSpPr/>
      </xdr:nvSpPr>
      <xdr:spPr>
        <a:xfrm>
          <a:off x="12763500" y="58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94044</xdr:rowOff>
    </xdr:from>
    <xdr:ext cx="534377" cy="259045"/>
    <xdr:sp macro="" textlink="">
      <xdr:nvSpPr>
        <xdr:cNvPr id="547" name="テキスト ボックス 546"/>
        <xdr:cNvSpPr txBox="1"/>
      </xdr:nvSpPr>
      <xdr:spPr>
        <a:xfrm>
          <a:off x="12547111" y="55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2" name="直線コネクタ 621"/>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3"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4" name="直線コネクタ 623"/>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5"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6" name="直線コネクタ 625"/>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170125</xdr:rowOff>
    </xdr:from>
    <xdr:to>
      <xdr:col>85</xdr:col>
      <xdr:colOff>127000</xdr:colOff>
      <xdr:row>76</xdr:row>
      <xdr:rowOff>169647</xdr:rowOff>
    </xdr:to>
    <xdr:cxnSp macro="">
      <xdr:nvCxnSpPr>
        <xdr:cNvPr id="627" name="直線コネクタ 626"/>
        <xdr:cNvCxnSpPr/>
      </xdr:nvCxnSpPr>
      <xdr:spPr>
        <a:xfrm flipV="1">
          <a:off x="15481300" y="12000175"/>
          <a:ext cx="838200" cy="11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8" name="公債費平均値テキスト"/>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9" name="フローチャート: 判断 628"/>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78631</xdr:rowOff>
    </xdr:from>
    <xdr:to>
      <xdr:col>81</xdr:col>
      <xdr:colOff>50800</xdr:colOff>
      <xdr:row>76</xdr:row>
      <xdr:rowOff>169647</xdr:rowOff>
    </xdr:to>
    <xdr:cxnSp macro="">
      <xdr:nvCxnSpPr>
        <xdr:cNvPr id="630" name="直線コネクタ 629"/>
        <xdr:cNvCxnSpPr/>
      </xdr:nvCxnSpPr>
      <xdr:spPr>
        <a:xfrm>
          <a:off x="14592300" y="13108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31" name="フローチャート: 判断 630"/>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32" name="テキスト ボックス 631"/>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78631</xdr:rowOff>
    </xdr:from>
    <xdr:to>
      <xdr:col>76</xdr:col>
      <xdr:colOff>114300</xdr:colOff>
      <xdr:row>76</xdr:row>
      <xdr:rowOff>119442</xdr:rowOff>
    </xdr:to>
    <xdr:cxnSp macro="">
      <xdr:nvCxnSpPr>
        <xdr:cNvPr id="633" name="直線コネクタ 632"/>
        <xdr:cNvCxnSpPr/>
      </xdr:nvCxnSpPr>
      <xdr:spPr>
        <a:xfrm flipV="1">
          <a:off x="13703300" y="13108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4" name="フローチャート: 判断 633"/>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5" name="テキスト ボックス 634"/>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119442</xdr:rowOff>
    </xdr:from>
    <xdr:to>
      <xdr:col>71</xdr:col>
      <xdr:colOff>177800</xdr:colOff>
      <xdr:row>77</xdr:row>
      <xdr:rowOff>91</xdr:rowOff>
    </xdr:to>
    <xdr:cxnSp macro="">
      <xdr:nvCxnSpPr>
        <xdr:cNvPr id="636" name="直線コネクタ 635"/>
        <xdr:cNvCxnSpPr/>
      </xdr:nvCxnSpPr>
      <xdr:spPr>
        <a:xfrm flipV="1">
          <a:off x="12814300" y="13149642"/>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7" name="フローチャート: 判断 636"/>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8" name="テキスト ボックス 637"/>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9" name="フローチャート: 判断 638"/>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40" name="テキスト ボックス 639"/>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119325</xdr:rowOff>
    </xdr:from>
    <xdr:to>
      <xdr:col>85</xdr:col>
      <xdr:colOff>177800</xdr:colOff>
      <xdr:row>70</xdr:row>
      <xdr:rowOff>49475</xdr:rowOff>
    </xdr:to>
    <xdr:sp macro="" textlink="">
      <xdr:nvSpPr>
        <xdr:cNvPr id="646" name="楕円 645"/>
        <xdr:cNvSpPr/>
      </xdr:nvSpPr>
      <xdr:spPr>
        <a:xfrm>
          <a:off x="16268700" y="119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72352</xdr:rowOff>
    </xdr:from>
    <xdr:ext cx="599010" cy="259045"/>
    <xdr:sp macro="" textlink="">
      <xdr:nvSpPr>
        <xdr:cNvPr id="647" name="公債費該当値テキスト"/>
        <xdr:cNvSpPr txBox="1"/>
      </xdr:nvSpPr>
      <xdr:spPr>
        <a:xfrm>
          <a:off x="16370300" y="119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118847</xdr:rowOff>
    </xdr:from>
    <xdr:to>
      <xdr:col>81</xdr:col>
      <xdr:colOff>101600</xdr:colOff>
      <xdr:row>77</xdr:row>
      <xdr:rowOff>48997</xdr:rowOff>
    </xdr:to>
    <xdr:sp macro="" textlink="">
      <xdr:nvSpPr>
        <xdr:cNvPr id="648" name="楕円 647"/>
        <xdr:cNvSpPr/>
      </xdr:nvSpPr>
      <xdr:spPr>
        <a:xfrm>
          <a:off x="15430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65523</xdr:rowOff>
    </xdr:from>
    <xdr:ext cx="534377" cy="259045"/>
    <xdr:sp macro="" textlink="">
      <xdr:nvSpPr>
        <xdr:cNvPr id="649" name="テキスト ボックス 648"/>
        <xdr:cNvSpPr txBox="1"/>
      </xdr:nvSpPr>
      <xdr:spPr>
        <a:xfrm>
          <a:off x="15214111" y="12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27831</xdr:rowOff>
    </xdr:from>
    <xdr:to>
      <xdr:col>76</xdr:col>
      <xdr:colOff>165100</xdr:colOff>
      <xdr:row>76</xdr:row>
      <xdr:rowOff>129431</xdr:rowOff>
    </xdr:to>
    <xdr:sp macro="" textlink="">
      <xdr:nvSpPr>
        <xdr:cNvPr id="650" name="楕円 649"/>
        <xdr:cNvSpPr/>
      </xdr:nvSpPr>
      <xdr:spPr>
        <a:xfrm>
          <a:off x="14541500" y="130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145958</xdr:rowOff>
    </xdr:from>
    <xdr:ext cx="534377" cy="259045"/>
    <xdr:sp macro="" textlink="">
      <xdr:nvSpPr>
        <xdr:cNvPr id="651" name="テキスト ボックス 650"/>
        <xdr:cNvSpPr txBox="1"/>
      </xdr:nvSpPr>
      <xdr:spPr>
        <a:xfrm>
          <a:off x="14325111" y="128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68642</xdr:rowOff>
    </xdr:from>
    <xdr:to>
      <xdr:col>72</xdr:col>
      <xdr:colOff>38100</xdr:colOff>
      <xdr:row>76</xdr:row>
      <xdr:rowOff>170242</xdr:rowOff>
    </xdr:to>
    <xdr:sp macro="" textlink="">
      <xdr:nvSpPr>
        <xdr:cNvPr id="652" name="楕円 651"/>
        <xdr:cNvSpPr/>
      </xdr:nvSpPr>
      <xdr:spPr>
        <a:xfrm>
          <a:off x="136525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15319</xdr:rowOff>
    </xdr:from>
    <xdr:ext cx="534377" cy="259045"/>
    <xdr:sp macro="" textlink="">
      <xdr:nvSpPr>
        <xdr:cNvPr id="653" name="テキスト ボックス 652"/>
        <xdr:cNvSpPr txBox="1"/>
      </xdr:nvSpPr>
      <xdr:spPr>
        <a:xfrm>
          <a:off x="13436111" y="128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120741</xdr:rowOff>
    </xdr:from>
    <xdr:to>
      <xdr:col>67</xdr:col>
      <xdr:colOff>101600</xdr:colOff>
      <xdr:row>77</xdr:row>
      <xdr:rowOff>50891</xdr:rowOff>
    </xdr:to>
    <xdr:sp macro="" textlink="">
      <xdr:nvSpPr>
        <xdr:cNvPr id="654" name="楕円 653"/>
        <xdr:cNvSpPr/>
      </xdr:nvSpPr>
      <xdr:spPr>
        <a:xfrm>
          <a:off x="12763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67418</xdr:rowOff>
    </xdr:from>
    <xdr:ext cx="534377" cy="259045"/>
    <xdr:sp macro="" textlink="">
      <xdr:nvSpPr>
        <xdr:cNvPr id="655" name="テキスト ボックス 654"/>
        <xdr:cNvSpPr txBox="1"/>
      </xdr:nvSpPr>
      <xdr:spPr>
        <a:xfrm>
          <a:off x="12547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102446</xdr:rowOff>
    </xdr:from>
    <xdr:to>
      <xdr:col>85</xdr:col>
      <xdr:colOff>126364</xdr:colOff>
      <xdr:row>99</xdr:row>
      <xdr:rowOff>25625</xdr:rowOff>
    </xdr:to>
    <xdr:cxnSp macro="">
      <xdr:nvCxnSpPr>
        <xdr:cNvPr id="679" name="直線コネクタ 678"/>
        <xdr:cNvCxnSpPr/>
      </xdr:nvCxnSpPr>
      <xdr:spPr>
        <a:xfrm flipV="1">
          <a:off x="16317595" y="16733096"/>
          <a:ext cx="1269" cy="266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29452</xdr:rowOff>
    </xdr:from>
    <xdr:ext cx="469744" cy="259045"/>
    <xdr:sp macro="" textlink="">
      <xdr:nvSpPr>
        <xdr:cNvPr id="680" name="積立金最小値テキスト"/>
        <xdr:cNvSpPr txBox="1"/>
      </xdr:nvSpPr>
      <xdr:spPr>
        <a:xfrm>
          <a:off x="16370300" y="170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25625</xdr:rowOff>
    </xdr:from>
    <xdr:to>
      <xdr:col>86</xdr:col>
      <xdr:colOff>25400</xdr:colOff>
      <xdr:row>99</xdr:row>
      <xdr:rowOff>25625</xdr:rowOff>
    </xdr:to>
    <xdr:cxnSp macro="">
      <xdr:nvCxnSpPr>
        <xdr:cNvPr id="681" name="直線コネクタ 680"/>
        <xdr:cNvCxnSpPr/>
      </xdr:nvCxnSpPr>
      <xdr:spPr>
        <a:xfrm>
          <a:off x="16230600" y="1699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49123</xdr:rowOff>
    </xdr:from>
    <xdr:ext cx="534377" cy="259045"/>
    <xdr:sp macro="" textlink="">
      <xdr:nvSpPr>
        <xdr:cNvPr id="682" name="積立金最大値テキスト"/>
        <xdr:cNvSpPr txBox="1"/>
      </xdr:nvSpPr>
      <xdr:spPr>
        <a:xfrm>
          <a:off x="16370300" y="165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102446</xdr:rowOff>
    </xdr:from>
    <xdr:to>
      <xdr:col>86</xdr:col>
      <xdr:colOff>25400</xdr:colOff>
      <xdr:row>97</xdr:row>
      <xdr:rowOff>102446</xdr:rowOff>
    </xdr:to>
    <xdr:cxnSp macro="">
      <xdr:nvCxnSpPr>
        <xdr:cNvPr id="683" name="直線コネクタ 682"/>
        <xdr:cNvCxnSpPr/>
      </xdr:nvCxnSpPr>
      <xdr:spPr>
        <a:xfrm>
          <a:off x="16230600" y="1673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144382</xdr:rowOff>
    </xdr:from>
    <xdr:to>
      <xdr:col>85</xdr:col>
      <xdr:colOff>127000</xdr:colOff>
      <xdr:row>97</xdr:row>
      <xdr:rowOff>159443</xdr:rowOff>
    </xdr:to>
    <xdr:cxnSp macro="">
      <xdr:nvCxnSpPr>
        <xdr:cNvPr id="684" name="直線コネクタ 683"/>
        <xdr:cNvCxnSpPr/>
      </xdr:nvCxnSpPr>
      <xdr:spPr>
        <a:xfrm flipV="1">
          <a:off x="15481300" y="16775032"/>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54636</xdr:rowOff>
    </xdr:from>
    <xdr:ext cx="534377" cy="259045"/>
    <xdr:sp macro="" textlink="">
      <xdr:nvSpPr>
        <xdr:cNvPr id="685" name="積立金平均値テキスト"/>
        <xdr:cNvSpPr txBox="1"/>
      </xdr:nvSpPr>
      <xdr:spPr>
        <a:xfrm>
          <a:off x="16370300" y="16856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76209</xdr:rowOff>
    </xdr:from>
    <xdr:to>
      <xdr:col>85</xdr:col>
      <xdr:colOff>177800</xdr:colOff>
      <xdr:row>99</xdr:row>
      <xdr:rowOff>6359</xdr:rowOff>
    </xdr:to>
    <xdr:sp macro="" textlink="">
      <xdr:nvSpPr>
        <xdr:cNvPr id="686" name="フローチャート: 判断 685"/>
        <xdr:cNvSpPr/>
      </xdr:nvSpPr>
      <xdr:spPr>
        <a:xfrm>
          <a:off x="16268700" y="168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86058</xdr:rowOff>
    </xdr:from>
    <xdr:to>
      <xdr:col>81</xdr:col>
      <xdr:colOff>50800</xdr:colOff>
      <xdr:row>97</xdr:row>
      <xdr:rowOff>159443</xdr:rowOff>
    </xdr:to>
    <xdr:cxnSp macro="">
      <xdr:nvCxnSpPr>
        <xdr:cNvPr id="687" name="直線コネクタ 686"/>
        <xdr:cNvCxnSpPr/>
      </xdr:nvCxnSpPr>
      <xdr:spPr>
        <a:xfrm>
          <a:off x="14592300" y="15688008"/>
          <a:ext cx="889000" cy="110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115460</xdr:rowOff>
    </xdr:from>
    <xdr:to>
      <xdr:col>81</xdr:col>
      <xdr:colOff>101600</xdr:colOff>
      <xdr:row>99</xdr:row>
      <xdr:rowOff>45610</xdr:rowOff>
    </xdr:to>
    <xdr:sp macro="" textlink="">
      <xdr:nvSpPr>
        <xdr:cNvPr id="688" name="フローチャート: 判断 687"/>
        <xdr:cNvSpPr/>
      </xdr:nvSpPr>
      <xdr:spPr>
        <a:xfrm>
          <a:off x="15430500" y="1691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36737</xdr:rowOff>
    </xdr:from>
    <xdr:ext cx="534377" cy="259045"/>
    <xdr:sp macro="" textlink="">
      <xdr:nvSpPr>
        <xdr:cNvPr id="689" name="テキスト ボックス 688"/>
        <xdr:cNvSpPr txBox="1"/>
      </xdr:nvSpPr>
      <xdr:spPr>
        <a:xfrm>
          <a:off x="15214111" y="170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49323</xdr:rowOff>
    </xdr:from>
    <xdr:to>
      <xdr:col>76</xdr:col>
      <xdr:colOff>114300</xdr:colOff>
      <xdr:row>91</xdr:row>
      <xdr:rowOff>86058</xdr:rowOff>
    </xdr:to>
    <xdr:cxnSp macro="">
      <xdr:nvCxnSpPr>
        <xdr:cNvPr id="690" name="直線コネクタ 689"/>
        <xdr:cNvCxnSpPr/>
      </xdr:nvCxnSpPr>
      <xdr:spPr>
        <a:xfrm>
          <a:off x="13703300" y="1565127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78037</xdr:rowOff>
    </xdr:from>
    <xdr:to>
      <xdr:col>76</xdr:col>
      <xdr:colOff>165100</xdr:colOff>
      <xdr:row>99</xdr:row>
      <xdr:rowOff>8187</xdr:rowOff>
    </xdr:to>
    <xdr:sp macro="" textlink="">
      <xdr:nvSpPr>
        <xdr:cNvPr id="691" name="フローチャート: 判断 690"/>
        <xdr:cNvSpPr/>
      </xdr:nvSpPr>
      <xdr:spPr>
        <a:xfrm>
          <a:off x="145415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170764</xdr:rowOff>
    </xdr:from>
    <xdr:ext cx="534377" cy="259045"/>
    <xdr:sp macro="" textlink="">
      <xdr:nvSpPr>
        <xdr:cNvPr id="692" name="テキスト ボックス 691"/>
        <xdr:cNvSpPr txBox="1"/>
      </xdr:nvSpPr>
      <xdr:spPr>
        <a:xfrm>
          <a:off x="14325111" y="169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49323</xdr:rowOff>
    </xdr:from>
    <xdr:to>
      <xdr:col>71</xdr:col>
      <xdr:colOff>177800</xdr:colOff>
      <xdr:row>93</xdr:row>
      <xdr:rowOff>77082</xdr:rowOff>
    </xdr:to>
    <xdr:cxnSp macro="">
      <xdr:nvCxnSpPr>
        <xdr:cNvPr id="693" name="直線コネクタ 692"/>
        <xdr:cNvCxnSpPr/>
      </xdr:nvCxnSpPr>
      <xdr:spPr>
        <a:xfrm flipV="1">
          <a:off x="12814300" y="15651273"/>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124985</xdr:rowOff>
    </xdr:from>
    <xdr:to>
      <xdr:col>72</xdr:col>
      <xdr:colOff>38100</xdr:colOff>
      <xdr:row>99</xdr:row>
      <xdr:rowOff>55135</xdr:rowOff>
    </xdr:to>
    <xdr:sp macro="" textlink="">
      <xdr:nvSpPr>
        <xdr:cNvPr id="694" name="フローチャート: 判断 693"/>
        <xdr:cNvSpPr/>
      </xdr:nvSpPr>
      <xdr:spPr>
        <a:xfrm>
          <a:off x="13652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46262</xdr:rowOff>
    </xdr:from>
    <xdr:ext cx="534377" cy="259045"/>
    <xdr:sp macro="" textlink="">
      <xdr:nvSpPr>
        <xdr:cNvPr id="695" name="テキスト ボックス 694"/>
        <xdr:cNvSpPr txBox="1"/>
      </xdr:nvSpPr>
      <xdr:spPr>
        <a:xfrm>
          <a:off x="13436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120245</xdr:rowOff>
    </xdr:from>
    <xdr:to>
      <xdr:col>67</xdr:col>
      <xdr:colOff>101600</xdr:colOff>
      <xdr:row>99</xdr:row>
      <xdr:rowOff>50395</xdr:rowOff>
    </xdr:to>
    <xdr:sp macro="" textlink="">
      <xdr:nvSpPr>
        <xdr:cNvPr id="696" name="フローチャート: 判断 695"/>
        <xdr:cNvSpPr/>
      </xdr:nvSpPr>
      <xdr:spPr>
        <a:xfrm>
          <a:off x="12763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41522</xdr:rowOff>
    </xdr:from>
    <xdr:ext cx="534377" cy="259045"/>
    <xdr:sp macro="" textlink="">
      <xdr:nvSpPr>
        <xdr:cNvPr id="697" name="テキスト ボックス 696"/>
        <xdr:cNvSpPr txBox="1"/>
      </xdr:nvSpPr>
      <xdr:spPr>
        <a:xfrm>
          <a:off x="12547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93582</xdr:rowOff>
    </xdr:from>
    <xdr:to>
      <xdr:col>85</xdr:col>
      <xdr:colOff>177800</xdr:colOff>
      <xdr:row>98</xdr:row>
      <xdr:rowOff>23732</xdr:rowOff>
    </xdr:to>
    <xdr:sp macro="" textlink="">
      <xdr:nvSpPr>
        <xdr:cNvPr id="703" name="楕円 702"/>
        <xdr:cNvSpPr/>
      </xdr:nvSpPr>
      <xdr:spPr>
        <a:xfrm>
          <a:off x="16268700" y="167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8509</xdr:rowOff>
    </xdr:from>
    <xdr:ext cx="534377" cy="259045"/>
    <xdr:sp macro="" textlink="">
      <xdr:nvSpPr>
        <xdr:cNvPr id="704" name="積立金該当値テキスト"/>
        <xdr:cNvSpPr txBox="1"/>
      </xdr:nvSpPr>
      <xdr:spPr>
        <a:xfrm>
          <a:off x="16370300" y="16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108643</xdr:rowOff>
    </xdr:from>
    <xdr:to>
      <xdr:col>81</xdr:col>
      <xdr:colOff>101600</xdr:colOff>
      <xdr:row>98</xdr:row>
      <xdr:rowOff>38793</xdr:rowOff>
    </xdr:to>
    <xdr:sp macro="" textlink="">
      <xdr:nvSpPr>
        <xdr:cNvPr id="705" name="楕円 704"/>
        <xdr:cNvSpPr/>
      </xdr:nvSpPr>
      <xdr:spPr>
        <a:xfrm>
          <a:off x="15430500" y="167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55320</xdr:rowOff>
    </xdr:from>
    <xdr:ext cx="534377" cy="259045"/>
    <xdr:sp macro="" textlink="">
      <xdr:nvSpPr>
        <xdr:cNvPr id="706" name="テキスト ボックス 705"/>
        <xdr:cNvSpPr txBox="1"/>
      </xdr:nvSpPr>
      <xdr:spPr>
        <a:xfrm>
          <a:off x="15214111" y="165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35258</xdr:rowOff>
    </xdr:from>
    <xdr:to>
      <xdr:col>76</xdr:col>
      <xdr:colOff>165100</xdr:colOff>
      <xdr:row>91</xdr:row>
      <xdr:rowOff>136858</xdr:rowOff>
    </xdr:to>
    <xdr:sp macro="" textlink="">
      <xdr:nvSpPr>
        <xdr:cNvPr id="707" name="楕円 706"/>
        <xdr:cNvSpPr/>
      </xdr:nvSpPr>
      <xdr:spPr>
        <a:xfrm>
          <a:off x="14541500" y="15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153385</xdr:rowOff>
    </xdr:from>
    <xdr:ext cx="599010" cy="259045"/>
    <xdr:sp macro="" textlink="">
      <xdr:nvSpPr>
        <xdr:cNvPr id="708" name="テキスト ボックス 707"/>
        <xdr:cNvSpPr txBox="1"/>
      </xdr:nvSpPr>
      <xdr:spPr>
        <a:xfrm>
          <a:off x="14292795"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169973</xdr:rowOff>
    </xdr:from>
    <xdr:to>
      <xdr:col>72</xdr:col>
      <xdr:colOff>38100</xdr:colOff>
      <xdr:row>91</xdr:row>
      <xdr:rowOff>100123</xdr:rowOff>
    </xdr:to>
    <xdr:sp macro="" textlink="">
      <xdr:nvSpPr>
        <xdr:cNvPr id="709" name="楕円 708"/>
        <xdr:cNvSpPr/>
      </xdr:nvSpPr>
      <xdr:spPr>
        <a:xfrm>
          <a:off x="13652500" y="15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116650</xdr:rowOff>
    </xdr:from>
    <xdr:ext cx="599010" cy="259045"/>
    <xdr:sp macro="" textlink="">
      <xdr:nvSpPr>
        <xdr:cNvPr id="710" name="テキスト ボックス 709"/>
        <xdr:cNvSpPr txBox="1"/>
      </xdr:nvSpPr>
      <xdr:spPr>
        <a:xfrm>
          <a:off x="13403795" y="153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26282</xdr:rowOff>
    </xdr:from>
    <xdr:to>
      <xdr:col>67</xdr:col>
      <xdr:colOff>101600</xdr:colOff>
      <xdr:row>93</xdr:row>
      <xdr:rowOff>127882</xdr:rowOff>
    </xdr:to>
    <xdr:sp macro="" textlink="">
      <xdr:nvSpPr>
        <xdr:cNvPr id="711" name="楕円 710"/>
        <xdr:cNvSpPr/>
      </xdr:nvSpPr>
      <xdr:spPr>
        <a:xfrm>
          <a:off x="12763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144409</xdr:rowOff>
    </xdr:from>
    <xdr:ext cx="599010" cy="259045"/>
    <xdr:sp macro="" textlink="">
      <xdr:nvSpPr>
        <xdr:cNvPr id="712" name="テキスト ボックス 711"/>
        <xdr:cNvSpPr txBox="1"/>
      </xdr:nvSpPr>
      <xdr:spPr>
        <a:xfrm>
          <a:off x="12514795" y="157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6" name="直線コネクタ 735"/>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9"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40" name="直線コネクタ 739"/>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169799</xdr:rowOff>
    </xdr:from>
    <xdr:to>
      <xdr:col>116</xdr:col>
      <xdr:colOff>63500</xdr:colOff>
      <xdr:row>37</xdr:row>
      <xdr:rowOff>45593</xdr:rowOff>
    </xdr:to>
    <xdr:cxnSp macro="">
      <xdr:nvCxnSpPr>
        <xdr:cNvPr id="741" name="直線コネクタ 740"/>
        <xdr:cNvCxnSpPr/>
      </xdr:nvCxnSpPr>
      <xdr:spPr>
        <a:xfrm flipV="1">
          <a:off x="21323300" y="6341999"/>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42" name="投資及び出資金平均値テキスト"/>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3" name="フローチャート: 判断 742"/>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45593</xdr:rowOff>
    </xdr:from>
    <xdr:to>
      <xdr:col>111</xdr:col>
      <xdr:colOff>177800</xdr:colOff>
      <xdr:row>37</xdr:row>
      <xdr:rowOff>68961</xdr:rowOff>
    </xdr:to>
    <xdr:cxnSp macro="">
      <xdr:nvCxnSpPr>
        <xdr:cNvPr id="744" name="直線コネクタ 743"/>
        <xdr:cNvCxnSpPr/>
      </xdr:nvCxnSpPr>
      <xdr:spPr>
        <a:xfrm flipV="1">
          <a:off x="20434300" y="638924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5" name="フローチャート: 判断 744"/>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6" name="テキスト ボックス 745"/>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68961</xdr:rowOff>
    </xdr:from>
    <xdr:to>
      <xdr:col>107</xdr:col>
      <xdr:colOff>50800</xdr:colOff>
      <xdr:row>37</xdr:row>
      <xdr:rowOff>83312</xdr:rowOff>
    </xdr:to>
    <xdr:cxnSp macro="">
      <xdr:nvCxnSpPr>
        <xdr:cNvPr id="747" name="直線コネクタ 746"/>
        <xdr:cNvCxnSpPr/>
      </xdr:nvCxnSpPr>
      <xdr:spPr>
        <a:xfrm flipV="1">
          <a:off x="19545300" y="641261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8" name="フローチャート: 判断 747"/>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9" name="テキスト ボックス 748"/>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83312</xdr:rowOff>
    </xdr:from>
    <xdr:to>
      <xdr:col>102</xdr:col>
      <xdr:colOff>114300</xdr:colOff>
      <xdr:row>37</xdr:row>
      <xdr:rowOff>99822</xdr:rowOff>
    </xdr:to>
    <xdr:cxnSp macro="">
      <xdr:nvCxnSpPr>
        <xdr:cNvPr id="750" name="直線コネクタ 749"/>
        <xdr:cNvCxnSpPr/>
      </xdr:nvCxnSpPr>
      <xdr:spPr>
        <a:xfrm flipV="1">
          <a:off x="18656300" y="642696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51" name="フローチャート: 判断 750"/>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52" name="テキスト ボックス 751"/>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3" name="フローチャート: 判断 752"/>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4" name="テキスト ボックス 753"/>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118999</xdr:rowOff>
    </xdr:from>
    <xdr:to>
      <xdr:col>116</xdr:col>
      <xdr:colOff>114300</xdr:colOff>
      <xdr:row>37</xdr:row>
      <xdr:rowOff>49149</xdr:rowOff>
    </xdr:to>
    <xdr:sp macro="" textlink="">
      <xdr:nvSpPr>
        <xdr:cNvPr id="760" name="楕円 759"/>
        <xdr:cNvSpPr/>
      </xdr:nvSpPr>
      <xdr:spPr>
        <a:xfrm>
          <a:off x="22110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141876</xdr:rowOff>
    </xdr:from>
    <xdr:ext cx="469744" cy="259045"/>
    <xdr:sp macro="" textlink="">
      <xdr:nvSpPr>
        <xdr:cNvPr id="761" name="投資及び出資金該当値テキスト"/>
        <xdr:cNvSpPr txBox="1"/>
      </xdr:nvSpPr>
      <xdr:spPr>
        <a:xfrm>
          <a:off x="22212300"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166243</xdr:rowOff>
    </xdr:from>
    <xdr:to>
      <xdr:col>112</xdr:col>
      <xdr:colOff>38100</xdr:colOff>
      <xdr:row>37</xdr:row>
      <xdr:rowOff>96393</xdr:rowOff>
    </xdr:to>
    <xdr:sp macro="" textlink="">
      <xdr:nvSpPr>
        <xdr:cNvPr id="762" name="楕円 761"/>
        <xdr:cNvSpPr/>
      </xdr:nvSpPr>
      <xdr:spPr>
        <a:xfrm>
          <a:off x="21272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112920</xdr:rowOff>
    </xdr:from>
    <xdr:ext cx="469744" cy="259045"/>
    <xdr:sp macro="" textlink="">
      <xdr:nvSpPr>
        <xdr:cNvPr id="763" name="テキスト ボックス 762"/>
        <xdr:cNvSpPr txBox="1"/>
      </xdr:nvSpPr>
      <xdr:spPr>
        <a:xfrm>
          <a:off x="2108842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18161</xdr:rowOff>
    </xdr:from>
    <xdr:to>
      <xdr:col>107</xdr:col>
      <xdr:colOff>101600</xdr:colOff>
      <xdr:row>37</xdr:row>
      <xdr:rowOff>119761</xdr:rowOff>
    </xdr:to>
    <xdr:sp macro="" textlink="">
      <xdr:nvSpPr>
        <xdr:cNvPr id="764" name="楕円 763"/>
        <xdr:cNvSpPr/>
      </xdr:nvSpPr>
      <xdr:spPr>
        <a:xfrm>
          <a:off x="203835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136288</xdr:rowOff>
    </xdr:from>
    <xdr:ext cx="469744" cy="259045"/>
    <xdr:sp macro="" textlink="">
      <xdr:nvSpPr>
        <xdr:cNvPr id="765" name="テキスト ボックス 764"/>
        <xdr:cNvSpPr txBox="1"/>
      </xdr:nvSpPr>
      <xdr:spPr>
        <a:xfrm>
          <a:off x="2019942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32512</xdr:rowOff>
    </xdr:from>
    <xdr:to>
      <xdr:col>102</xdr:col>
      <xdr:colOff>165100</xdr:colOff>
      <xdr:row>37</xdr:row>
      <xdr:rowOff>134112</xdr:rowOff>
    </xdr:to>
    <xdr:sp macro="" textlink="">
      <xdr:nvSpPr>
        <xdr:cNvPr id="766" name="楕円 765"/>
        <xdr:cNvSpPr/>
      </xdr:nvSpPr>
      <xdr:spPr>
        <a:xfrm>
          <a:off x="19494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150639</xdr:rowOff>
    </xdr:from>
    <xdr:ext cx="469744" cy="259045"/>
    <xdr:sp macro="" textlink="">
      <xdr:nvSpPr>
        <xdr:cNvPr id="767" name="テキスト ボックス 766"/>
        <xdr:cNvSpPr txBox="1"/>
      </xdr:nvSpPr>
      <xdr:spPr>
        <a:xfrm>
          <a:off x="19310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49022</xdr:rowOff>
    </xdr:from>
    <xdr:to>
      <xdr:col>98</xdr:col>
      <xdr:colOff>38100</xdr:colOff>
      <xdr:row>37</xdr:row>
      <xdr:rowOff>150622</xdr:rowOff>
    </xdr:to>
    <xdr:sp macro="" textlink="">
      <xdr:nvSpPr>
        <xdr:cNvPr id="768" name="楕円 767"/>
        <xdr:cNvSpPr/>
      </xdr:nvSpPr>
      <xdr:spPr>
        <a:xfrm>
          <a:off x="18605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141749</xdr:rowOff>
    </xdr:from>
    <xdr:ext cx="469744" cy="259045"/>
    <xdr:sp macro="" textlink="">
      <xdr:nvSpPr>
        <xdr:cNvPr id="769" name="テキスト ボックス 768"/>
        <xdr:cNvSpPr txBox="1"/>
      </xdr:nvSpPr>
      <xdr:spPr>
        <a:xfrm>
          <a:off x="18421428" y="648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9" name="直線コネクタ 788"/>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90"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91" name="直線コネクタ 790"/>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2"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3" name="直線コネクタ 792"/>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27400</xdr:rowOff>
    </xdr:from>
    <xdr:to>
      <xdr:col>116</xdr:col>
      <xdr:colOff>63500</xdr:colOff>
      <xdr:row>56</xdr:row>
      <xdr:rowOff>87122</xdr:rowOff>
    </xdr:to>
    <xdr:cxnSp macro="">
      <xdr:nvCxnSpPr>
        <xdr:cNvPr id="794" name="直線コネクタ 793"/>
        <xdr:cNvCxnSpPr/>
      </xdr:nvCxnSpPr>
      <xdr:spPr>
        <a:xfrm>
          <a:off x="21323300" y="9628600"/>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5"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6" name="フローチャート: 判断 795"/>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27400</xdr:rowOff>
    </xdr:from>
    <xdr:to>
      <xdr:col>111</xdr:col>
      <xdr:colOff>177800</xdr:colOff>
      <xdr:row>56</xdr:row>
      <xdr:rowOff>109925</xdr:rowOff>
    </xdr:to>
    <xdr:cxnSp macro="">
      <xdr:nvCxnSpPr>
        <xdr:cNvPr id="797" name="直線コネクタ 796"/>
        <xdr:cNvCxnSpPr/>
      </xdr:nvCxnSpPr>
      <xdr:spPr>
        <a:xfrm flipV="1">
          <a:off x="20434300" y="9628600"/>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8" name="フローチャート: 判断 797"/>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9" name="テキスト ボックス 798"/>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42659</xdr:rowOff>
    </xdr:from>
    <xdr:to>
      <xdr:col>107</xdr:col>
      <xdr:colOff>50800</xdr:colOff>
      <xdr:row>56</xdr:row>
      <xdr:rowOff>109925</xdr:rowOff>
    </xdr:to>
    <xdr:cxnSp macro="">
      <xdr:nvCxnSpPr>
        <xdr:cNvPr id="800" name="直線コネクタ 799"/>
        <xdr:cNvCxnSpPr/>
      </xdr:nvCxnSpPr>
      <xdr:spPr>
        <a:xfrm>
          <a:off x="19545300" y="9643859"/>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801" name="フローチャート: 判断 800"/>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2" name="テキスト ボックス 801"/>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39630</xdr:rowOff>
    </xdr:from>
    <xdr:to>
      <xdr:col>102</xdr:col>
      <xdr:colOff>114300</xdr:colOff>
      <xdr:row>56</xdr:row>
      <xdr:rowOff>42659</xdr:rowOff>
    </xdr:to>
    <xdr:cxnSp macro="">
      <xdr:nvCxnSpPr>
        <xdr:cNvPr id="803" name="直線コネクタ 802"/>
        <xdr:cNvCxnSpPr/>
      </xdr:nvCxnSpPr>
      <xdr:spPr>
        <a:xfrm>
          <a:off x="18656300" y="964083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4" name="フローチャート: 判断 803"/>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5" name="テキスト ボックス 804"/>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6" name="フローチャート: 判断 805"/>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7" name="テキスト ボックス 806"/>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36322</xdr:rowOff>
    </xdr:from>
    <xdr:to>
      <xdr:col>116</xdr:col>
      <xdr:colOff>114300</xdr:colOff>
      <xdr:row>56</xdr:row>
      <xdr:rowOff>137922</xdr:rowOff>
    </xdr:to>
    <xdr:sp macro="" textlink="">
      <xdr:nvSpPr>
        <xdr:cNvPr id="813" name="楕円 812"/>
        <xdr:cNvSpPr/>
      </xdr:nvSpPr>
      <xdr:spPr>
        <a:xfrm>
          <a:off x="221107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14749</xdr:rowOff>
    </xdr:from>
    <xdr:ext cx="469744" cy="259045"/>
    <xdr:sp macro="" textlink="">
      <xdr:nvSpPr>
        <xdr:cNvPr id="814" name="貸付金該当値テキスト"/>
        <xdr:cNvSpPr txBox="1"/>
      </xdr:nvSpPr>
      <xdr:spPr>
        <a:xfrm>
          <a:off x="22212300" y="961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148050</xdr:rowOff>
    </xdr:from>
    <xdr:to>
      <xdr:col>112</xdr:col>
      <xdr:colOff>38100</xdr:colOff>
      <xdr:row>56</xdr:row>
      <xdr:rowOff>78200</xdr:rowOff>
    </xdr:to>
    <xdr:sp macro="" textlink="">
      <xdr:nvSpPr>
        <xdr:cNvPr id="815" name="楕円 814"/>
        <xdr:cNvSpPr/>
      </xdr:nvSpPr>
      <xdr:spPr>
        <a:xfrm>
          <a:off x="212725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94727</xdr:rowOff>
    </xdr:from>
    <xdr:ext cx="469744" cy="259045"/>
    <xdr:sp macro="" textlink="">
      <xdr:nvSpPr>
        <xdr:cNvPr id="816" name="テキスト ボックス 815"/>
        <xdr:cNvSpPr txBox="1"/>
      </xdr:nvSpPr>
      <xdr:spPr>
        <a:xfrm>
          <a:off x="21088428" y="9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59125</xdr:rowOff>
    </xdr:from>
    <xdr:to>
      <xdr:col>107</xdr:col>
      <xdr:colOff>101600</xdr:colOff>
      <xdr:row>56</xdr:row>
      <xdr:rowOff>160725</xdr:rowOff>
    </xdr:to>
    <xdr:sp macro="" textlink="">
      <xdr:nvSpPr>
        <xdr:cNvPr id="817" name="楕円 816"/>
        <xdr:cNvSpPr/>
      </xdr:nvSpPr>
      <xdr:spPr>
        <a:xfrm>
          <a:off x="203835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151852</xdr:rowOff>
    </xdr:from>
    <xdr:ext cx="469744" cy="259045"/>
    <xdr:sp macro="" textlink="">
      <xdr:nvSpPr>
        <xdr:cNvPr id="818" name="テキスト ボックス 817"/>
        <xdr:cNvSpPr txBox="1"/>
      </xdr:nvSpPr>
      <xdr:spPr>
        <a:xfrm>
          <a:off x="20199428" y="97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163309</xdr:rowOff>
    </xdr:from>
    <xdr:to>
      <xdr:col>102</xdr:col>
      <xdr:colOff>165100</xdr:colOff>
      <xdr:row>56</xdr:row>
      <xdr:rowOff>93459</xdr:rowOff>
    </xdr:to>
    <xdr:sp macro="" textlink="">
      <xdr:nvSpPr>
        <xdr:cNvPr id="819" name="楕円 818"/>
        <xdr:cNvSpPr/>
      </xdr:nvSpPr>
      <xdr:spPr>
        <a:xfrm>
          <a:off x="19494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109986</xdr:rowOff>
    </xdr:from>
    <xdr:ext cx="469744" cy="259045"/>
    <xdr:sp macro="" textlink="">
      <xdr:nvSpPr>
        <xdr:cNvPr id="820" name="テキスト ボックス 819"/>
        <xdr:cNvSpPr txBox="1"/>
      </xdr:nvSpPr>
      <xdr:spPr>
        <a:xfrm>
          <a:off x="19310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160280</xdr:rowOff>
    </xdr:from>
    <xdr:to>
      <xdr:col>98</xdr:col>
      <xdr:colOff>38100</xdr:colOff>
      <xdr:row>56</xdr:row>
      <xdr:rowOff>90430</xdr:rowOff>
    </xdr:to>
    <xdr:sp macro="" textlink="">
      <xdr:nvSpPr>
        <xdr:cNvPr id="821" name="楕円 820"/>
        <xdr:cNvSpPr/>
      </xdr:nvSpPr>
      <xdr:spPr>
        <a:xfrm>
          <a:off x="18605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81557</xdr:rowOff>
    </xdr:from>
    <xdr:ext cx="469744" cy="259045"/>
    <xdr:sp macro="" textlink="">
      <xdr:nvSpPr>
        <xdr:cNvPr id="822" name="テキスト ボックス 821"/>
        <xdr:cNvSpPr txBox="1"/>
      </xdr:nvSpPr>
      <xdr:spPr>
        <a:xfrm>
          <a:off x="18421428" y="9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84666</xdr:rowOff>
    </xdr:from>
    <xdr:to>
      <xdr:col>116</xdr:col>
      <xdr:colOff>62864</xdr:colOff>
      <xdr:row>78</xdr:row>
      <xdr:rowOff>51291</xdr:rowOff>
    </xdr:to>
    <xdr:cxnSp macro="">
      <xdr:nvCxnSpPr>
        <xdr:cNvPr id="844" name="直線コネクタ 843"/>
        <xdr:cNvCxnSpPr/>
      </xdr:nvCxnSpPr>
      <xdr:spPr>
        <a:xfrm flipV="1">
          <a:off x="22159595" y="13286316"/>
          <a:ext cx="1269" cy="13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69444</xdr:rowOff>
    </xdr:from>
    <xdr:ext cx="534377" cy="259045"/>
    <xdr:sp macro="" textlink="">
      <xdr:nvSpPr>
        <xdr:cNvPr id="845" name="繰出金最小値テキスト"/>
        <xdr:cNvSpPr txBox="1"/>
      </xdr:nvSpPr>
      <xdr:spPr>
        <a:xfrm>
          <a:off x="22212300" y="134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51291</xdr:rowOff>
    </xdr:from>
    <xdr:to>
      <xdr:col>116</xdr:col>
      <xdr:colOff>152400</xdr:colOff>
      <xdr:row>78</xdr:row>
      <xdr:rowOff>51291</xdr:rowOff>
    </xdr:to>
    <xdr:cxnSp macro="">
      <xdr:nvCxnSpPr>
        <xdr:cNvPr id="846" name="直線コネクタ 845"/>
        <xdr:cNvCxnSpPr/>
      </xdr:nvCxnSpPr>
      <xdr:spPr>
        <a:xfrm>
          <a:off x="22072600" y="1342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31343</xdr:rowOff>
    </xdr:from>
    <xdr:ext cx="534377" cy="259045"/>
    <xdr:sp macro="" textlink="">
      <xdr:nvSpPr>
        <xdr:cNvPr id="847" name="繰出金最大値テキスト"/>
        <xdr:cNvSpPr txBox="1"/>
      </xdr:nvSpPr>
      <xdr:spPr>
        <a:xfrm>
          <a:off x="22212300" y="130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84666</xdr:rowOff>
    </xdr:from>
    <xdr:to>
      <xdr:col>116</xdr:col>
      <xdr:colOff>152400</xdr:colOff>
      <xdr:row>77</xdr:row>
      <xdr:rowOff>84666</xdr:rowOff>
    </xdr:to>
    <xdr:cxnSp macro="">
      <xdr:nvCxnSpPr>
        <xdr:cNvPr id="848" name="直線コネクタ 847"/>
        <xdr:cNvCxnSpPr/>
      </xdr:nvCxnSpPr>
      <xdr:spPr>
        <a:xfrm>
          <a:off x="22072600" y="1328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107843</xdr:rowOff>
    </xdr:from>
    <xdr:to>
      <xdr:col>116</xdr:col>
      <xdr:colOff>63500</xdr:colOff>
      <xdr:row>77</xdr:row>
      <xdr:rowOff>115474</xdr:rowOff>
    </xdr:to>
    <xdr:cxnSp macro="">
      <xdr:nvCxnSpPr>
        <xdr:cNvPr id="849" name="直線コネクタ 848"/>
        <xdr:cNvCxnSpPr/>
      </xdr:nvCxnSpPr>
      <xdr:spPr>
        <a:xfrm flipV="1">
          <a:off x="21323300" y="13309493"/>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113894</xdr:rowOff>
    </xdr:from>
    <xdr:ext cx="534377" cy="259045"/>
    <xdr:sp macro="" textlink="">
      <xdr:nvSpPr>
        <xdr:cNvPr id="850" name="繰出金平均値テキスト"/>
        <xdr:cNvSpPr txBox="1"/>
      </xdr:nvSpPr>
      <xdr:spPr>
        <a:xfrm>
          <a:off x="22212300" y="13315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97779</xdr:rowOff>
    </xdr:from>
    <xdr:to>
      <xdr:col>116</xdr:col>
      <xdr:colOff>114300</xdr:colOff>
      <xdr:row>78</xdr:row>
      <xdr:rowOff>27929</xdr:rowOff>
    </xdr:to>
    <xdr:sp macro="" textlink="">
      <xdr:nvSpPr>
        <xdr:cNvPr id="851" name="フローチャート: 判断 850"/>
        <xdr:cNvSpPr/>
      </xdr:nvSpPr>
      <xdr:spPr>
        <a:xfrm>
          <a:off x="22110700" y="1329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62397</xdr:rowOff>
    </xdr:from>
    <xdr:to>
      <xdr:col>111</xdr:col>
      <xdr:colOff>177800</xdr:colOff>
      <xdr:row>77</xdr:row>
      <xdr:rowOff>115474</xdr:rowOff>
    </xdr:to>
    <xdr:cxnSp macro="">
      <xdr:nvCxnSpPr>
        <xdr:cNvPr id="852" name="直線コネクタ 851"/>
        <xdr:cNvCxnSpPr/>
      </xdr:nvCxnSpPr>
      <xdr:spPr>
        <a:xfrm>
          <a:off x="20434300" y="12235347"/>
          <a:ext cx="889000" cy="10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103704</xdr:rowOff>
    </xdr:from>
    <xdr:to>
      <xdr:col>112</xdr:col>
      <xdr:colOff>38100</xdr:colOff>
      <xdr:row>78</xdr:row>
      <xdr:rowOff>33854</xdr:rowOff>
    </xdr:to>
    <xdr:sp macro="" textlink="">
      <xdr:nvSpPr>
        <xdr:cNvPr id="853" name="フローチャート: 判断 852"/>
        <xdr:cNvSpPr/>
      </xdr:nvSpPr>
      <xdr:spPr>
        <a:xfrm>
          <a:off x="21272500" y="1330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24981</xdr:rowOff>
    </xdr:from>
    <xdr:ext cx="534377" cy="259045"/>
    <xdr:sp macro="" textlink="">
      <xdr:nvSpPr>
        <xdr:cNvPr id="854" name="テキスト ボックス 853"/>
        <xdr:cNvSpPr txBox="1"/>
      </xdr:nvSpPr>
      <xdr:spPr>
        <a:xfrm>
          <a:off x="21056111" y="13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62397</xdr:rowOff>
    </xdr:from>
    <xdr:to>
      <xdr:col>107</xdr:col>
      <xdr:colOff>50800</xdr:colOff>
      <xdr:row>71</xdr:row>
      <xdr:rowOff>69936</xdr:rowOff>
    </xdr:to>
    <xdr:cxnSp macro="">
      <xdr:nvCxnSpPr>
        <xdr:cNvPr id="855" name="直線コネクタ 854"/>
        <xdr:cNvCxnSpPr/>
      </xdr:nvCxnSpPr>
      <xdr:spPr>
        <a:xfrm flipV="1">
          <a:off x="19545300" y="12235347"/>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46462</xdr:rowOff>
    </xdr:from>
    <xdr:to>
      <xdr:col>107</xdr:col>
      <xdr:colOff>101600</xdr:colOff>
      <xdr:row>77</xdr:row>
      <xdr:rowOff>148062</xdr:rowOff>
    </xdr:to>
    <xdr:sp macro="" textlink="">
      <xdr:nvSpPr>
        <xdr:cNvPr id="856" name="フローチャート: 判断 855"/>
        <xdr:cNvSpPr/>
      </xdr:nvSpPr>
      <xdr:spPr>
        <a:xfrm>
          <a:off x="203835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139189</xdr:rowOff>
    </xdr:from>
    <xdr:ext cx="534377" cy="259045"/>
    <xdr:sp macro="" textlink="">
      <xdr:nvSpPr>
        <xdr:cNvPr id="857" name="テキスト ボックス 856"/>
        <xdr:cNvSpPr txBox="1"/>
      </xdr:nvSpPr>
      <xdr:spPr>
        <a:xfrm>
          <a:off x="20167111" y="1334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69936</xdr:rowOff>
    </xdr:from>
    <xdr:to>
      <xdr:col>102</xdr:col>
      <xdr:colOff>114300</xdr:colOff>
      <xdr:row>74</xdr:row>
      <xdr:rowOff>141716</xdr:rowOff>
    </xdr:to>
    <xdr:cxnSp macro="">
      <xdr:nvCxnSpPr>
        <xdr:cNvPr id="858" name="直線コネクタ 857"/>
        <xdr:cNvCxnSpPr/>
      </xdr:nvCxnSpPr>
      <xdr:spPr>
        <a:xfrm flipV="1">
          <a:off x="18656300" y="12242886"/>
          <a:ext cx="889000" cy="5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84378</xdr:rowOff>
    </xdr:from>
    <xdr:to>
      <xdr:col>102</xdr:col>
      <xdr:colOff>165100</xdr:colOff>
      <xdr:row>78</xdr:row>
      <xdr:rowOff>14528</xdr:rowOff>
    </xdr:to>
    <xdr:sp macro="" textlink="">
      <xdr:nvSpPr>
        <xdr:cNvPr id="859" name="フローチャート: 判断 858"/>
        <xdr:cNvSpPr/>
      </xdr:nvSpPr>
      <xdr:spPr>
        <a:xfrm>
          <a:off x="19494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5655</xdr:rowOff>
    </xdr:from>
    <xdr:ext cx="534377" cy="259045"/>
    <xdr:sp macro="" textlink="">
      <xdr:nvSpPr>
        <xdr:cNvPr id="860" name="テキスト ボックス 859"/>
        <xdr:cNvSpPr txBox="1"/>
      </xdr:nvSpPr>
      <xdr:spPr>
        <a:xfrm>
          <a:off x="19278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79761</xdr:rowOff>
    </xdr:from>
    <xdr:to>
      <xdr:col>98</xdr:col>
      <xdr:colOff>38100</xdr:colOff>
      <xdr:row>78</xdr:row>
      <xdr:rowOff>9911</xdr:rowOff>
    </xdr:to>
    <xdr:sp macro="" textlink="">
      <xdr:nvSpPr>
        <xdr:cNvPr id="861" name="フローチャート: 判断 860"/>
        <xdr:cNvSpPr/>
      </xdr:nvSpPr>
      <xdr:spPr>
        <a:xfrm>
          <a:off x="18605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1038</xdr:rowOff>
    </xdr:from>
    <xdr:ext cx="534377" cy="259045"/>
    <xdr:sp macro="" textlink="">
      <xdr:nvSpPr>
        <xdr:cNvPr id="862" name="テキスト ボックス 861"/>
        <xdr:cNvSpPr txBox="1"/>
      </xdr:nvSpPr>
      <xdr:spPr>
        <a:xfrm>
          <a:off x="18389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57043</xdr:rowOff>
    </xdr:from>
    <xdr:to>
      <xdr:col>116</xdr:col>
      <xdr:colOff>114300</xdr:colOff>
      <xdr:row>77</xdr:row>
      <xdr:rowOff>158643</xdr:rowOff>
    </xdr:to>
    <xdr:sp macro="" textlink="">
      <xdr:nvSpPr>
        <xdr:cNvPr id="868" name="楕円 867"/>
        <xdr:cNvSpPr/>
      </xdr:nvSpPr>
      <xdr:spPr>
        <a:xfrm>
          <a:off x="22110700" y="13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158345</xdr:rowOff>
    </xdr:from>
    <xdr:ext cx="534377" cy="259045"/>
    <xdr:sp macro="" textlink="">
      <xdr:nvSpPr>
        <xdr:cNvPr id="869" name="繰出金該当値テキスト"/>
        <xdr:cNvSpPr txBox="1"/>
      </xdr:nvSpPr>
      <xdr:spPr>
        <a:xfrm>
          <a:off x="22212300" y="131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64674</xdr:rowOff>
    </xdr:from>
    <xdr:to>
      <xdr:col>112</xdr:col>
      <xdr:colOff>38100</xdr:colOff>
      <xdr:row>77</xdr:row>
      <xdr:rowOff>166274</xdr:rowOff>
    </xdr:to>
    <xdr:sp macro="" textlink="">
      <xdr:nvSpPr>
        <xdr:cNvPr id="870" name="楕円 869"/>
        <xdr:cNvSpPr/>
      </xdr:nvSpPr>
      <xdr:spPr>
        <a:xfrm>
          <a:off x="212725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11351</xdr:rowOff>
    </xdr:from>
    <xdr:ext cx="534377" cy="259045"/>
    <xdr:sp macro="" textlink="">
      <xdr:nvSpPr>
        <xdr:cNvPr id="871" name="テキスト ボックス 870"/>
        <xdr:cNvSpPr txBox="1"/>
      </xdr:nvSpPr>
      <xdr:spPr>
        <a:xfrm>
          <a:off x="21056111" y="130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11597</xdr:rowOff>
    </xdr:from>
    <xdr:to>
      <xdr:col>107</xdr:col>
      <xdr:colOff>101600</xdr:colOff>
      <xdr:row>71</xdr:row>
      <xdr:rowOff>113197</xdr:rowOff>
    </xdr:to>
    <xdr:sp macro="" textlink="">
      <xdr:nvSpPr>
        <xdr:cNvPr id="872" name="楕円 871"/>
        <xdr:cNvSpPr/>
      </xdr:nvSpPr>
      <xdr:spPr>
        <a:xfrm>
          <a:off x="203835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129724</xdr:rowOff>
    </xdr:from>
    <xdr:ext cx="599010" cy="259045"/>
    <xdr:sp macro="" textlink="">
      <xdr:nvSpPr>
        <xdr:cNvPr id="873" name="テキスト ボックス 872"/>
        <xdr:cNvSpPr txBox="1"/>
      </xdr:nvSpPr>
      <xdr:spPr>
        <a:xfrm>
          <a:off x="20134795" y="11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19136</xdr:rowOff>
    </xdr:from>
    <xdr:to>
      <xdr:col>102</xdr:col>
      <xdr:colOff>165100</xdr:colOff>
      <xdr:row>71</xdr:row>
      <xdr:rowOff>120736</xdr:rowOff>
    </xdr:to>
    <xdr:sp macro="" textlink="">
      <xdr:nvSpPr>
        <xdr:cNvPr id="874" name="楕円 873"/>
        <xdr:cNvSpPr/>
      </xdr:nvSpPr>
      <xdr:spPr>
        <a:xfrm>
          <a:off x="19494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137263</xdr:rowOff>
    </xdr:from>
    <xdr:ext cx="599010" cy="259045"/>
    <xdr:sp macro="" textlink="">
      <xdr:nvSpPr>
        <xdr:cNvPr id="875" name="テキスト ボックス 874"/>
        <xdr:cNvSpPr txBox="1"/>
      </xdr:nvSpPr>
      <xdr:spPr>
        <a:xfrm>
          <a:off x="19245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90916</xdr:rowOff>
    </xdr:from>
    <xdr:to>
      <xdr:col>98</xdr:col>
      <xdr:colOff>38100</xdr:colOff>
      <xdr:row>75</xdr:row>
      <xdr:rowOff>21066</xdr:rowOff>
    </xdr:to>
    <xdr:sp macro="" textlink="">
      <xdr:nvSpPr>
        <xdr:cNvPr id="876" name="楕円 875"/>
        <xdr:cNvSpPr/>
      </xdr:nvSpPr>
      <xdr:spPr>
        <a:xfrm>
          <a:off x="18605500" y="127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37593</xdr:rowOff>
    </xdr:from>
    <xdr:ext cx="599010" cy="259045"/>
    <xdr:sp macro="" textlink="">
      <xdr:nvSpPr>
        <xdr:cNvPr id="877" name="テキスト ボックス 876"/>
        <xdr:cNvSpPr txBox="1"/>
      </xdr:nvSpPr>
      <xdr:spPr>
        <a:xfrm>
          <a:off x="18356795" y="125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千円となり、復旧・復興事業の進展に伴い、前年度から約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構成項目毎に見ると、人件費は平成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普通建設事業費及び災害復旧事業費は、震災に伴う復旧・復興事業の増加により、近年は高い水準で推移している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が、災害復旧事業費は復旧・復興事業の進捗に伴い、令和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年度は大きく減少している。今後は、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人件費と同様、各種事業が完了していく中で徐々に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減少し、類似団体平均に近づいていくものと思われる。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積立金については、震災による復旧・復興事業の財源となる復興交付金を基金に積立していたため増大していたが、復旧・復興事業の進捗に伴い令和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復旧・復興予算から通常予算への転換に向け、「行財政改革推進プラン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」をはじめとした各種計画に基づき、各種事業の精査に努めていくこととしている。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44994</xdr:rowOff>
    </xdr:from>
    <xdr:to>
      <xdr:col>24</xdr:col>
      <xdr:colOff>63500</xdr:colOff>
      <xdr:row>34</xdr:row>
      <xdr:rowOff>96157</xdr:rowOff>
    </xdr:to>
    <xdr:cxnSp macro="">
      <xdr:nvCxnSpPr>
        <xdr:cNvPr id="63" name="直線コネクタ 62"/>
        <xdr:cNvCxnSpPr/>
      </xdr:nvCxnSpPr>
      <xdr:spPr>
        <a:xfrm>
          <a:off x="3797300" y="5874294"/>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103233</xdr:rowOff>
    </xdr:from>
    <xdr:to>
      <xdr:col>19</xdr:col>
      <xdr:colOff>177800</xdr:colOff>
      <xdr:row>34</xdr:row>
      <xdr:rowOff>44994</xdr:rowOff>
    </xdr:to>
    <xdr:cxnSp macro="">
      <xdr:nvCxnSpPr>
        <xdr:cNvPr id="66" name="直線コネクタ 65"/>
        <xdr:cNvCxnSpPr/>
      </xdr:nvCxnSpPr>
      <xdr:spPr>
        <a:xfrm>
          <a:off x="2908300" y="5761083"/>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103233</xdr:rowOff>
    </xdr:to>
    <xdr:cxnSp macro="">
      <xdr:nvCxnSpPr>
        <xdr:cNvPr id="69" name="直線コネクタ 68"/>
        <xdr:cNvCxnSpPr/>
      </xdr:nvCxnSpPr>
      <xdr:spPr>
        <a:xfrm>
          <a:off x="2019300" y="57556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151130</xdr:rowOff>
    </xdr:to>
    <xdr:cxnSp macro="">
      <xdr:nvCxnSpPr>
        <xdr:cNvPr id="72" name="直線コネクタ 71"/>
        <xdr:cNvCxnSpPr/>
      </xdr:nvCxnSpPr>
      <xdr:spPr>
        <a:xfrm flipV="1">
          <a:off x="1130300" y="5755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45357</xdr:rowOff>
    </xdr:from>
    <xdr:to>
      <xdr:col>24</xdr:col>
      <xdr:colOff>114300</xdr:colOff>
      <xdr:row>34</xdr:row>
      <xdr:rowOff>146957</xdr:rowOff>
    </xdr:to>
    <xdr:sp macro="" textlink="">
      <xdr:nvSpPr>
        <xdr:cNvPr id="82" name="楕円 81"/>
        <xdr:cNvSpPr/>
      </xdr:nvSpPr>
      <xdr:spPr>
        <a:xfrm>
          <a:off x="45847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68234</xdr:rowOff>
    </xdr:from>
    <xdr:ext cx="469744" cy="259045"/>
    <xdr:sp macro="" textlink="">
      <xdr:nvSpPr>
        <xdr:cNvPr id="83" name="議会費該当値テキスト"/>
        <xdr:cNvSpPr txBox="1"/>
      </xdr:nvSpPr>
      <xdr:spPr>
        <a:xfrm>
          <a:off x="4686300"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165644</xdr:rowOff>
    </xdr:from>
    <xdr:to>
      <xdr:col>20</xdr:col>
      <xdr:colOff>38100</xdr:colOff>
      <xdr:row>34</xdr:row>
      <xdr:rowOff>95794</xdr:rowOff>
    </xdr:to>
    <xdr:sp macro="" textlink="">
      <xdr:nvSpPr>
        <xdr:cNvPr id="84" name="楕円 83"/>
        <xdr:cNvSpPr/>
      </xdr:nvSpPr>
      <xdr:spPr>
        <a:xfrm>
          <a:off x="3746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112321</xdr:rowOff>
    </xdr:from>
    <xdr:ext cx="469744" cy="259045"/>
    <xdr:sp macro="" textlink="">
      <xdr:nvSpPr>
        <xdr:cNvPr id="85" name="テキスト ボックス 84"/>
        <xdr:cNvSpPr txBox="1"/>
      </xdr:nvSpPr>
      <xdr:spPr>
        <a:xfrm>
          <a:off x="3562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52433</xdr:rowOff>
    </xdr:from>
    <xdr:to>
      <xdr:col>15</xdr:col>
      <xdr:colOff>101600</xdr:colOff>
      <xdr:row>33</xdr:row>
      <xdr:rowOff>154033</xdr:rowOff>
    </xdr:to>
    <xdr:sp macro="" textlink="">
      <xdr:nvSpPr>
        <xdr:cNvPr id="86" name="楕円 85"/>
        <xdr:cNvSpPr/>
      </xdr:nvSpPr>
      <xdr:spPr>
        <a:xfrm>
          <a:off x="2857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170560</xdr:rowOff>
    </xdr:from>
    <xdr:ext cx="469744" cy="259045"/>
    <xdr:sp macro="" textlink="">
      <xdr:nvSpPr>
        <xdr:cNvPr id="87" name="テキスト ボックス 86"/>
        <xdr:cNvSpPr txBox="1"/>
      </xdr:nvSpPr>
      <xdr:spPr>
        <a:xfrm>
          <a:off x="2673428"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8" name="楕円 87"/>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165117</xdr:rowOff>
    </xdr:from>
    <xdr:ext cx="469744" cy="259045"/>
    <xdr:sp macro="" textlink="">
      <xdr:nvSpPr>
        <xdr:cNvPr id="89" name="テキスト ボックス 88"/>
        <xdr:cNvSpPr txBox="1"/>
      </xdr:nvSpPr>
      <xdr:spPr>
        <a:xfrm>
          <a:off x="1784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90" name="楕円 89"/>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91" name="テキスト ボックス 90"/>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118989</xdr:rowOff>
    </xdr:from>
    <xdr:to>
      <xdr:col>24</xdr:col>
      <xdr:colOff>62865</xdr:colOff>
      <xdr:row>58</xdr:row>
      <xdr:rowOff>83384</xdr:rowOff>
    </xdr:to>
    <xdr:cxnSp macro="">
      <xdr:nvCxnSpPr>
        <xdr:cNvPr id="115" name="直線コネクタ 114"/>
        <xdr:cNvCxnSpPr/>
      </xdr:nvCxnSpPr>
      <xdr:spPr>
        <a:xfrm flipV="1">
          <a:off x="4633595" y="9720189"/>
          <a:ext cx="1270" cy="30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87211</xdr:rowOff>
    </xdr:from>
    <xdr:ext cx="534377" cy="259045"/>
    <xdr:sp macro="" textlink="">
      <xdr:nvSpPr>
        <xdr:cNvPr id="116" name="総務費最小値テキスト"/>
        <xdr:cNvSpPr txBox="1"/>
      </xdr:nvSpPr>
      <xdr:spPr>
        <a:xfrm>
          <a:off x="4686300" y="100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83384</xdr:rowOff>
    </xdr:from>
    <xdr:to>
      <xdr:col>24</xdr:col>
      <xdr:colOff>152400</xdr:colOff>
      <xdr:row>58</xdr:row>
      <xdr:rowOff>83384</xdr:rowOff>
    </xdr:to>
    <xdr:cxnSp macro="">
      <xdr:nvCxnSpPr>
        <xdr:cNvPr id="117" name="直線コネクタ 116"/>
        <xdr:cNvCxnSpPr/>
      </xdr:nvCxnSpPr>
      <xdr:spPr>
        <a:xfrm>
          <a:off x="4546600" y="1002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65666</xdr:rowOff>
    </xdr:from>
    <xdr:ext cx="599010" cy="259045"/>
    <xdr:sp macro="" textlink="">
      <xdr:nvSpPr>
        <xdr:cNvPr id="118" name="総務費最大値テキスト"/>
        <xdr:cNvSpPr txBox="1"/>
      </xdr:nvSpPr>
      <xdr:spPr>
        <a:xfrm>
          <a:off x="4686300" y="949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118989</xdr:rowOff>
    </xdr:from>
    <xdr:to>
      <xdr:col>24</xdr:col>
      <xdr:colOff>152400</xdr:colOff>
      <xdr:row>56</xdr:row>
      <xdr:rowOff>118989</xdr:rowOff>
    </xdr:to>
    <xdr:cxnSp macro="">
      <xdr:nvCxnSpPr>
        <xdr:cNvPr id="119" name="直線コネクタ 118"/>
        <xdr:cNvCxnSpPr/>
      </xdr:nvCxnSpPr>
      <xdr:spPr>
        <a:xfrm>
          <a:off x="4546600" y="972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61298</xdr:rowOff>
    </xdr:from>
    <xdr:to>
      <xdr:col>24</xdr:col>
      <xdr:colOff>63500</xdr:colOff>
      <xdr:row>56</xdr:row>
      <xdr:rowOff>165098</xdr:rowOff>
    </xdr:to>
    <xdr:cxnSp macro="">
      <xdr:nvCxnSpPr>
        <xdr:cNvPr id="120" name="直線コネクタ 119"/>
        <xdr:cNvCxnSpPr/>
      </xdr:nvCxnSpPr>
      <xdr:spPr>
        <a:xfrm>
          <a:off x="3797300" y="9319598"/>
          <a:ext cx="838200" cy="4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78113</xdr:rowOff>
    </xdr:from>
    <xdr:ext cx="534377" cy="259045"/>
    <xdr:sp macro="" textlink="">
      <xdr:nvSpPr>
        <xdr:cNvPr id="121" name="総務費平均値テキスト"/>
        <xdr:cNvSpPr txBox="1"/>
      </xdr:nvSpPr>
      <xdr:spPr>
        <a:xfrm>
          <a:off x="4686300" y="9850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99686</xdr:rowOff>
    </xdr:from>
    <xdr:to>
      <xdr:col>24</xdr:col>
      <xdr:colOff>114300</xdr:colOff>
      <xdr:row>58</xdr:row>
      <xdr:rowOff>29836</xdr:rowOff>
    </xdr:to>
    <xdr:sp macro="" textlink="">
      <xdr:nvSpPr>
        <xdr:cNvPr id="122" name="フローチャート: 判断 121"/>
        <xdr:cNvSpPr/>
      </xdr:nvSpPr>
      <xdr:spPr>
        <a:xfrm>
          <a:off x="4584700" y="987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142318</xdr:rowOff>
    </xdr:from>
    <xdr:to>
      <xdr:col>19</xdr:col>
      <xdr:colOff>177800</xdr:colOff>
      <xdr:row>54</xdr:row>
      <xdr:rowOff>61298</xdr:rowOff>
    </xdr:to>
    <xdr:cxnSp macro="">
      <xdr:nvCxnSpPr>
        <xdr:cNvPr id="123" name="直線コネクタ 122"/>
        <xdr:cNvCxnSpPr/>
      </xdr:nvCxnSpPr>
      <xdr:spPr>
        <a:xfrm>
          <a:off x="2908300" y="8714818"/>
          <a:ext cx="889000" cy="6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94421</xdr:rowOff>
    </xdr:from>
    <xdr:to>
      <xdr:col>20</xdr:col>
      <xdr:colOff>38100</xdr:colOff>
      <xdr:row>56</xdr:row>
      <xdr:rowOff>24571</xdr:rowOff>
    </xdr:to>
    <xdr:sp macro="" textlink="">
      <xdr:nvSpPr>
        <xdr:cNvPr id="124" name="フローチャート: 判断 123"/>
        <xdr:cNvSpPr/>
      </xdr:nvSpPr>
      <xdr:spPr>
        <a:xfrm>
          <a:off x="3746500" y="952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15698</xdr:rowOff>
    </xdr:from>
    <xdr:ext cx="599010" cy="259045"/>
    <xdr:sp macro="" textlink="">
      <xdr:nvSpPr>
        <xdr:cNvPr id="125" name="テキスト ボックス 124"/>
        <xdr:cNvSpPr txBox="1"/>
      </xdr:nvSpPr>
      <xdr:spPr>
        <a:xfrm>
          <a:off x="3497795" y="9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111495</xdr:rowOff>
    </xdr:from>
    <xdr:to>
      <xdr:col>15</xdr:col>
      <xdr:colOff>50800</xdr:colOff>
      <xdr:row>50</xdr:row>
      <xdr:rowOff>142318</xdr:rowOff>
    </xdr:to>
    <xdr:cxnSp macro="">
      <xdr:nvCxnSpPr>
        <xdr:cNvPr id="126" name="直線コネクタ 125"/>
        <xdr:cNvCxnSpPr/>
      </xdr:nvCxnSpPr>
      <xdr:spPr>
        <a:xfrm>
          <a:off x="2019300" y="868399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111147</xdr:rowOff>
    </xdr:from>
    <xdr:to>
      <xdr:col>15</xdr:col>
      <xdr:colOff>101600</xdr:colOff>
      <xdr:row>58</xdr:row>
      <xdr:rowOff>41297</xdr:rowOff>
    </xdr:to>
    <xdr:sp macro="" textlink="">
      <xdr:nvSpPr>
        <xdr:cNvPr id="127" name="フローチャート: 判断 126"/>
        <xdr:cNvSpPr/>
      </xdr:nvSpPr>
      <xdr:spPr>
        <a:xfrm>
          <a:off x="28575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32424</xdr:rowOff>
    </xdr:from>
    <xdr:ext cx="534377" cy="259045"/>
    <xdr:sp macro="" textlink="">
      <xdr:nvSpPr>
        <xdr:cNvPr id="128" name="テキスト ボックス 127"/>
        <xdr:cNvSpPr txBox="1"/>
      </xdr:nvSpPr>
      <xdr:spPr>
        <a:xfrm>
          <a:off x="2641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111495</xdr:rowOff>
    </xdr:from>
    <xdr:to>
      <xdr:col>10</xdr:col>
      <xdr:colOff>114300</xdr:colOff>
      <xdr:row>52</xdr:row>
      <xdr:rowOff>135299</xdr:rowOff>
    </xdr:to>
    <xdr:cxnSp macro="">
      <xdr:nvCxnSpPr>
        <xdr:cNvPr id="129" name="直線コネクタ 128"/>
        <xdr:cNvCxnSpPr/>
      </xdr:nvCxnSpPr>
      <xdr:spPr>
        <a:xfrm flipV="1">
          <a:off x="1130300" y="8683995"/>
          <a:ext cx="889000" cy="36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xdr:rowOff>
    </xdr:from>
    <xdr:to>
      <xdr:col>10</xdr:col>
      <xdr:colOff>165100</xdr:colOff>
      <xdr:row>58</xdr:row>
      <xdr:rowOff>102326</xdr:rowOff>
    </xdr:to>
    <xdr:sp macro="" textlink="">
      <xdr:nvSpPr>
        <xdr:cNvPr id="130" name="フローチャート: 判断 129"/>
        <xdr:cNvSpPr/>
      </xdr:nvSpPr>
      <xdr:spPr>
        <a:xfrm>
          <a:off x="1968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93453</xdr:rowOff>
    </xdr:from>
    <xdr:ext cx="534377" cy="259045"/>
    <xdr:sp macro="" textlink="">
      <xdr:nvSpPr>
        <xdr:cNvPr id="131" name="テキスト ボックス 130"/>
        <xdr:cNvSpPr txBox="1"/>
      </xdr:nvSpPr>
      <xdr:spPr>
        <a:xfrm>
          <a:off x="1752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159888</xdr:rowOff>
    </xdr:from>
    <xdr:to>
      <xdr:col>6</xdr:col>
      <xdr:colOff>38100</xdr:colOff>
      <xdr:row>58</xdr:row>
      <xdr:rowOff>90038</xdr:rowOff>
    </xdr:to>
    <xdr:sp macro="" textlink="">
      <xdr:nvSpPr>
        <xdr:cNvPr id="132" name="フローチャート: 判断 131"/>
        <xdr:cNvSpPr/>
      </xdr:nvSpPr>
      <xdr:spPr>
        <a:xfrm>
          <a:off x="1079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81165</xdr:rowOff>
    </xdr:from>
    <xdr:ext cx="534377" cy="259045"/>
    <xdr:sp macro="" textlink="">
      <xdr:nvSpPr>
        <xdr:cNvPr id="133" name="テキスト ボックス 132"/>
        <xdr:cNvSpPr txBox="1"/>
      </xdr:nvSpPr>
      <xdr:spPr>
        <a:xfrm>
          <a:off x="863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114298</xdr:rowOff>
    </xdr:from>
    <xdr:to>
      <xdr:col>24</xdr:col>
      <xdr:colOff>114300</xdr:colOff>
      <xdr:row>57</xdr:row>
      <xdr:rowOff>44448</xdr:rowOff>
    </xdr:to>
    <xdr:sp macro="" textlink="">
      <xdr:nvSpPr>
        <xdr:cNvPr id="139" name="楕円 138"/>
        <xdr:cNvSpPr/>
      </xdr:nvSpPr>
      <xdr:spPr>
        <a:xfrm>
          <a:off x="4584700" y="9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29225</xdr:rowOff>
    </xdr:from>
    <xdr:ext cx="599010" cy="259045"/>
    <xdr:sp macro="" textlink="">
      <xdr:nvSpPr>
        <xdr:cNvPr id="140" name="総務費該当値テキスト"/>
        <xdr:cNvSpPr txBox="1"/>
      </xdr:nvSpPr>
      <xdr:spPr>
        <a:xfrm>
          <a:off x="4686300" y="96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10498</xdr:rowOff>
    </xdr:from>
    <xdr:to>
      <xdr:col>20</xdr:col>
      <xdr:colOff>38100</xdr:colOff>
      <xdr:row>54</xdr:row>
      <xdr:rowOff>112098</xdr:rowOff>
    </xdr:to>
    <xdr:sp macro="" textlink="">
      <xdr:nvSpPr>
        <xdr:cNvPr id="141" name="楕円 140"/>
        <xdr:cNvSpPr/>
      </xdr:nvSpPr>
      <xdr:spPr>
        <a:xfrm>
          <a:off x="3746500" y="92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128625</xdr:rowOff>
    </xdr:from>
    <xdr:ext cx="599010" cy="259045"/>
    <xdr:sp macro="" textlink="">
      <xdr:nvSpPr>
        <xdr:cNvPr id="142" name="テキスト ボックス 141"/>
        <xdr:cNvSpPr txBox="1"/>
      </xdr:nvSpPr>
      <xdr:spPr>
        <a:xfrm>
          <a:off x="3497795" y="90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91518</xdr:rowOff>
    </xdr:from>
    <xdr:to>
      <xdr:col>15</xdr:col>
      <xdr:colOff>101600</xdr:colOff>
      <xdr:row>51</xdr:row>
      <xdr:rowOff>21668</xdr:rowOff>
    </xdr:to>
    <xdr:sp macro="" textlink="">
      <xdr:nvSpPr>
        <xdr:cNvPr id="143" name="楕円 142"/>
        <xdr:cNvSpPr/>
      </xdr:nvSpPr>
      <xdr:spPr>
        <a:xfrm>
          <a:off x="2857500" y="86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38195</xdr:rowOff>
    </xdr:from>
    <xdr:ext cx="599010" cy="259045"/>
    <xdr:sp macro="" textlink="">
      <xdr:nvSpPr>
        <xdr:cNvPr id="144" name="テキスト ボックス 143"/>
        <xdr:cNvSpPr txBox="1"/>
      </xdr:nvSpPr>
      <xdr:spPr>
        <a:xfrm>
          <a:off x="2608795" y="84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60695</xdr:rowOff>
    </xdr:from>
    <xdr:to>
      <xdr:col>10</xdr:col>
      <xdr:colOff>165100</xdr:colOff>
      <xdr:row>50</xdr:row>
      <xdr:rowOff>162295</xdr:rowOff>
    </xdr:to>
    <xdr:sp macro="" textlink="">
      <xdr:nvSpPr>
        <xdr:cNvPr id="145" name="楕円 144"/>
        <xdr:cNvSpPr/>
      </xdr:nvSpPr>
      <xdr:spPr>
        <a:xfrm>
          <a:off x="1968500" y="8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7372</xdr:rowOff>
    </xdr:from>
    <xdr:ext cx="599010" cy="259045"/>
    <xdr:sp macro="" textlink="">
      <xdr:nvSpPr>
        <xdr:cNvPr id="146" name="テキスト ボックス 145"/>
        <xdr:cNvSpPr txBox="1"/>
      </xdr:nvSpPr>
      <xdr:spPr>
        <a:xfrm>
          <a:off x="1719795" y="840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84499</xdr:rowOff>
    </xdr:from>
    <xdr:to>
      <xdr:col>6</xdr:col>
      <xdr:colOff>38100</xdr:colOff>
      <xdr:row>53</xdr:row>
      <xdr:rowOff>14649</xdr:rowOff>
    </xdr:to>
    <xdr:sp macro="" textlink="">
      <xdr:nvSpPr>
        <xdr:cNvPr id="147" name="楕円 146"/>
        <xdr:cNvSpPr/>
      </xdr:nvSpPr>
      <xdr:spPr>
        <a:xfrm>
          <a:off x="1079500" y="89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31176</xdr:rowOff>
    </xdr:from>
    <xdr:ext cx="599010" cy="259045"/>
    <xdr:sp macro="" textlink="">
      <xdr:nvSpPr>
        <xdr:cNvPr id="148" name="テキスト ボックス 147"/>
        <xdr:cNvSpPr txBox="1"/>
      </xdr:nvSpPr>
      <xdr:spPr>
        <a:xfrm>
          <a:off x="830795" y="877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3" name="直線コネクタ 172"/>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4"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5" name="直線コネクタ 174"/>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6"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7" name="直線コネクタ 176"/>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114973</xdr:rowOff>
    </xdr:from>
    <xdr:to>
      <xdr:col>24</xdr:col>
      <xdr:colOff>63500</xdr:colOff>
      <xdr:row>73</xdr:row>
      <xdr:rowOff>90780</xdr:rowOff>
    </xdr:to>
    <xdr:cxnSp macro="">
      <xdr:nvCxnSpPr>
        <xdr:cNvPr id="178" name="直線コネクタ 177"/>
        <xdr:cNvCxnSpPr/>
      </xdr:nvCxnSpPr>
      <xdr:spPr>
        <a:xfrm flipV="1">
          <a:off x="3797300" y="12116473"/>
          <a:ext cx="8382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79"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0" name="フローチャート: 判断 179"/>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10217</xdr:rowOff>
    </xdr:from>
    <xdr:to>
      <xdr:col>19</xdr:col>
      <xdr:colOff>177800</xdr:colOff>
      <xdr:row>73</xdr:row>
      <xdr:rowOff>90780</xdr:rowOff>
    </xdr:to>
    <xdr:cxnSp macro="">
      <xdr:nvCxnSpPr>
        <xdr:cNvPr id="181" name="直線コネクタ 180"/>
        <xdr:cNvCxnSpPr/>
      </xdr:nvCxnSpPr>
      <xdr:spPr>
        <a:xfrm>
          <a:off x="2908300" y="12354617"/>
          <a:ext cx="889000" cy="25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2" name="フローチャート: 判断 181"/>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3" name="テキスト ボックス 182"/>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10217</xdr:rowOff>
    </xdr:from>
    <xdr:to>
      <xdr:col>15</xdr:col>
      <xdr:colOff>50800</xdr:colOff>
      <xdr:row>73</xdr:row>
      <xdr:rowOff>26733</xdr:rowOff>
    </xdr:to>
    <xdr:cxnSp macro="">
      <xdr:nvCxnSpPr>
        <xdr:cNvPr id="184" name="直線コネクタ 183"/>
        <xdr:cNvCxnSpPr/>
      </xdr:nvCxnSpPr>
      <xdr:spPr>
        <a:xfrm flipV="1">
          <a:off x="2019300" y="12354617"/>
          <a:ext cx="889000" cy="1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5" name="フローチャート: 判断 184"/>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6" name="テキスト ボックス 185"/>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165684</xdr:rowOff>
    </xdr:from>
    <xdr:to>
      <xdr:col>10</xdr:col>
      <xdr:colOff>114300</xdr:colOff>
      <xdr:row>73</xdr:row>
      <xdr:rowOff>26733</xdr:rowOff>
    </xdr:to>
    <xdr:cxnSp macro="">
      <xdr:nvCxnSpPr>
        <xdr:cNvPr id="187" name="直線コネクタ 186"/>
        <xdr:cNvCxnSpPr/>
      </xdr:nvCxnSpPr>
      <xdr:spPr>
        <a:xfrm>
          <a:off x="1130300" y="1251008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8" name="フローチャート: 判断 187"/>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89" name="テキスト ボックス 188"/>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0" name="フローチャート: 判断 189"/>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1" name="テキスト ボックス 190"/>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64173</xdr:rowOff>
    </xdr:from>
    <xdr:to>
      <xdr:col>24</xdr:col>
      <xdr:colOff>114300</xdr:colOff>
      <xdr:row>70</xdr:row>
      <xdr:rowOff>165773</xdr:rowOff>
    </xdr:to>
    <xdr:sp macro="" textlink="">
      <xdr:nvSpPr>
        <xdr:cNvPr id="197" name="楕円 196"/>
        <xdr:cNvSpPr/>
      </xdr:nvSpPr>
      <xdr:spPr>
        <a:xfrm>
          <a:off x="4584700" y="12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150550</xdr:rowOff>
    </xdr:from>
    <xdr:ext cx="599010" cy="259045"/>
    <xdr:sp macro="" textlink="">
      <xdr:nvSpPr>
        <xdr:cNvPr id="198" name="民生費該当値テキスト"/>
        <xdr:cNvSpPr txBox="1"/>
      </xdr:nvSpPr>
      <xdr:spPr>
        <a:xfrm>
          <a:off x="4686300" y="119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39980</xdr:rowOff>
    </xdr:from>
    <xdr:to>
      <xdr:col>20</xdr:col>
      <xdr:colOff>38100</xdr:colOff>
      <xdr:row>73</xdr:row>
      <xdr:rowOff>141580</xdr:rowOff>
    </xdr:to>
    <xdr:sp macro="" textlink="">
      <xdr:nvSpPr>
        <xdr:cNvPr id="199" name="楕円 198"/>
        <xdr:cNvSpPr/>
      </xdr:nvSpPr>
      <xdr:spPr>
        <a:xfrm>
          <a:off x="3746500" y="125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158107</xdr:rowOff>
    </xdr:from>
    <xdr:ext cx="599010" cy="259045"/>
    <xdr:sp macro="" textlink="">
      <xdr:nvSpPr>
        <xdr:cNvPr id="200" name="テキスト ボックス 199"/>
        <xdr:cNvSpPr txBox="1"/>
      </xdr:nvSpPr>
      <xdr:spPr>
        <a:xfrm>
          <a:off x="3497795" y="1233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130867</xdr:rowOff>
    </xdr:from>
    <xdr:to>
      <xdr:col>15</xdr:col>
      <xdr:colOff>101600</xdr:colOff>
      <xdr:row>72</xdr:row>
      <xdr:rowOff>61017</xdr:rowOff>
    </xdr:to>
    <xdr:sp macro="" textlink="">
      <xdr:nvSpPr>
        <xdr:cNvPr id="201" name="楕円 200"/>
        <xdr:cNvSpPr/>
      </xdr:nvSpPr>
      <xdr:spPr>
        <a:xfrm>
          <a:off x="2857500" y="123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77544</xdr:rowOff>
    </xdr:from>
    <xdr:ext cx="599010" cy="259045"/>
    <xdr:sp macro="" textlink="">
      <xdr:nvSpPr>
        <xdr:cNvPr id="202" name="テキスト ボックス 201"/>
        <xdr:cNvSpPr txBox="1"/>
      </xdr:nvSpPr>
      <xdr:spPr>
        <a:xfrm>
          <a:off x="2608795" y="120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147383</xdr:rowOff>
    </xdr:from>
    <xdr:to>
      <xdr:col>10</xdr:col>
      <xdr:colOff>165100</xdr:colOff>
      <xdr:row>73</xdr:row>
      <xdr:rowOff>77533</xdr:rowOff>
    </xdr:to>
    <xdr:sp macro="" textlink="">
      <xdr:nvSpPr>
        <xdr:cNvPr id="203" name="楕円 202"/>
        <xdr:cNvSpPr/>
      </xdr:nvSpPr>
      <xdr:spPr>
        <a:xfrm>
          <a:off x="19685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94060</xdr:rowOff>
    </xdr:from>
    <xdr:ext cx="599010" cy="259045"/>
    <xdr:sp macro="" textlink="">
      <xdr:nvSpPr>
        <xdr:cNvPr id="204" name="テキスト ボックス 203"/>
        <xdr:cNvSpPr txBox="1"/>
      </xdr:nvSpPr>
      <xdr:spPr>
        <a:xfrm>
          <a:off x="1719795" y="1226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114884</xdr:rowOff>
    </xdr:from>
    <xdr:to>
      <xdr:col>6</xdr:col>
      <xdr:colOff>38100</xdr:colOff>
      <xdr:row>73</xdr:row>
      <xdr:rowOff>45034</xdr:rowOff>
    </xdr:to>
    <xdr:sp macro="" textlink="">
      <xdr:nvSpPr>
        <xdr:cNvPr id="205" name="楕円 204"/>
        <xdr:cNvSpPr/>
      </xdr:nvSpPr>
      <xdr:spPr>
        <a:xfrm>
          <a:off x="1079500" y="1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61561</xdr:rowOff>
    </xdr:from>
    <xdr:ext cx="599010" cy="259045"/>
    <xdr:sp macro="" textlink="">
      <xdr:nvSpPr>
        <xdr:cNvPr id="206" name="テキスト ボックス 205"/>
        <xdr:cNvSpPr txBox="1"/>
      </xdr:nvSpPr>
      <xdr:spPr>
        <a:xfrm>
          <a:off x="830795" y="1223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1" name="直線コネクタ 230"/>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2"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3" name="直線コネクタ 232"/>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4"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5" name="直線コネクタ 234"/>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121983</xdr:rowOff>
    </xdr:from>
    <xdr:to>
      <xdr:col>24</xdr:col>
      <xdr:colOff>63500</xdr:colOff>
      <xdr:row>94</xdr:row>
      <xdr:rowOff>49040</xdr:rowOff>
    </xdr:to>
    <xdr:cxnSp macro="">
      <xdr:nvCxnSpPr>
        <xdr:cNvPr id="236" name="直線コネクタ 235"/>
        <xdr:cNvCxnSpPr/>
      </xdr:nvCxnSpPr>
      <xdr:spPr>
        <a:xfrm flipV="1">
          <a:off x="3797300" y="15552483"/>
          <a:ext cx="838200" cy="6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7"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8" name="フローチャート: 判断 237"/>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49040</xdr:rowOff>
    </xdr:from>
    <xdr:to>
      <xdr:col>19</xdr:col>
      <xdr:colOff>177800</xdr:colOff>
      <xdr:row>94</xdr:row>
      <xdr:rowOff>72340</xdr:rowOff>
    </xdr:to>
    <xdr:cxnSp macro="">
      <xdr:nvCxnSpPr>
        <xdr:cNvPr id="239" name="直線コネクタ 238"/>
        <xdr:cNvCxnSpPr/>
      </xdr:nvCxnSpPr>
      <xdr:spPr>
        <a:xfrm flipV="1">
          <a:off x="2908300" y="16165340"/>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0" name="フローチャート: 判断 239"/>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1" name="テキスト ボックス 240"/>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72340</xdr:rowOff>
    </xdr:from>
    <xdr:to>
      <xdr:col>15</xdr:col>
      <xdr:colOff>50800</xdr:colOff>
      <xdr:row>95</xdr:row>
      <xdr:rowOff>38412</xdr:rowOff>
    </xdr:to>
    <xdr:cxnSp macro="">
      <xdr:nvCxnSpPr>
        <xdr:cNvPr id="242" name="直線コネクタ 241"/>
        <xdr:cNvCxnSpPr/>
      </xdr:nvCxnSpPr>
      <xdr:spPr>
        <a:xfrm flipV="1">
          <a:off x="2019300" y="16188640"/>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3" name="フローチャート: 判断 242"/>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4" name="テキスト ボックス 243"/>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38412</xdr:rowOff>
    </xdr:from>
    <xdr:to>
      <xdr:col>10</xdr:col>
      <xdr:colOff>114300</xdr:colOff>
      <xdr:row>95</xdr:row>
      <xdr:rowOff>76358</xdr:rowOff>
    </xdr:to>
    <xdr:cxnSp macro="">
      <xdr:nvCxnSpPr>
        <xdr:cNvPr id="245" name="直線コネクタ 244"/>
        <xdr:cNvCxnSpPr/>
      </xdr:nvCxnSpPr>
      <xdr:spPr>
        <a:xfrm flipV="1">
          <a:off x="1130300" y="16326162"/>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6" name="フローチャート: 判断 245"/>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7" name="テキスト ボックス 246"/>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8" name="フローチャート: 判断 247"/>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49" name="テキスト ボックス 248"/>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71183</xdr:rowOff>
    </xdr:from>
    <xdr:to>
      <xdr:col>24</xdr:col>
      <xdr:colOff>114300</xdr:colOff>
      <xdr:row>91</xdr:row>
      <xdr:rowOff>1333</xdr:rowOff>
    </xdr:to>
    <xdr:sp macro="" textlink="">
      <xdr:nvSpPr>
        <xdr:cNvPr id="255" name="楕円 254"/>
        <xdr:cNvSpPr/>
      </xdr:nvSpPr>
      <xdr:spPr>
        <a:xfrm>
          <a:off x="4584700" y="15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24210</xdr:rowOff>
    </xdr:from>
    <xdr:ext cx="534377" cy="259045"/>
    <xdr:sp macro="" textlink="">
      <xdr:nvSpPr>
        <xdr:cNvPr id="256" name="衛生費該当値テキスト"/>
        <xdr:cNvSpPr txBox="1"/>
      </xdr:nvSpPr>
      <xdr:spPr>
        <a:xfrm>
          <a:off x="4686300" y="154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169690</xdr:rowOff>
    </xdr:from>
    <xdr:to>
      <xdr:col>20</xdr:col>
      <xdr:colOff>38100</xdr:colOff>
      <xdr:row>94</xdr:row>
      <xdr:rowOff>99840</xdr:rowOff>
    </xdr:to>
    <xdr:sp macro="" textlink="">
      <xdr:nvSpPr>
        <xdr:cNvPr id="257" name="楕円 256"/>
        <xdr:cNvSpPr/>
      </xdr:nvSpPr>
      <xdr:spPr>
        <a:xfrm>
          <a:off x="3746500" y="16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116367</xdr:rowOff>
    </xdr:from>
    <xdr:ext cx="534377" cy="259045"/>
    <xdr:sp macro="" textlink="">
      <xdr:nvSpPr>
        <xdr:cNvPr id="258" name="テキスト ボックス 257"/>
        <xdr:cNvSpPr txBox="1"/>
      </xdr:nvSpPr>
      <xdr:spPr>
        <a:xfrm>
          <a:off x="3530111" y="158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21540</xdr:rowOff>
    </xdr:from>
    <xdr:to>
      <xdr:col>15</xdr:col>
      <xdr:colOff>101600</xdr:colOff>
      <xdr:row>94</xdr:row>
      <xdr:rowOff>123140</xdr:rowOff>
    </xdr:to>
    <xdr:sp macro="" textlink="">
      <xdr:nvSpPr>
        <xdr:cNvPr id="259" name="楕円 258"/>
        <xdr:cNvSpPr/>
      </xdr:nvSpPr>
      <xdr:spPr>
        <a:xfrm>
          <a:off x="2857500" y="161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139667</xdr:rowOff>
    </xdr:from>
    <xdr:ext cx="534377" cy="259045"/>
    <xdr:sp macro="" textlink="">
      <xdr:nvSpPr>
        <xdr:cNvPr id="260" name="テキスト ボックス 259"/>
        <xdr:cNvSpPr txBox="1"/>
      </xdr:nvSpPr>
      <xdr:spPr>
        <a:xfrm>
          <a:off x="2641111" y="15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159062</xdr:rowOff>
    </xdr:from>
    <xdr:to>
      <xdr:col>10</xdr:col>
      <xdr:colOff>165100</xdr:colOff>
      <xdr:row>95</xdr:row>
      <xdr:rowOff>89212</xdr:rowOff>
    </xdr:to>
    <xdr:sp macro="" textlink="">
      <xdr:nvSpPr>
        <xdr:cNvPr id="261" name="楕円 260"/>
        <xdr:cNvSpPr/>
      </xdr:nvSpPr>
      <xdr:spPr>
        <a:xfrm>
          <a:off x="1968500" y="16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105739</xdr:rowOff>
    </xdr:from>
    <xdr:ext cx="534377" cy="259045"/>
    <xdr:sp macro="" textlink="">
      <xdr:nvSpPr>
        <xdr:cNvPr id="262" name="テキスト ボックス 261"/>
        <xdr:cNvSpPr txBox="1"/>
      </xdr:nvSpPr>
      <xdr:spPr>
        <a:xfrm>
          <a:off x="1752111" y="160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25558</xdr:rowOff>
    </xdr:from>
    <xdr:to>
      <xdr:col>6</xdr:col>
      <xdr:colOff>38100</xdr:colOff>
      <xdr:row>95</xdr:row>
      <xdr:rowOff>127158</xdr:rowOff>
    </xdr:to>
    <xdr:sp macro="" textlink="">
      <xdr:nvSpPr>
        <xdr:cNvPr id="263" name="楕円 262"/>
        <xdr:cNvSpPr/>
      </xdr:nvSpPr>
      <xdr:spPr>
        <a:xfrm>
          <a:off x="1079500" y="16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143685</xdr:rowOff>
    </xdr:from>
    <xdr:ext cx="534377" cy="259045"/>
    <xdr:sp macro="" textlink="">
      <xdr:nvSpPr>
        <xdr:cNvPr id="264" name="テキスト ボックス 263"/>
        <xdr:cNvSpPr txBox="1"/>
      </xdr:nvSpPr>
      <xdr:spPr>
        <a:xfrm>
          <a:off x="863111" y="16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6" name="直線コネクタ 285"/>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7"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8" name="直線コネクタ 287"/>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89"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0" name="直線コネクタ 289"/>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82641</xdr:rowOff>
    </xdr:from>
    <xdr:to>
      <xdr:col>55</xdr:col>
      <xdr:colOff>0</xdr:colOff>
      <xdr:row>38</xdr:row>
      <xdr:rowOff>88128</xdr:rowOff>
    </xdr:to>
    <xdr:cxnSp macro="">
      <xdr:nvCxnSpPr>
        <xdr:cNvPr id="291" name="直線コネクタ 290"/>
        <xdr:cNvCxnSpPr/>
      </xdr:nvCxnSpPr>
      <xdr:spPr>
        <a:xfrm>
          <a:off x="9639300" y="659774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2"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3" name="フローチャート: 判断 292"/>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77064</xdr:rowOff>
    </xdr:from>
    <xdr:to>
      <xdr:col>50</xdr:col>
      <xdr:colOff>114300</xdr:colOff>
      <xdr:row>38</xdr:row>
      <xdr:rowOff>82641</xdr:rowOff>
    </xdr:to>
    <xdr:cxnSp macro="">
      <xdr:nvCxnSpPr>
        <xdr:cNvPr id="294" name="直線コネクタ 293"/>
        <xdr:cNvCxnSpPr/>
      </xdr:nvCxnSpPr>
      <xdr:spPr>
        <a:xfrm>
          <a:off x="8750300" y="659216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5" name="フローチャート: 判断 294"/>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6" name="テキスト ボックス 295"/>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69657</xdr:rowOff>
    </xdr:from>
    <xdr:to>
      <xdr:col>45</xdr:col>
      <xdr:colOff>177800</xdr:colOff>
      <xdr:row>38</xdr:row>
      <xdr:rowOff>77064</xdr:rowOff>
    </xdr:to>
    <xdr:cxnSp macro="">
      <xdr:nvCxnSpPr>
        <xdr:cNvPr id="297" name="直線コネクタ 296"/>
        <xdr:cNvCxnSpPr/>
      </xdr:nvCxnSpPr>
      <xdr:spPr>
        <a:xfrm>
          <a:off x="7861300" y="658475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8" name="フローチャート: 判断 297"/>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299" name="テキスト ボックス 298"/>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66273</xdr:rowOff>
    </xdr:from>
    <xdr:to>
      <xdr:col>41</xdr:col>
      <xdr:colOff>50800</xdr:colOff>
      <xdr:row>38</xdr:row>
      <xdr:rowOff>69657</xdr:rowOff>
    </xdr:to>
    <xdr:cxnSp macro="">
      <xdr:nvCxnSpPr>
        <xdr:cNvPr id="300" name="直線コネクタ 299"/>
        <xdr:cNvCxnSpPr/>
      </xdr:nvCxnSpPr>
      <xdr:spPr>
        <a:xfrm>
          <a:off x="6972300" y="658137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1" name="フローチャート: 判断 300"/>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2" name="テキスト ボックス 301"/>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3" name="フローチャート: 判断 302"/>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4" name="テキスト ボックス 303"/>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37328</xdr:rowOff>
    </xdr:from>
    <xdr:to>
      <xdr:col>55</xdr:col>
      <xdr:colOff>50800</xdr:colOff>
      <xdr:row>38</xdr:row>
      <xdr:rowOff>138928</xdr:rowOff>
    </xdr:to>
    <xdr:sp macro="" textlink="">
      <xdr:nvSpPr>
        <xdr:cNvPr id="310" name="楕円 309"/>
        <xdr:cNvSpPr/>
      </xdr:nvSpPr>
      <xdr:spPr>
        <a:xfrm>
          <a:off x="10426700" y="65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123705</xdr:rowOff>
    </xdr:from>
    <xdr:ext cx="378565" cy="259045"/>
    <xdr:sp macro="" textlink="">
      <xdr:nvSpPr>
        <xdr:cNvPr id="311" name="労働費該当値テキスト"/>
        <xdr:cNvSpPr txBox="1"/>
      </xdr:nvSpPr>
      <xdr:spPr>
        <a:xfrm>
          <a:off x="10528300" y="646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31841</xdr:rowOff>
    </xdr:from>
    <xdr:to>
      <xdr:col>50</xdr:col>
      <xdr:colOff>165100</xdr:colOff>
      <xdr:row>38</xdr:row>
      <xdr:rowOff>133441</xdr:rowOff>
    </xdr:to>
    <xdr:sp macro="" textlink="">
      <xdr:nvSpPr>
        <xdr:cNvPr id="312" name="楕円 311"/>
        <xdr:cNvSpPr/>
      </xdr:nvSpPr>
      <xdr:spPr>
        <a:xfrm>
          <a:off x="9588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124568</xdr:rowOff>
    </xdr:from>
    <xdr:ext cx="378565" cy="259045"/>
    <xdr:sp macro="" textlink="">
      <xdr:nvSpPr>
        <xdr:cNvPr id="313" name="テキスト ボックス 312"/>
        <xdr:cNvSpPr txBox="1"/>
      </xdr:nvSpPr>
      <xdr:spPr>
        <a:xfrm>
          <a:off x="9450017" y="66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26264</xdr:rowOff>
    </xdr:from>
    <xdr:to>
      <xdr:col>46</xdr:col>
      <xdr:colOff>38100</xdr:colOff>
      <xdr:row>38</xdr:row>
      <xdr:rowOff>127864</xdr:rowOff>
    </xdr:to>
    <xdr:sp macro="" textlink="">
      <xdr:nvSpPr>
        <xdr:cNvPr id="314" name="楕円 313"/>
        <xdr:cNvSpPr/>
      </xdr:nvSpPr>
      <xdr:spPr>
        <a:xfrm>
          <a:off x="869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118991</xdr:rowOff>
    </xdr:from>
    <xdr:ext cx="378565" cy="259045"/>
    <xdr:sp macro="" textlink="">
      <xdr:nvSpPr>
        <xdr:cNvPr id="315" name="テキスト ボックス 314"/>
        <xdr:cNvSpPr txBox="1"/>
      </xdr:nvSpPr>
      <xdr:spPr>
        <a:xfrm>
          <a:off x="8561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18857</xdr:rowOff>
    </xdr:from>
    <xdr:to>
      <xdr:col>41</xdr:col>
      <xdr:colOff>101600</xdr:colOff>
      <xdr:row>38</xdr:row>
      <xdr:rowOff>120457</xdr:rowOff>
    </xdr:to>
    <xdr:sp macro="" textlink="">
      <xdr:nvSpPr>
        <xdr:cNvPr id="316" name="楕円 315"/>
        <xdr:cNvSpPr/>
      </xdr:nvSpPr>
      <xdr:spPr>
        <a:xfrm>
          <a:off x="7810500" y="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111584</xdr:rowOff>
    </xdr:from>
    <xdr:ext cx="378565" cy="259045"/>
    <xdr:sp macro="" textlink="">
      <xdr:nvSpPr>
        <xdr:cNvPr id="317" name="テキスト ボックス 316"/>
        <xdr:cNvSpPr txBox="1"/>
      </xdr:nvSpPr>
      <xdr:spPr>
        <a:xfrm>
          <a:off x="7672017" y="66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15473</xdr:rowOff>
    </xdr:from>
    <xdr:to>
      <xdr:col>36</xdr:col>
      <xdr:colOff>165100</xdr:colOff>
      <xdr:row>38</xdr:row>
      <xdr:rowOff>117073</xdr:rowOff>
    </xdr:to>
    <xdr:sp macro="" textlink="">
      <xdr:nvSpPr>
        <xdr:cNvPr id="318" name="楕円 317"/>
        <xdr:cNvSpPr/>
      </xdr:nvSpPr>
      <xdr:spPr>
        <a:xfrm>
          <a:off x="6921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108200</xdr:rowOff>
    </xdr:from>
    <xdr:ext cx="378565" cy="259045"/>
    <xdr:sp macro="" textlink="">
      <xdr:nvSpPr>
        <xdr:cNvPr id="319" name="テキスト ボックス 318"/>
        <xdr:cNvSpPr txBox="1"/>
      </xdr:nvSpPr>
      <xdr:spPr>
        <a:xfrm>
          <a:off x="6783017" y="662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12873</xdr:rowOff>
    </xdr:from>
    <xdr:to>
      <xdr:col>54</xdr:col>
      <xdr:colOff>189865</xdr:colOff>
      <xdr:row>58</xdr:row>
      <xdr:rowOff>108702</xdr:rowOff>
    </xdr:to>
    <xdr:cxnSp macro="">
      <xdr:nvCxnSpPr>
        <xdr:cNvPr id="341" name="直線コネクタ 340"/>
        <xdr:cNvCxnSpPr/>
      </xdr:nvCxnSpPr>
      <xdr:spPr>
        <a:xfrm flipV="1">
          <a:off x="10475595" y="9442623"/>
          <a:ext cx="1270" cy="61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112529</xdr:rowOff>
    </xdr:from>
    <xdr:ext cx="469744" cy="259045"/>
    <xdr:sp macro="" textlink="">
      <xdr:nvSpPr>
        <xdr:cNvPr id="342" name="農林水産業費最小値テキスト"/>
        <xdr:cNvSpPr txBox="1"/>
      </xdr:nvSpPr>
      <xdr:spPr>
        <a:xfrm>
          <a:off x="10528300" y="100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108702</xdr:rowOff>
    </xdr:from>
    <xdr:to>
      <xdr:col>55</xdr:col>
      <xdr:colOff>88900</xdr:colOff>
      <xdr:row>58</xdr:row>
      <xdr:rowOff>108702</xdr:rowOff>
    </xdr:to>
    <xdr:cxnSp macro="">
      <xdr:nvCxnSpPr>
        <xdr:cNvPr id="343" name="直線コネクタ 342"/>
        <xdr:cNvCxnSpPr/>
      </xdr:nvCxnSpPr>
      <xdr:spPr>
        <a:xfrm>
          <a:off x="10388600" y="10052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131000</xdr:rowOff>
    </xdr:from>
    <xdr:ext cx="534377" cy="259045"/>
    <xdr:sp macro="" textlink="">
      <xdr:nvSpPr>
        <xdr:cNvPr id="344" name="農林水産業費最大値テキスト"/>
        <xdr:cNvSpPr txBox="1"/>
      </xdr:nvSpPr>
      <xdr:spPr>
        <a:xfrm>
          <a:off x="10528300" y="92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12873</xdr:rowOff>
    </xdr:from>
    <xdr:to>
      <xdr:col>55</xdr:col>
      <xdr:colOff>88900</xdr:colOff>
      <xdr:row>55</xdr:row>
      <xdr:rowOff>12873</xdr:rowOff>
    </xdr:to>
    <xdr:cxnSp macro="">
      <xdr:nvCxnSpPr>
        <xdr:cNvPr id="345" name="直線コネクタ 344"/>
        <xdr:cNvCxnSpPr/>
      </xdr:nvCxnSpPr>
      <xdr:spPr>
        <a:xfrm>
          <a:off x="10388600" y="944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101158</xdr:rowOff>
    </xdr:from>
    <xdr:to>
      <xdr:col>55</xdr:col>
      <xdr:colOff>0</xdr:colOff>
      <xdr:row>55</xdr:row>
      <xdr:rowOff>12873</xdr:rowOff>
    </xdr:to>
    <xdr:cxnSp macro="">
      <xdr:nvCxnSpPr>
        <xdr:cNvPr id="346" name="直線コネクタ 345"/>
        <xdr:cNvCxnSpPr/>
      </xdr:nvCxnSpPr>
      <xdr:spPr>
        <a:xfrm>
          <a:off x="9639300" y="8673658"/>
          <a:ext cx="838200" cy="7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35666</xdr:rowOff>
    </xdr:from>
    <xdr:ext cx="469744" cy="259045"/>
    <xdr:sp macro="" textlink="">
      <xdr:nvSpPr>
        <xdr:cNvPr id="347" name="農林水産業費平均値テキスト"/>
        <xdr:cNvSpPr txBox="1"/>
      </xdr:nvSpPr>
      <xdr:spPr>
        <a:xfrm>
          <a:off x="10528300" y="980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57239</xdr:rowOff>
    </xdr:from>
    <xdr:to>
      <xdr:col>55</xdr:col>
      <xdr:colOff>50800</xdr:colOff>
      <xdr:row>57</xdr:row>
      <xdr:rowOff>158839</xdr:rowOff>
    </xdr:to>
    <xdr:sp macro="" textlink="">
      <xdr:nvSpPr>
        <xdr:cNvPr id="348" name="フローチャート: 判断 347"/>
        <xdr:cNvSpPr/>
      </xdr:nvSpPr>
      <xdr:spPr>
        <a:xfrm>
          <a:off x="10426700" y="982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101158</xdr:rowOff>
    </xdr:from>
    <xdr:to>
      <xdr:col>50</xdr:col>
      <xdr:colOff>114300</xdr:colOff>
      <xdr:row>52</xdr:row>
      <xdr:rowOff>125253</xdr:rowOff>
    </xdr:to>
    <xdr:cxnSp macro="">
      <xdr:nvCxnSpPr>
        <xdr:cNvPr id="349" name="直線コネクタ 348"/>
        <xdr:cNvCxnSpPr/>
      </xdr:nvCxnSpPr>
      <xdr:spPr>
        <a:xfrm flipV="1">
          <a:off x="8750300" y="8673658"/>
          <a:ext cx="889000" cy="3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81150</xdr:rowOff>
    </xdr:from>
    <xdr:to>
      <xdr:col>50</xdr:col>
      <xdr:colOff>165100</xdr:colOff>
      <xdr:row>58</xdr:row>
      <xdr:rowOff>11300</xdr:rowOff>
    </xdr:to>
    <xdr:sp macro="" textlink="">
      <xdr:nvSpPr>
        <xdr:cNvPr id="350" name="フローチャート: 判断 349"/>
        <xdr:cNvSpPr/>
      </xdr:nvSpPr>
      <xdr:spPr>
        <a:xfrm>
          <a:off x="95885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2427</xdr:rowOff>
    </xdr:from>
    <xdr:ext cx="469744" cy="259045"/>
    <xdr:sp macro="" textlink="">
      <xdr:nvSpPr>
        <xdr:cNvPr id="351" name="テキスト ボックス 350"/>
        <xdr:cNvSpPr txBox="1"/>
      </xdr:nvSpPr>
      <xdr:spPr>
        <a:xfrm>
          <a:off x="9404428" y="994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68149</xdr:rowOff>
    </xdr:from>
    <xdr:to>
      <xdr:col>45</xdr:col>
      <xdr:colOff>177800</xdr:colOff>
      <xdr:row>52</xdr:row>
      <xdr:rowOff>125253</xdr:rowOff>
    </xdr:to>
    <xdr:cxnSp macro="">
      <xdr:nvCxnSpPr>
        <xdr:cNvPr id="352" name="直線コネクタ 351"/>
        <xdr:cNvCxnSpPr/>
      </xdr:nvCxnSpPr>
      <xdr:spPr>
        <a:xfrm>
          <a:off x="7861300" y="8983549"/>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27087</xdr:rowOff>
    </xdr:from>
    <xdr:to>
      <xdr:col>46</xdr:col>
      <xdr:colOff>38100</xdr:colOff>
      <xdr:row>57</xdr:row>
      <xdr:rowOff>128687</xdr:rowOff>
    </xdr:to>
    <xdr:sp macro="" textlink="">
      <xdr:nvSpPr>
        <xdr:cNvPr id="353" name="フローチャート: 判断 352"/>
        <xdr:cNvSpPr/>
      </xdr:nvSpPr>
      <xdr:spPr>
        <a:xfrm>
          <a:off x="8699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119814</xdr:rowOff>
    </xdr:from>
    <xdr:ext cx="534377" cy="259045"/>
    <xdr:sp macro="" textlink="">
      <xdr:nvSpPr>
        <xdr:cNvPr id="354" name="テキスト ボックス 353"/>
        <xdr:cNvSpPr txBox="1"/>
      </xdr:nvSpPr>
      <xdr:spPr>
        <a:xfrm>
          <a:off x="8483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54272</xdr:rowOff>
    </xdr:from>
    <xdr:to>
      <xdr:col>41</xdr:col>
      <xdr:colOff>50800</xdr:colOff>
      <xdr:row>52</xdr:row>
      <xdr:rowOff>68149</xdr:rowOff>
    </xdr:to>
    <xdr:cxnSp macro="">
      <xdr:nvCxnSpPr>
        <xdr:cNvPr id="355" name="直線コネクタ 354"/>
        <xdr:cNvCxnSpPr/>
      </xdr:nvCxnSpPr>
      <xdr:spPr>
        <a:xfrm>
          <a:off x="6972300" y="8626772"/>
          <a:ext cx="889000" cy="35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89449</xdr:rowOff>
    </xdr:from>
    <xdr:to>
      <xdr:col>41</xdr:col>
      <xdr:colOff>101600</xdr:colOff>
      <xdr:row>58</xdr:row>
      <xdr:rowOff>19599</xdr:rowOff>
    </xdr:to>
    <xdr:sp macro="" textlink="">
      <xdr:nvSpPr>
        <xdr:cNvPr id="356" name="フローチャート: 判断 355"/>
        <xdr:cNvSpPr/>
      </xdr:nvSpPr>
      <xdr:spPr>
        <a:xfrm>
          <a:off x="7810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10726</xdr:rowOff>
    </xdr:from>
    <xdr:ext cx="469744" cy="259045"/>
    <xdr:sp macro="" textlink="">
      <xdr:nvSpPr>
        <xdr:cNvPr id="357" name="テキスト ボックス 356"/>
        <xdr:cNvSpPr txBox="1"/>
      </xdr:nvSpPr>
      <xdr:spPr>
        <a:xfrm>
          <a:off x="7626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82202</xdr:rowOff>
    </xdr:from>
    <xdr:to>
      <xdr:col>36</xdr:col>
      <xdr:colOff>165100</xdr:colOff>
      <xdr:row>58</xdr:row>
      <xdr:rowOff>12352</xdr:rowOff>
    </xdr:to>
    <xdr:sp macro="" textlink="">
      <xdr:nvSpPr>
        <xdr:cNvPr id="358" name="フローチャート: 判断 357"/>
        <xdr:cNvSpPr/>
      </xdr:nvSpPr>
      <xdr:spPr>
        <a:xfrm>
          <a:off x="6921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3479</xdr:rowOff>
    </xdr:from>
    <xdr:ext cx="469744" cy="259045"/>
    <xdr:sp macro="" textlink="">
      <xdr:nvSpPr>
        <xdr:cNvPr id="359" name="テキスト ボックス 358"/>
        <xdr:cNvSpPr txBox="1"/>
      </xdr:nvSpPr>
      <xdr:spPr>
        <a:xfrm>
          <a:off x="6737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133523</xdr:rowOff>
    </xdr:from>
    <xdr:to>
      <xdr:col>55</xdr:col>
      <xdr:colOff>50800</xdr:colOff>
      <xdr:row>55</xdr:row>
      <xdr:rowOff>63673</xdr:rowOff>
    </xdr:to>
    <xdr:sp macro="" textlink="">
      <xdr:nvSpPr>
        <xdr:cNvPr id="365" name="楕円 364"/>
        <xdr:cNvSpPr/>
      </xdr:nvSpPr>
      <xdr:spPr>
        <a:xfrm>
          <a:off x="10426700" y="93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86550</xdr:rowOff>
    </xdr:from>
    <xdr:ext cx="534377" cy="259045"/>
    <xdr:sp macro="" textlink="">
      <xdr:nvSpPr>
        <xdr:cNvPr id="366" name="農林水産業費該当値テキスト"/>
        <xdr:cNvSpPr txBox="1"/>
      </xdr:nvSpPr>
      <xdr:spPr>
        <a:xfrm>
          <a:off x="10528300" y="9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50358</xdr:rowOff>
    </xdr:from>
    <xdr:to>
      <xdr:col>50</xdr:col>
      <xdr:colOff>165100</xdr:colOff>
      <xdr:row>50</xdr:row>
      <xdr:rowOff>151958</xdr:rowOff>
    </xdr:to>
    <xdr:sp macro="" textlink="">
      <xdr:nvSpPr>
        <xdr:cNvPr id="367" name="楕円 366"/>
        <xdr:cNvSpPr/>
      </xdr:nvSpPr>
      <xdr:spPr>
        <a:xfrm>
          <a:off x="9588500" y="86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168485</xdr:rowOff>
    </xdr:from>
    <xdr:ext cx="534377" cy="259045"/>
    <xdr:sp macro="" textlink="">
      <xdr:nvSpPr>
        <xdr:cNvPr id="368" name="テキスト ボックス 367"/>
        <xdr:cNvSpPr txBox="1"/>
      </xdr:nvSpPr>
      <xdr:spPr>
        <a:xfrm>
          <a:off x="9372111" y="8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74453</xdr:rowOff>
    </xdr:from>
    <xdr:to>
      <xdr:col>46</xdr:col>
      <xdr:colOff>38100</xdr:colOff>
      <xdr:row>53</xdr:row>
      <xdr:rowOff>4603</xdr:rowOff>
    </xdr:to>
    <xdr:sp macro="" textlink="">
      <xdr:nvSpPr>
        <xdr:cNvPr id="369" name="楕円 368"/>
        <xdr:cNvSpPr/>
      </xdr:nvSpPr>
      <xdr:spPr>
        <a:xfrm>
          <a:off x="8699500" y="8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21130</xdr:rowOff>
    </xdr:from>
    <xdr:ext cx="534377" cy="259045"/>
    <xdr:sp macro="" textlink="">
      <xdr:nvSpPr>
        <xdr:cNvPr id="370" name="テキスト ボックス 369"/>
        <xdr:cNvSpPr txBox="1"/>
      </xdr:nvSpPr>
      <xdr:spPr>
        <a:xfrm>
          <a:off x="8483111" y="87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17349</xdr:rowOff>
    </xdr:from>
    <xdr:to>
      <xdr:col>41</xdr:col>
      <xdr:colOff>101600</xdr:colOff>
      <xdr:row>52</xdr:row>
      <xdr:rowOff>118949</xdr:rowOff>
    </xdr:to>
    <xdr:sp macro="" textlink="">
      <xdr:nvSpPr>
        <xdr:cNvPr id="371" name="楕円 370"/>
        <xdr:cNvSpPr/>
      </xdr:nvSpPr>
      <xdr:spPr>
        <a:xfrm>
          <a:off x="7810500" y="89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135476</xdr:rowOff>
    </xdr:from>
    <xdr:ext cx="534377" cy="259045"/>
    <xdr:sp macro="" textlink="">
      <xdr:nvSpPr>
        <xdr:cNvPr id="372" name="テキスト ボックス 371"/>
        <xdr:cNvSpPr txBox="1"/>
      </xdr:nvSpPr>
      <xdr:spPr>
        <a:xfrm>
          <a:off x="7594111" y="8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3472</xdr:rowOff>
    </xdr:from>
    <xdr:to>
      <xdr:col>36</xdr:col>
      <xdr:colOff>165100</xdr:colOff>
      <xdr:row>50</xdr:row>
      <xdr:rowOff>105072</xdr:rowOff>
    </xdr:to>
    <xdr:sp macro="" textlink="">
      <xdr:nvSpPr>
        <xdr:cNvPr id="373" name="楕円 372"/>
        <xdr:cNvSpPr/>
      </xdr:nvSpPr>
      <xdr:spPr>
        <a:xfrm>
          <a:off x="6921500" y="85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121599</xdr:rowOff>
    </xdr:from>
    <xdr:ext cx="534377" cy="259045"/>
    <xdr:sp macro="" textlink="">
      <xdr:nvSpPr>
        <xdr:cNvPr id="374" name="テキスト ボックス 373"/>
        <xdr:cNvSpPr txBox="1"/>
      </xdr:nvSpPr>
      <xdr:spPr>
        <a:xfrm>
          <a:off x="6705111" y="83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0" name="直線コネクタ 399"/>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1"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2" name="直線コネクタ 401"/>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3"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4" name="直線コネクタ 403"/>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94242</xdr:rowOff>
    </xdr:from>
    <xdr:to>
      <xdr:col>55</xdr:col>
      <xdr:colOff>0</xdr:colOff>
      <xdr:row>74</xdr:row>
      <xdr:rowOff>117199</xdr:rowOff>
    </xdr:to>
    <xdr:cxnSp macro="">
      <xdr:nvCxnSpPr>
        <xdr:cNvPr id="405" name="直線コネクタ 404"/>
        <xdr:cNvCxnSpPr/>
      </xdr:nvCxnSpPr>
      <xdr:spPr>
        <a:xfrm flipV="1">
          <a:off x="9639300" y="12438642"/>
          <a:ext cx="838200" cy="3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6" name="商工費平均値テキスト"/>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7" name="フローチャート: 判断 406"/>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117199</xdr:rowOff>
    </xdr:from>
    <xdr:to>
      <xdr:col>50</xdr:col>
      <xdr:colOff>114300</xdr:colOff>
      <xdr:row>75</xdr:row>
      <xdr:rowOff>29809</xdr:rowOff>
    </xdr:to>
    <xdr:cxnSp macro="">
      <xdr:nvCxnSpPr>
        <xdr:cNvPr id="408" name="直線コネクタ 407"/>
        <xdr:cNvCxnSpPr/>
      </xdr:nvCxnSpPr>
      <xdr:spPr>
        <a:xfrm flipV="1">
          <a:off x="8750300" y="12804499"/>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09" name="フローチャート: 判断 408"/>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0" name="テキスト ボックス 409"/>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29809</xdr:rowOff>
    </xdr:from>
    <xdr:to>
      <xdr:col>45</xdr:col>
      <xdr:colOff>177800</xdr:colOff>
      <xdr:row>76</xdr:row>
      <xdr:rowOff>24160</xdr:rowOff>
    </xdr:to>
    <xdr:cxnSp macro="">
      <xdr:nvCxnSpPr>
        <xdr:cNvPr id="411" name="直線コネクタ 410"/>
        <xdr:cNvCxnSpPr/>
      </xdr:nvCxnSpPr>
      <xdr:spPr>
        <a:xfrm flipV="1">
          <a:off x="7861300" y="12888559"/>
          <a:ext cx="889000" cy="16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2" name="フローチャート: 判断 411"/>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3" name="テキスト ボックス 412"/>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65274</xdr:rowOff>
    </xdr:from>
    <xdr:to>
      <xdr:col>41</xdr:col>
      <xdr:colOff>50800</xdr:colOff>
      <xdr:row>76</xdr:row>
      <xdr:rowOff>24160</xdr:rowOff>
    </xdr:to>
    <xdr:cxnSp macro="">
      <xdr:nvCxnSpPr>
        <xdr:cNvPr id="414" name="直線コネクタ 413"/>
        <xdr:cNvCxnSpPr/>
      </xdr:nvCxnSpPr>
      <xdr:spPr>
        <a:xfrm>
          <a:off x="6972300" y="12752574"/>
          <a:ext cx="889000" cy="3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5" name="フローチャート: 判断 414"/>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6" name="テキスト ボックス 415"/>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7" name="フローチャート: 判断 416"/>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8" name="テキスト ボックス 417"/>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43442</xdr:rowOff>
    </xdr:from>
    <xdr:to>
      <xdr:col>55</xdr:col>
      <xdr:colOff>50800</xdr:colOff>
      <xdr:row>72</xdr:row>
      <xdr:rowOff>145042</xdr:rowOff>
    </xdr:to>
    <xdr:sp macro="" textlink="">
      <xdr:nvSpPr>
        <xdr:cNvPr id="424" name="楕円 423"/>
        <xdr:cNvSpPr/>
      </xdr:nvSpPr>
      <xdr:spPr>
        <a:xfrm>
          <a:off x="10426700" y="12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66319</xdr:rowOff>
    </xdr:from>
    <xdr:ext cx="534377" cy="259045"/>
    <xdr:sp macro="" textlink="">
      <xdr:nvSpPr>
        <xdr:cNvPr id="425" name="商工費該当値テキスト"/>
        <xdr:cNvSpPr txBox="1"/>
      </xdr:nvSpPr>
      <xdr:spPr>
        <a:xfrm>
          <a:off x="10528300" y="122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66399</xdr:rowOff>
    </xdr:from>
    <xdr:to>
      <xdr:col>50</xdr:col>
      <xdr:colOff>165100</xdr:colOff>
      <xdr:row>74</xdr:row>
      <xdr:rowOff>167999</xdr:rowOff>
    </xdr:to>
    <xdr:sp macro="" textlink="">
      <xdr:nvSpPr>
        <xdr:cNvPr id="426" name="楕円 425"/>
        <xdr:cNvSpPr/>
      </xdr:nvSpPr>
      <xdr:spPr>
        <a:xfrm>
          <a:off x="95885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13076</xdr:rowOff>
    </xdr:from>
    <xdr:ext cx="534377" cy="259045"/>
    <xdr:sp macro="" textlink="">
      <xdr:nvSpPr>
        <xdr:cNvPr id="427" name="テキスト ボックス 426"/>
        <xdr:cNvSpPr txBox="1"/>
      </xdr:nvSpPr>
      <xdr:spPr>
        <a:xfrm>
          <a:off x="9372111" y="125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150459</xdr:rowOff>
    </xdr:from>
    <xdr:to>
      <xdr:col>46</xdr:col>
      <xdr:colOff>38100</xdr:colOff>
      <xdr:row>75</xdr:row>
      <xdr:rowOff>80609</xdr:rowOff>
    </xdr:to>
    <xdr:sp macro="" textlink="">
      <xdr:nvSpPr>
        <xdr:cNvPr id="428" name="楕円 427"/>
        <xdr:cNvSpPr/>
      </xdr:nvSpPr>
      <xdr:spPr>
        <a:xfrm>
          <a:off x="8699500" y="128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97136</xdr:rowOff>
    </xdr:from>
    <xdr:ext cx="534377" cy="259045"/>
    <xdr:sp macro="" textlink="">
      <xdr:nvSpPr>
        <xdr:cNvPr id="429" name="テキスト ボックス 428"/>
        <xdr:cNvSpPr txBox="1"/>
      </xdr:nvSpPr>
      <xdr:spPr>
        <a:xfrm>
          <a:off x="8483111" y="126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144809</xdr:rowOff>
    </xdr:from>
    <xdr:to>
      <xdr:col>41</xdr:col>
      <xdr:colOff>101600</xdr:colOff>
      <xdr:row>76</xdr:row>
      <xdr:rowOff>74960</xdr:rowOff>
    </xdr:to>
    <xdr:sp macro="" textlink="">
      <xdr:nvSpPr>
        <xdr:cNvPr id="430" name="楕円 429"/>
        <xdr:cNvSpPr/>
      </xdr:nvSpPr>
      <xdr:spPr>
        <a:xfrm>
          <a:off x="7810500" y="13003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91486</xdr:rowOff>
    </xdr:from>
    <xdr:ext cx="534377" cy="259045"/>
    <xdr:sp macro="" textlink="">
      <xdr:nvSpPr>
        <xdr:cNvPr id="431" name="テキスト ボックス 430"/>
        <xdr:cNvSpPr txBox="1"/>
      </xdr:nvSpPr>
      <xdr:spPr>
        <a:xfrm>
          <a:off x="7594111" y="127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14474</xdr:rowOff>
    </xdr:from>
    <xdr:to>
      <xdr:col>36</xdr:col>
      <xdr:colOff>165100</xdr:colOff>
      <xdr:row>74</xdr:row>
      <xdr:rowOff>116074</xdr:rowOff>
    </xdr:to>
    <xdr:sp macro="" textlink="">
      <xdr:nvSpPr>
        <xdr:cNvPr id="432" name="楕円 431"/>
        <xdr:cNvSpPr/>
      </xdr:nvSpPr>
      <xdr:spPr>
        <a:xfrm>
          <a:off x="6921500" y="12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132601</xdr:rowOff>
    </xdr:from>
    <xdr:ext cx="534377" cy="259045"/>
    <xdr:sp macro="" textlink="">
      <xdr:nvSpPr>
        <xdr:cNvPr id="433" name="テキスト ボックス 432"/>
        <xdr:cNvSpPr txBox="1"/>
      </xdr:nvSpPr>
      <xdr:spPr>
        <a:xfrm>
          <a:off x="6705111" y="124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50988</xdr:rowOff>
    </xdr:from>
    <xdr:to>
      <xdr:col>54</xdr:col>
      <xdr:colOff>189865</xdr:colOff>
      <xdr:row>99</xdr:row>
      <xdr:rowOff>18208</xdr:rowOff>
    </xdr:to>
    <xdr:cxnSp macro="">
      <xdr:nvCxnSpPr>
        <xdr:cNvPr id="459" name="直線コネクタ 458"/>
        <xdr:cNvCxnSpPr/>
      </xdr:nvCxnSpPr>
      <xdr:spPr>
        <a:xfrm flipV="1">
          <a:off x="10475595" y="15824388"/>
          <a:ext cx="1270" cy="1167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22035</xdr:rowOff>
    </xdr:from>
    <xdr:ext cx="534377" cy="259045"/>
    <xdr:sp macro="" textlink="">
      <xdr:nvSpPr>
        <xdr:cNvPr id="460" name="土木費最小値テキスト"/>
        <xdr:cNvSpPr txBox="1"/>
      </xdr:nvSpPr>
      <xdr:spPr>
        <a:xfrm>
          <a:off x="10528300" y="169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18208</xdr:rowOff>
    </xdr:from>
    <xdr:to>
      <xdr:col>55</xdr:col>
      <xdr:colOff>88900</xdr:colOff>
      <xdr:row>99</xdr:row>
      <xdr:rowOff>18208</xdr:rowOff>
    </xdr:to>
    <xdr:cxnSp macro="">
      <xdr:nvCxnSpPr>
        <xdr:cNvPr id="461" name="直線コネクタ 460"/>
        <xdr:cNvCxnSpPr/>
      </xdr:nvCxnSpPr>
      <xdr:spPr>
        <a:xfrm>
          <a:off x="10388600" y="169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169115</xdr:rowOff>
    </xdr:from>
    <xdr:ext cx="599010" cy="259045"/>
    <xdr:sp macro="" textlink="">
      <xdr:nvSpPr>
        <xdr:cNvPr id="462" name="土木費最大値テキスト"/>
        <xdr:cNvSpPr txBox="1"/>
      </xdr:nvSpPr>
      <xdr:spPr>
        <a:xfrm>
          <a:off x="10528300" y="1559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50988</xdr:rowOff>
    </xdr:from>
    <xdr:to>
      <xdr:col>55</xdr:col>
      <xdr:colOff>88900</xdr:colOff>
      <xdr:row>92</xdr:row>
      <xdr:rowOff>50988</xdr:rowOff>
    </xdr:to>
    <xdr:cxnSp macro="">
      <xdr:nvCxnSpPr>
        <xdr:cNvPr id="463" name="直線コネクタ 462"/>
        <xdr:cNvCxnSpPr/>
      </xdr:nvCxnSpPr>
      <xdr:spPr>
        <a:xfrm>
          <a:off x="10388600" y="1582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21188</xdr:rowOff>
    </xdr:from>
    <xdr:to>
      <xdr:col>55</xdr:col>
      <xdr:colOff>0</xdr:colOff>
      <xdr:row>92</xdr:row>
      <xdr:rowOff>50988</xdr:rowOff>
    </xdr:to>
    <xdr:cxnSp macro="">
      <xdr:nvCxnSpPr>
        <xdr:cNvPr id="464" name="直線コネクタ 463"/>
        <xdr:cNvCxnSpPr/>
      </xdr:nvCxnSpPr>
      <xdr:spPr>
        <a:xfrm>
          <a:off x="9639300" y="15623138"/>
          <a:ext cx="838200" cy="2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55114</xdr:rowOff>
    </xdr:from>
    <xdr:ext cx="534377" cy="259045"/>
    <xdr:sp macro="" textlink="">
      <xdr:nvSpPr>
        <xdr:cNvPr id="465" name="土木費平均値テキスト"/>
        <xdr:cNvSpPr txBox="1"/>
      </xdr:nvSpPr>
      <xdr:spPr>
        <a:xfrm>
          <a:off x="10528300" y="16857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76687</xdr:rowOff>
    </xdr:from>
    <xdr:to>
      <xdr:col>55</xdr:col>
      <xdr:colOff>50800</xdr:colOff>
      <xdr:row>99</xdr:row>
      <xdr:rowOff>6837</xdr:rowOff>
    </xdr:to>
    <xdr:sp macro="" textlink="">
      <xdr:nvSpPr>
        <xdr:cNvPr id="466" name="フローチャート: 判断 465"/>
        <xdr:cNvSpPr/>
      </xdr:nvSpPr>
      <xdr:spPr>
        <a:xfrm>
          <a:off x="10426700" y="168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72051</xdr:rowOff>
    </xdr:from>
    <xdr:to>
      <xdr:col>50</xdr:col>
      <xdr:colOff>114300</xdr:colOff>
      <xdr:row>91</xdr:row>
      <xdr:rowOff>21188</xdr:rowOff>
    </xdr:to>
    <xdr:cxnSp macro="">
      <xdr:nvCxnSpPr>
        <xdr:cNvPr id="467" name="直線コネクタ 466"/>
        <xdr:cNvCxnSpPr/>
      </xdr:nvCxnSpPr>
      <xdr:spPr>
        <a:xfrm>
          <a:off x="8750300" y="15502551"/>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79279</xdr:rowOff>
    </xdr:from>
    <xdr:to>
      <xdr:col>50</xdr:col>
      <xdr:colOff>165100</xdr:colOff>
      <xdr:row>99</xdr:row>
      <xdr:rowOff>9429</xdr:rowOff>
    </xdr:to>
    <xdr:sp macro="" textlink="">
      <xdr:nvSpPr>
        <xdr:cNvPr id="468" name="フローチャート: 判断 467"/>
        <xdr:cNvSpPr/>
      </xdr:nvSpPr>
      <xdr:spPr>
        <a:xfrm>
          <a:off x="95885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556</xdr:rowOff>
    </xdr:from>
    <xdr:ext cx="534377" cy="259045"/>
    <xdr:sp macro="" textlink="">
      <xdr:nvSpPr>
        <xdr:cNvPr id="469" name="テキスト ボックス 468"/>
        <xdr:cNvSpPr txBox="1"/>
      </xdr:nvSpPr>
      <xdr:spPr>
        <a:xfrm>
          <a:off x="9372111" y="1697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101719</xdr:rowOff>
    </xdr:from>
    <xdr:to>
      <xdr:col>45</xdr:col>
      <xdr:colOff>177800</xdr:colOff>
      <xdr:row>90</xdr:row>
      <xdr:rowOff>72051</xdr:rowOff>
    </xdr:to>
    <xdr:cxnSp macro="">
      <xdr:nvCxnSpPr>
        <xdr:cNvPr id="470" name="直線コネクタ 469"/>
        <xdr:cNvCxnSpPr/>
      </xdr:nvCxnSpPr>
      <xdr:spPr>
        <a:xfrm>
          <a:off x="7861300" y="15360769"/>
          <a:ext cx="889000" cy="1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24507</xdr:rowOff>
    </xdr:from>
    <xdr:to>
      <xdr:col>46</xdr:col>
      <xdr:colOff>38100</xdr:colOff>
      <xdr:row>98</xdr:row>
      <xdr:rowOff>126107</xdr:rowOff>
    </xdr:to>
    <xdr:sp macro="" textlink="">
      <xdr:nvSpPr>
        <xdr:cNvPr id="471" name="フローチャート: 判断 470"/>
        <xdr:cNvSpPr/>
      </xdr:nvSpPr>
      <xdr:spPr>
        <a:xfrm>
          <a:off x="8699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117234</xdr:rowOff>
    </xdr:from>
    <xdr:ext cx="534377" cy="259045"/>
    <xdr:sp macro="" textlink="">
      <xdr:nvSpPr>
        <xdr:cNvPr id="472" name="テキスト ボックス 471"/>
        <xdr:cNvSpPr txBox="1"/>
      </xdr:nvSpPr>
      <xdr:spPr>
        <a:xfrm>
          <a:off x="8483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101719</xdr:rowOff>
    </xdr:from>
    <xdr:to>
      <xdr:col>41</xdr:col>
      <xdr:colOff>50800</xdr:colOff>
      <xdr:row>90</xdr:row>
      <xdr:rowOff>123518</xdr:rowOff>
    </xdr:to>
    <xdr:cxnSp macro="">
      <xdr:nvCxnSpPr>
        <xdr:cNvPr id="473" name="直線コネクタ 472"/>
        <xdr:cNvCxnSpPr/>
      </xdr:nvCxnSpPr>
      <xdr:spPr>
        <a:xfrm flipV="1">
          <a:off x="6972300" y="15360769"/>
          <a:ext cx="889000" cy="19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76699</xdr:rowOff>
    </xdr:from>
    <xdr:to>
      <xdr:col>41</xdr:col>
      <xdr:colOff>101600</xdr:colOff>
      <xdr:row>99</xdr:row>
      <xdr:rowOff>6849</xdr:rowOff>
    </xdr:to>
    <xdr:sp macro="" textlink="">
      <xdr:nvSpPr>
        <xdr:cNvPr id="474" name="フローチャート: 判断 473"/>
        <xdr:cNvSpPr/>
      </xdr:nvSpPr>
      <xdr:spPr>
        <a:xfrm>
          <a:off x="7810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169426</xdr:rowOff>
    </xdr:from>
    <xdr:ext cx="534377" cy="259045"/>
    <xdr:sp macro="" textlink="">
      <xdr:nvSpPr>
        <xdr:cNvPr id="475" name="テキスト ボックス 474"/>
        <xdr:cNvSpPr txBox="1"/>
      </xdr:nvSpPr>
      <xdr:spPr>
        <a:xfrm>
          <a:off x="7594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77322</xdr:rowOff>
    </xdr:from>
    <xdr:to>
      <xdr:col>36</xdr:col>
      <xdr:colOff>165100</xdr:colOff>
      <xdr:row>99</xdr:row>
      <xdr:rowOff>7472</xdr:rowOff>
    </xdr:to>
    <xdr:sp macro="" textlink="">
      <xdr:nvSpPr>
        <xdr:cNvPr id="476" name="フローチャート: 判断 475"/>
        <xdr:cNvSpPr/>
      </xdr:nvSpPr>
      <xdr:spPr>
        <a:xfrm>
          <a:off x="6921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170049</xdr:rowOff>
    </xdr:from>
    <xdr:ext cx="534377" cy="259045"/>
    <xdr:sp macro="" textlink="">
      <xdr:nvSpPr>
        <xdr:cNvPr id="477" name="テキスト ボックス 476"/>
        <xdr:cNvSpPr txBox="1"/>
      </xdr:nvSpPr>
      <xdr:spPr>
        <a:xfrm>
          <a:off x="6705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188</xdr:rowOff>
    </xdr:from>
    <xdr:to>
      <xdr:col>55</xdr:col>
      <xdr:colOff>50800</xdr:colOff>
      <xdr:row>92</xdr:row>
      <xdr:rowOff>101788</xdr:rowOff>
    </xdr:to>
    <xdr:sp macro="" textlink="">
      <xdr:nvSpPr>
        <xdr:cNvPr id="483" name="楕円 482"/>
        <xdr:cNvSpPr/>
      </xdr:nvSpPr>
      <xdr:spPr>
        <a:xfrm>
          <a:off x="10426700" y="15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124665</xdr:rowOff>
    </xdr:from>
    <xdr:ext cx="599010" cy="259045"/>
    <xdr:sp macro="" textlink="">
      <xdr:nvSpPr>
        <xdr:cNvPr id="484" name="土木費該当値テキスト"/>
        <xdr:cNvSpPr txBox="1"/>
      </xdr:nvSpPr>
      <xdr:spPr>
        <a:xfrm>
          <a:off x="10528300" y="157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141838</xdr:rowOff>
    </xdr:from>
    <xdr:to>
      <xdr:col>50</xdr:col>
      <xdr:colOff>165100</xdr:colOff>
      <xdr:row>91</xdr:row>
      <xdr:rowOff>71988</xdr:rowOff>
    </xdr:to>
    <xdr:sp macro="" textlink="">
      <xdr:nvSpPr>
        <xdr:cNvPr id="485" name="楕円 484"/>
        <xdr:cNvSpPr/>
      </xdr:nvSpPr>
      <xdr:spPr>
        <a:xfrm>
          <a:off x="9588500" y="15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88515</xdr:rowOff>
    </xdr:from>
    <xdr:ext cx="599010" cy="259045"/>
    <xdr:sp macro="" textlink="">
      <xdr:nvSpPr>
        <xdr:cNvPr id="486" name="テキスト ボックス 485"/>
        <xdr:cNvSpPr txBox="1"/>
      </xdr:nvSpPr>
      <xdr:spPr>
        <a:xfrm>
          <a:off x="9339795" y="1534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21251</xdr:rowOff>
    </xdr:from>
    <xdr:to>
      <xdr:col>46</xdr:col>
      <xdr:colOff>38100</xdr:colOff>
      <xdr:row>90</xdr:row>
      <xdr:rowOff>122851</xdr:rowOff>
    </xdr:to>
    <xdr:sp macro="" textlink="">
      <xdr:nvSpPr>
        <xdr:cNvPr id="487" name="楕円 486"/>
        <xdr:cNvSpPr/>
      </xdr:nvSpPr>
      <xdr:spPr>
        <a:xfrm>
          <a:off x="8699500" y="15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139378</xdr:rowOff>
    </xdr:from>
    <xdr:ext cx="599010" cy="259045"/>
    <xdr:sp macro="" textlink="">
      <xdr:nvSpPr>
        <xdr:cNvPr id="488" name="テキスト ボックス 487"/>
        <xdr:cNvSpPr txBox="1"/>
      </xdr:nvSpPr>
      <xdr:spPr>
        <a:xfrm>
          <a:off x="8450795" y="152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50919</xdr:rowOff>
    </xdr:from>
    <xdr:to>
      <xdr:col>41</xdr:col>
      <xdr:colOff>101600</xdr:colOff>
      <xdr:row>89</xdr:row>
      <xdr:rowOff>152519</xdr:rowOff>
    </xdr:to>
    <xdr:sp macro="" textlink="">
      <xdr:nvSpPr>
        <xdr:cNvPr id="489" name="楕円 488"/>
        <xdr:cNvSpPr/>
      </xdr:nvSpPr>
      <xdr:spPr>
        <a:xfrm>
          <a:off x="7810500" y="15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87</xdr:row>
      <xdr:rowOff>169046</xdr:rowOff>
    </xdr:from>
    <xdr:ext cx="599010" cy="259045"/>
    <xdr:sp macro="" textlink="">
      <xdr:nvSpPr>
        <xdr:cNvPr id="490" name="テキスト ボックス 489"/>
        <xdr:cNvSpPr txBox="1"/>
      </xdr:nvSpPr>
      <xdr:spPr>
        <a:xfrm>
          <a:off x="7561795" y="150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72718</xdr:rowOff>
    </xdr:from>
    <xdr:to>
      <xdr:col>36</xdr:col>
      <xdr:colOff>165100</xdr:colOff>
      <xdr:row>91</xdr:row>
      <xdr:rowOff>2868</xdr:rowOff>
    </xdr:to>
    <xdr:sp macro="" textlink="">
      <xdr:nvSpPr>
        <xdr:cNvPr id="491" name="楕円 490"/>
        <xdr:cNvSpPr/>
      </xdr:nvSpPr>
      <xdr:spPr>
        <a:xfrm>
          <a:off x="6921500" y="155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19395</xdr:rowOff>
    </xdr:from>
    <xdr:ext cx="599010" cy="259045"/>
    <xdr:sp macro="" textlink="">
      <xdr:nvSpPr>
        <xdr:cNvPr id="492" name="テキスト ボックス 491"/>
        <xdr:cNvSpPr txBox="1"/>
      </xdr:nvSpPr>
      <xdr:spPr>
        <a:xfrm>
          <a:off x="6672795" y="1527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13113</xdr:rowOff>
    </xdr:from>
    <xdr:to>
      <xdr:col>85</xdr:col>
      <xdr:colOff>126364</xdr:colOff>
      <xdr:row>38</xdr:row>
      <xdr:rowOff>53232</xdr:rowOff>
    </xdr:to>
    <xdr:cxnSp macro="">
      <xdr:nvCxnSpPr>
        <xdr:cNvPr id="513" name="直線コネクタ 512"/>
        <xdr:cNvCxnSpPr/>
      </xdr:nvCxnSpPr>
      <xdr:spPr>
        <a:xfrm flipV="1">
          <a:off x="16317595" y="5499513"/>
          <a:ext cx="1269" cy="106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57059</xdr:rowOff>
    </xdr:from>
    <xdr:ext cx="469744" cy="259045"/>
    <xdr:sp macro="" textlink="">
      <xdr:nvSpPr>
        <xdr:cNvPr id="514" name="消防費最小値テキスト"/>
        <xdr:cNvSpPr txBox="1"/>
      </xdr:nvSpPr>
      <xdr:spPr>
        <a:xfrm>
          <a:off x="16370300" y="65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53232</xdr:rowOff>
    </xdr:from>
    <xdr:to>
      <xdr:col>86</xdr:col>
      <xdr:colOff>25400</xdr:colOff>
      <xdr:row>38</xdr:row>
      <xdr:rowOff>53232</xdr:rowOff>
    </xdr:to>
    <xdr:cxnSp macro="">
      <xdr:nvCxnSpPr>
        <xdr:cNvPr id="515" name="直線コネクタ 514"/>
        <xdr:cNvCxnSpPr/>
      </xdr:nvCxnSpPr>
      <xdr:spPr>
        <a:xfrm>
          <a:off x="16230600" y="656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131240</xdr:rowOff>
    </xdr:from>
    <xdr:ext cx="534377" cy="259045"/>
    <xdr:sp macro="" textlink="">
      <xdr:nvSpPr>
        <xdr:cNvPr id="516" name="消防費最大値テキスト"/>
        <xdr:cNvSpPr txBox="1"/>
      </xdr:nvSpPr>
      <xdr:spPr>
        <a:xfrm>
          <a:off x="16370300" y="52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13113</xdr:rowOff>
    </xdr:from>
    <xdr:to>
      <xdr:col>86</xdr:col>
      <xdr:colOff>25400</xdr:colOff>
      <xdr:row>32</xdr:row>
      <xdr:rowOff>13113</xdr:rowOff>
    </xdr:to>
    <xdr:cxnSp macro="">
      <xdr:nvCxnSpPr>
        <xdr:cNvPr id="517" name="直線コネクタ 516"/>
        <xdr:cNvCxnSpPr/>
      </xdr:nvCxnSpPr>
      <xdr:spPr>
        <a:xfrm>
          <a:off x="16230600" y="549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13113</xdr:rowOff>
    </xdr:from>
    <xdr:to>
      <xdr:col>85</xdr:col>
      <xdr:colOff>127000</xdr:colOff>
      <xdr:row>33</xdr:row>
      <xdr:rowOff>24200</xdr:rowOff>
    </xdr:to>
    <xdr:cxnSp macro="">
      <xdr:nvCxnSpPr>
        <xdr:cNvPr id="518" name="直線コネクタ 517"/>
        <xdr:cNvCxnSpPr/>
      </xdr:nvCxnSpPr>
      <xdr:spPr>
        <a:xfrm flipV="1">
          <a:off x="15481300" y="5499513"/>
          <a:ext cx="838200" cy="18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23436</xdr:rowOff>
    </xdr:from>
    <xdr:ext cx="534377" cy="259045"/>
    <xdr:sp macro="" textlink="">
      <xdr:nvSpPr>
        <xdr:cNvPr id="519" name="消防費平均値テキスト"/>
        <xdr:cNvSpPr txBox="1"/>
      </xdr:nvSpPr>
      <xdr:spPr>
        <a:xfrm>
          <a:off x="16370300" y="6195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45009</xdr:rowOff>
    </xdr:from>
    <xdr:to>
      <xdr:col>85</xdr:col>
      <xdr:colOff>177800</xdr:colOff>
      <xdr:row>36</xdr:row>
      <xdr:rowOff>146609</xdr:rowOff>
    </xdr:to>
    <xdr:sp macro="" textlink="">
      <xdr:nvSpPr>
        <xdr:cNvPr id="520" name="フローチャート: 判断 519"/>
        <xdr:cNvSpPr/>
      </xdr:nvSpPr>
      <xdr:spPr>
        <a:xfrm>
          <a:off x="16268700" y="621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20200</xdr:rowOff>
    </xdr:from>
    <xdr:to>
      <xdr:col>81</xdr:col>
      <xdr:colOff>50800</xdr:colOff>
      <xdr:row>33</xdr:row>
      <xdr:rowOff>24200</xdr:rowOff>
    </xdr:to>
    <xdr:cxnSp macro="">
      <xdr:nvCxnSpPr>
        <xdr:cNvPr id="521" name="直線コネクタ 520"/>
        <xdr:cNvCxnSpPr/>
      </xdr:nvCxnSpPr>
      <xdr:spPr>
        <a:xfrm>
          <a:off x="14592300" y="5506600"/>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160338</xdr:rowOff>
    </xdr:from>
    <xdr:to>
      <xdr:col>81</xdr:col>
      <xdr:colOff>101600</xdr:colOff>
      <xdr:row>36</xdr:row>
      <xdr:rowOff>90488</xdr:rowOff>
    </xdr:to>
    <xdr:sp macro="" textlink="">
      <xdr:nvSpPr>
        <xdr:cNvPr id="522" name="フローチャート: 判断 521"/>
        <xdr:cNvSpPr/>
      </xdr:nvSpPr>
      <xdr:spPr>
        <a:xfrm>
          <a:off x="15430500" y="6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81615</xdr:rowOff>
    </xdr:from>
    <xdr:ext cx="534377" cy="259045"/>
    <xdr:sp macro="" textlink="">
      <xdr:nvSpPr>
        <xdr:cNvPr id="523" name="テキスト ボックス 522"/>
        <xdr:cNvSpPr txBox="1"/>
      </xdr:nvSpPr>
      <xdr:spPr>
        <a:xfrm>
          <a:off x="15214111" y="6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20200</xdr:rowOff>
    </xdr:from>
    <xdr:to>
      <xdr:col>76</xdr:col>
      <xdr:colOff>114300</xdr:colOff>
      <xdr:row>32</xdr:row>
      <xdr:rowOff>144386</xdr:rowOff>
    </xdr:to>
    <xdr:cxnSp macro="">
      <xdr:nvCxnSpPr>
        <xdr:cNvPr id="524" name="直線コネクタ 523"/>
        <xdr:cNvCxnSpPr/>
      </xdr:nvCxnSpPr>
      <xdr:spPr>
        <a:xfrm flipV="1">
          <a:off x="13703300" y="5506600"/>
          <a:ext cx="889000" cy="1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10262</xdr:rowOff>
    </xdr:from>
    <xdr:to>
      <xdr:col>76</xdr:col>
      <xdr:colOff>165100</xdr:colOff>
      <xdr:row>36</xdr:row>
      <xdr:rowOff>111862</xdr:rowOff>
    </xdr:to>
    <xdr:sp macro="" textlink="">
      <xdr:nvSpPr>
        <xdr:cNvPr id="525" name="フローチャート: 判断 524"/>
        <xdr:cNvSpPr/>
      </xdr:nvSpPr>
      <xdr:spPr>
        <a:xfrm>
          <a:off x="14541500" y="61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102989</xdr:rowOff>
    </xdr:from>
    <xdr:ext cx="534377" cy="259045"/>
    <xdr:sp macro="" textlink="">
      <xdr:nvSpPr>
        <xdr:cNvPr id="526" name="テキスト ボックス 525"/>
        <xdr:cNvSpPr txBox="1"/>
      </xdr:nvSpPr>
      <xdr:spPr>
        <a:xfrm>
          <a:off x="14325111" y="62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25914</xdr:rowOff>
    </xdr:from>
    <xdr:to>
      <xdr:col>71</xdr:col>
      <xdr:colOff>177800</xdr:colOff>
      <xdr:row>32</xdr:row>
      <xdr:rowOff>144386</xdr:rowOff>
    </xdr:to>
    <xdr:cxnSp macro="">
      <xdr:nvCxnSpPr>
        <xdr:cNvPr id="527" name="直線コネクタ 526"/>
        <xdr:cNvCxnSpPr/>
      </xdr:nvCxnSpPr>
      <xdr:spPr>
        <a:xfrm>
          <a:off x="12814300" y="5340864"/>
          <a:ext cx="889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62325</xdr:rowOff>
    </xdr:from>
    <xdr:to>
      <xdr:col>72</xdr:col>
      <xdr:colOff>38100</xdr:colOff>
      <xdr:row>36</xdr:row>
      <xdr:rowOff>163925</xdr:rowOff>
    </xdr:to>
    <xdr:sp macro="" textlink="">
      <xdr:nvSpPr>
        <xdr:cNvPr id="528" name="フローチャート: 判断 527"/>
        <xdr:cNvSpPr/>
      </xdr:nvSpPr>
      <xdr:spPr>
        <a:xfrm>
          <a:off x="13652500" y="62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155052</xdr:rowOff>
    </xdr:from>
    <xdr:ext cx="534377" cy="259045"/>
    <xdr:sp macro="" textlink="">
      <xdr:nvSpPr>
        <xdr:cNvPr id="529" name="テキスト ボックス 528"/>
        <xdr:cNvSpPr txBox="1"/>
      </xdr:nvSpPr>
      <xdr:spPr>
        <a:xfrm>
          <a:off x="13436111" y="6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94558</xdr:rowOff>
    </xdr:from>
    <xdr:to>
      <xdr:col>67</xdr:col>
      <xdr:colOff>101600</xdr:colOff>
      <xdr:row>37</xdr:row>
      <xdr:rowOff>24708</xdr:rowOff>
    </xdr:to>
    <xdr:sp macro="" textlink="">
      <xdr:nvSpPr>
        <xdr:cNvPr id="530" name="フローチャート: 判断 529"/>
        <xdr:cNvSpPr/>
      </xdr:nvSpPr>
      <xdr:spPr>
        <a:xfrm>
          <a:off x="127635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15835</xdr:rowOff>
    </xdr:from>
    <xdr:ext cx="534377" cy="259045"/>
    <xdr:sp macro="" textlink="">
      <xdr:nvSpPr>
        <xdr:cNvPr id="531" name="テキスト ボックス 530"/>
        <xdr:cNvSpPr txBox="1"/>
      </xdr:nvSpPr>
      <xdr:spPr>
        <a:xfrm>
          <a:off x="12547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133763</xdr:rowOff>
    </xdr:from>
    <xdr:to>
      <xdr:col>85</xdr:col>
      <xdr:colOff>177800</xdr:colOff>
      <xdr:row>32</xdr:row>
      <xdr:rowOff>63913</xdr:rowOff>
    </xdr:to>
    <xdr:sp macro="" textlink="">
      <xdr:nvSpPr>
        <xdr:cNvPr id="537" name="楕円 536"/>
        <xdr:cNvSpPr/>
      </xdr:nvSpPr>
      <xdr:spPr>
        <a:xfrm>
          <a:off x="16268700" y="54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86790</xdr:rowOff>
    </xdr:from>
    <xdr:ext cx="534377" cy="259045"/>
    <xdr:sp macro="" textlink="">
      <xdr:nvSpPr>
        <xdr:cNvPr id="538" name="消防費該当値テキスト"/>
        <xdr:cNvSpPr txBox="1"/>
      </xdr:nvSpPr>
      <xdr:spPr>
        <a:xfrm>
          <a:off x="16370300" y="54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144850</xdr:rowOff>
    </xdr:from>
    <xdr:to>
      <xdr:col>81</xdr:col>
      <xdr:colOff>101600</xdr:colOff>
      <xdr:row>33</xdr:row>
      <xdr:rowOff>75000</xdr:rowOff>
    </xdr:to>
    <xdr:sp macro="" textlink="">
      <xdr:nvSpPr>
        <xdr:cNvPr id="539" name="楕円 538"/>
        <xdr:cNvSpPr/>
      </xdr:nvSpPr>
      <xdr:spPr>
        <a:xfrm>
          <a:off x="15430500" y="5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91527</xdr:rowOff>
    </xdr:from>
    <xdr:ext cx="534377" cy="259045"/>
    <xdr:sp macro="" textlink="">
      <xdr:nvSpPr>
        <xdr:cNvPr id="540" name="テキスト ボックス 539"/>
        <xdr:cNvSpPr txBox="1"/>
      </xdr:nvSpPr>
      <xdr:spPr>
        <a:xfrm>
          <a:off x="15214111" y="54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140850</xdr:rowOff>
    </xdr:from>
    <xdr:to>
      <xdr:col>76</xdr:col>
      <xdr:colOff>165100</xdr:colOff>
      <xdr:row>32</xdr:row>
      <xdr:rowOff>71000</xdr:rowOff>
    </xdr:to>
    <xdr:sp macro="" textlink="">
      <xdr:nvSpPr>
        <xdr:cNvPr id="541" name="楕円 540"/>
        <xdr:cNvSpPr/>
      </xdr:nvSpPr>
      <xdr:spPr>
        <a:xfrm>
          <a:off x="14541500" y="5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87527</xdr:rowOff>
    </xdr:from>
    <xdr:ext cx="534377" cy="259045"/>
    <xdr:sp macro="" textlink="">
      <xdr:nvSpPr>
        <xdr:cNvPr id="542" name="テキスト ボックス 541"/>
        <xdr:cNvSpPr txBox="1"/>
      </xdr:nvSpPr>
      <xdr:spPr>
        <a:xfrm>
          <a:off x="14325111" y="52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93586</xdr:rowOff>
    </xdr:from>
    <xdr:to>
      <xdr:col>72</xdr:col>
      <xdr:colOff>38100</xdr:colOff>
      <xdr:row>33</xdr:row>
      <xdr:rowOff>23736</xdr:rowOff>
    </xdr:to>
    <xdr:sp macro="" textlink="">
      <xdr:nvSpPr>
        <xdr:cNvPr id="543" name="楕円 542"/>
        <xdr:cNvSpPr/>
      </xdr:nvSpPr>
      <xdr:spPr>
        <a:xfrm>
          <a:off x="13652500" y="55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40263</xdr:rowOff>
    </xdr:from>
    <xdr:ext cx="534377" cy="259045"/>
    <xdr:sp macro="" textlink="">
      <xdr:nvSpPr>
        <xdr:cNvPr id="544" name="テキスト ボックス 543"/>
        <xdr:cNvSpPr txBox="1"/>
      </xdr:nvSpPr>
      <xdr:spPr>
        <a:xfrm>
          <a:off x="13436111" y="53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146564</xdr:rowOff>
    </xdr:from>
    <xdr:to>
      <xdr:col>67</xdr:col>
      <xdr:colOff>101600</xdr:colOff>
      <xdr:row>31</xdr:row>
      <xdr:rowOff>76714</xdr:rowOff>
    </xdr:to>
    <xdr:sp macro="" textlink="">
      <xdr:nvSpPr>
        <xdr:cNvPr id="545" name="楕円 544"/>
        <xdr:cNvSpPr/>
      </xdr:nvSpPr>
      <xdr:spPr>
        <a:xfrm>
          <a:off x="12763500" y="52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93241</xdr:rowOff>
    </xdr:from>
    <xdr:ext cx="534377" cy="259045"/>
    <xdr:sp macro="" textlink="">
      <xdr:nvSpPr>
        <xdr:cNvPr id="546" name="テキスト ボックス 545"/>
        <xdr:cNvSpPr txBox="1"/>
      </xdr:nvSpPr>
      <xdr:spPr>
        <a:xfrm>
          <a:off x="12547111" y="50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131985</xdr:rowOff>
    </xdr:from>
    <xdr:to>
      <xdr:col>85</xdr:col>
      <xdr:colOff>126364</xdr:colOff>
      <xdr:row>57</xdr:row>
      <xdr:rowOff>144005</xdr:rowOff>
    </xdr:to>
    <xdr:cxnSp macro="">
      <xdr:nvCxnSpPr>
        <xdr:cNvPr id="571" name="直線コネクタ 570"/>
        <xdr:cNvCxnSpPr/>
      </xdr:nvCxnSpPr>
      <xdr:spPr>
        <a:xfrm flipV="1">
          <a:off x="16317595" y="9047385"/>
          <a:ext cx="1269" cy="86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147832</xdr:rowOff>
    </xdr:from>
    <xdr:ext cx="534377" cy="259045"/>
    <xdr:sp macro="" textlink="">
      <xdr:nvSpPr>
        <xdr:cNvPr id="572" name="教育費最小値テキスト"/>
        <xdr:cNvSpPr txBox="1"/>
      </xdr:nvSpPr>
      <xdr:spPr>
        <a:xfrm>
          <a:off x="16370300"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144005</xdr:rowOff>
    </xdr:from>
    <xdr:to>
      <xdr:col>86</xdr:col>
      <xdr:colOff>25400</xdr:colOff>
      <xdr:row>57</xdr:row>
      <xdr:rowOff>144005</xdr:rowOff>
    </xdr:to>
    <xdr:cxnSp macro="">
      <xdr:nvCxnSpPr>
        <xdr:cNvPr id="573" name="直線コネクタ 572"/>
        <xdr:cNvCxnSpPr/>
      </xdr:nvCxnSpPr>
      <xdr:spPr>
        <a:xfrm>
          <a:off x="16230600" y="991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78662</xdr:rowOff>
    </xdr:from>
    <xdr:ext cx="534377" cy="259045"/>
    <xdr:sp macro="" textlink="">
      <xdr:nvSpPr>
        <xdr:cNvPr id="574" name="教育費最大値テキスト"/>
        <xdr:cNvSpPr txBox="1"/>
      </xdr:nvSpPr>
      <xdr:spPr>
        <a:xfrm>
          <a:off x="16370300" y="88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131985</xdr:rowOff>
    </xdr:from>
    <xdr:to>
      <xdr:col>86</xdr:col>
      <xdr:colOff>25400</xdr:colOff>
      <xdr:row>52</xdr:row>
      <xdr:rowOff>131985</xdr:rowOff>
    </xdr:to>
    <xdr:cxnSp macro="">
      <xdr:nvCxnSpPr>
        <xdr:cNvPr id="575" name="直線コネクタ 574"/>
        <xdr:cNvCxnSpPr/>
      </xdr:nvCxnSpPr>
      <xdr:spPr>
        <a:xfrm>
          <a:off x="16230600" y="90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11494</xdr:rowOff>
    </xdr:from>
    <xdr:to>
      <xdr:col>85</xdr:col>
      <xdr:colOff>127000</xdr:colOff>
      <xdr:row>54</xdr:row>
      <xdr:rowOff>100305</xdr:rowOff>
    </xdr:to>
    <xdr:cxnSp macro="">
      <xdr:nvCxnSpPr>
        <xdr:cNvPr id="576" name="直線コネクタ 575"/>
        <xdr:cNvCxnSpPr/>
      </xdr:nvCxnSpPr>
      <xdr:spPr>
        <a:xfrm>
          <a:off x="15481300" y="8583994"/>
          <a:ext cx="838200" cy="7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108437</xdr:rowOff>
    </xdr:from>
    <xdr:ext cx="534377" cy="259045"/>
    <xdr:sp macro="" textlink="">
      <xdr:nvSpPr>
        <xdr:cNvPr id="577" name="教育費平均値テキスト"/>
        <xdr:cNvSpPr txBox="1"/>
      </xdr:nvSpPr>
      <xdr:spPr>
        <a:xfrm>
          <a:off x="16370300" y="953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130010</xdr:rowOff>
    </xdr:from>
    <xdr:to>
      <xdr:col>85</xdr:col>
      <xdr:colOff>177800</xdr:colOff>
      <xdr:row>56</xdr:row>
      <xdr:rowOff>60160</xdr:rowOff>
    </xdr:to>
    <xdr:sp macro="" textlink="">
      <xdr:nvSpPr>
        <xdr:cNvPr id="578" name="フローチャート: 判断 577"/>
        <xdr:cNvSpPr/>
      </xdr:nvSpPr>
      <xdr:spPr>
        <a:xfrm>
          <a:off x="16268700" y="95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11494</xdr:rowOff>
    </xdr:from>
    <xdr:to>
      <xdr:col>81</xdr:col>
      <xdr:colOff>50800</xdr:colOff>
      <xdr:row>52</xdr:row>
      <xdr:rowOff>39250</xdr:rowOff>
    </xdr:to>
    <xdr:cxnSp macro="">
      <xdr:nvCxnSpPr>
        <xdr:cNvPr id="579" name="直線コネクタ 578"/>
        <xdr:cNvCxnSpPr/>
      </xdr:nvCxnSpPr>
      <xdr:spPr>
        <a:xfrm flipV="1">
          <a:off x="14592300" y="8583994"/>
          <a:ext cx="889000" cy="3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80" name="フローチャート: 判断 579"/>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83653</xdr:rowOff>
    </xdr:from>
    <xdr:ext cx="534377" cy="259045"/>
    <xdr:sp macro="" textlink="">
      <xdr:nvSpPr>
        <xdr:cNvPr id="581" name="テキスト ボックス 580"/>
        <xdr:cNvSpPr txBox="1"/>
      </xdr:nvSpPr>
      <xdr:spPr>
        <a:xfrm>
          <a:off x="15214111" y="95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39250</xdr:rowOff>
    </xdr:from>
    <xdr:to>
      <xdr:col>76</xdr:col>
      <xdr:colOff>114300</xdr:colOff>
      <xdr:row>54</xdr:row>
      <xdr:rowOff>102133</xdr:rowOff>
    </xdr:to>
    <xdr:cxnSp macro="">
      <xdr:nvCxnSpPr>
        <xdr:cNvPr id="582" name="直線コネクタ 581"/>
        <xdr:cNvCxnSpPr/>
      </xdr:nvCxnSpPr>
      <xdr:spPr>
        <a:xfrm flipV="1">
          <a:off x="13703300" y="8954650"/>
          <a:ext cx="889000" cy="40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83" name="フローチャート: 判断 582"/>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149051</xdr:rowOff>
    </xdr:from>
    <xdr:ext cx="534377" cy="259045"/>
    <xdr:sp macro="" textlink="">
      <xdr:nvSpPr>
        <xdr:cNvPr id="584" name="テキスト ボックス 583"/>
        <xdr:cNvSpPr txBox="1"/>
      </xdr:nvSpPr>
      <xdr:spPr>
        <a:xfrm>
          <a:off x="14325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96533</xdr:rowOff>
    </xdr:from>
    <xdr:to>
      <xdr:col>71</xdr:col>
      <xdr:colOff>177800</xdr:colOff>
      <xdr:row>54</xdr:row>
      <xdr:rowOff>102133</xdr:rowOff>
    </xdr:to>
    <xdr:cxnSp macro="">
      <xdr:nvCxnSpPr>
        <xdr:cNvPr id="585" name="直線コネクタ 584"/>
        <xdr:cNvCxnSpPr/>
      </xdr:nvCxnSpPr>
      <xdr:spPr>
        <a:xfrm>
          <a:off x="12814300" y="9354833"/>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86" name="フローチャート: 判断 585"/>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124839</xdr:rowOff>
    </xdr:from>
    <xdr:ext cx="534377" cy="259045"/>
    <xdr:sp macro="" textlink="">
      <xdr:nvSpPr>
        <xdr:cNvPr id="587" name="テキスト ボックス 586"/>
        <xdr:cNvSpPr txBox="1"/>
      </xdr:nvSpPr>
      <xdr:spPr>
        <a:xfrm>
          <a:off x="13436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88" name="フローチャート: 判断 587"/>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123239</xdr:rowOff>
    </xdr:from>
    <xdr:ext cx="534377" cy="259045"/>
    <xdr:sp macro="" textlink="">
      <xdr:nvSpPr>
        <xdr:cNvPr id="589" name="テキスト ボックス 588"/>
        <xdr:cNvSpPr txBox="1"/>
      </xdr:nvSpPr>
      <xdr:spPr>
        <a:xfrm>
          <a:off x="12547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49505</xdr:rowOff>
    </xdr:from>
    <xdr:to>
      <xdr:col>85</xdr:col>
      <xdr:colOff>177800</xdr:colOff>
      <xdr:row>54</xdr:row>
      <xdr:rowOff>151105</xdr:rowOff>
    </xdr:to>
    <xdr:sp macro="" textlink="">
      <xdr:nvSpPr>
        <xdr:cNvPr id="595" name="楕円 594"/>
        <xdr:cNvSpPr/>
      </xdr:nvSpPr>
      <xdr:spPr>
        <a:xfrm>
          <a:off x="16268700" y="93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72382</xdr:rowOff>
    </xdr:from>
    <xdr:ext cx="534377" cy="259045"/>
    <xdr:sp macro="" textlink="">
      <xdr:nvSpPr>
        <xdr:cNvPr id="596" name="教育費該当値テキスト"/>
        <xdr:cNvSpPr txBox="1"/>
      </xdr:nvSpPr>
      <xdr:spPr>
        <a:xfrm>
          <a:off x="16370300" y="91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132144</xdr:rowOff>
    </xdr:from>
    <xdr:to>
      <xdr:col>81</xdr:col>
      <xdr:colOff>101600</xdr:colOff>
      <xdr:row>50</xdr:row>
      <xdr:rowOff>62294</xdr:rowOff>
    </xdr:to>
    <xdr:sp macro="" textlink="">
      <xdr:nvSpPr>
        <xdr:cNvPr id="597" name="楕円 596"/>
        <xdr:cNvSpPr/>
      </xdr:nvSpPr>
      <xdr:spPr>
        <a:xfrm>
          <a:off x="15430500" y="85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78821</xdr:rowOff>
    </xdr:from>
    <xdr:ext cx="599010" cy="259045"/>
    <xdr:sp macro="" textlink="">
      <xdr:nvSpPr>
        <xdr:cNvPr id="598" name="テキスト ボックス 597"/>
        <xdr:cNvSpPr txBox="1"/>
      </xdr:nvSpPr>
      <xdr:spPr>
        <a:xfrm>
          <a:off x="15181795" y="83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159900</xdr:rowOff>
    </xdr:from>
    <xdr:to>
      <xdr:col>76</xdr:col>
      <xdr:colOff>165100</xdr:colOff>
      <xdr:row>52</xdr:row>
      <xdr:rowOff>90050</xdr:rowOff>
    </xdr:to>
    <xdr:sp macro="" textlink="">
      <xdr:nvSpPr>
        <xdr:cNvPr id="599" name="楕円 598"/>
        <xdr:cNvSpPr/>
      </xdr:nvSpPr>
      <xdr:spPr>
        <a:xfrm>
          <a:off x="14541500" y="89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106577</xdr:rowOff>
    </xdr:from>
    <xdr:ext cx="534377" cy="259045"/>
    <xdr:sp macro="" textlink="">
      <xdr:nvSpPr>
        <xdr:cNvPr id="600" name="テキスト ボックス 599"/>
        <xdr:cNvSpPr txBox="1"/>
      </xdr:nvSpPr>
      <xdr:spPr>
        <a:xfrm>
          <a:off x="14325111" y="867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51333</xdr:rowOff>
    </xdr:from>
    <xdr:to>
      <xdr:col>72</xdr:col>
      <xdr:colOff>38100</xdr:colOff>
      <xdr:row>54</xdr:row>
      <xdr:rowOff>152933</xdr:rowOff>
    </xdr:to>
    <xdr:sp macro="" textlink="">
      <xdr:nvSpPr>
        <xdr:cNvPr id="601" name="楕円 600"/>
        <xdr:cNvSpPr/>
      </xdr:nvSpPr>
      <xdr:spPr>
        <a:xfrm>
          <a:off x="13652500" y="93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169460</xdr:rowOff>
    </xdr:from>
    <xdr:ext cx="534377" cy="259045"/>
    <xdr:sp macro="" textlink="">
      <xdr:nvSpPr>
        <xdr:cNvPr id="602" name="テキスト ボックス 601"/>
        <xdr:cNvSpPr txBox="1"/>
      </xdr:nvSpPr>
      <xdr:spPr>
        <a:xfrm>
          <a:off x="13436111" y="90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45733</xdr:rowOff>
    </xdr:from>
    <xdr:to>
      <xdr:col>67</xdr:col>
      <xdr:colOff>101600</xdr:colOff>
      <xdr:row>54</xdr:row>
      <xdr:rowOff>147333</xdr:rowOff>
    </xdr:to>
    <xdr:sp macro="" textlink="">
      <xdr:nvSpPr>
        <xdr:cNvPr id="603" name="楕円 602"/>
        <xdr:cNvSpPr/>
      </xdr:nvSpPr>
      <xdr:spPr>
        <a:xfrm>
          <a:off x="127635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163860</xdr:rowOff>
    </xdr:from>
    <xdr:ext cx="534377" cy="259045"/>
    <xdr:sp macro="" textlink="">
      <xdr:nvSpPr>
        <xdr:cNvPr id="604" name="テキスト ボックス 603"/>
        <xdr:cNvSpPr txBox="1"/>
      </xdr:nvSpPr>
      <xdr:spPr>
        <a:xfrm>
          <a:off x="12547111" y="90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152381</xdr:rowOff>
    </xdr:from>
    <xdr:to>
      <xdr:col>85</xdr:col>
      <xdr:colOff>126364</xdr:colOff>
      <xdr:row>79</xdr:row>
      <xdr:rowOff>98879</xdr:rowOff>
    </xdr:to>
    <xdr:cxnSp macro="">
      <xdr:nvCxnSpPr>
        <xdr:cNvPr id="630" name="直線コネクタ 629"/>
        <xdr:cNvCxnSpPr/>
      </xdr:nvCxnSpPr>
      <xdr:spPr>
        <a:xfrm flipV="1">
          <a:off x="16317595" y="13182581"/>
          <a:ext cx="1269" cy="46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145723</xdr:rowOff>
    </xdr:from>
    <xdr:ext cx="249299" cy="259045"/>
    <xdr:sp macro="" textlink="">
      <xdr:nvSpPr>
        <xdr:cNvPr id="631" name="災害復旧費最小値テキスト"/>
        <xdr:cNvSpPr txBox="1"/>
      </xdr:nvSpPr>
      <xdr:spPr>
        <a:xfrm>
          <a:off x="16370300" y="13690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99059</xdr:rowOff>
    </xdr:from>
    <xdr:ext cx="534377" cy="259045"/>
    <xdr:sp macro="" textlink="">
      <xdr:nvSpPr>
        <xdr:cNvPr id="633" name="災害復旧費最大値テキスト"/>
        <xdr:cNvSpPr txBox="1"/>
      </xdr:nvSpPr>
      <xdr:spPr>
        <a:xfrm>
          <a:off x="16370300" y="12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152381</xdr:rowOff>
    </xdr:from>
    <xdr:to>
      <xdr:col>86</xdr:col>
      <xdr:colOff>25400</xdr:colOff>
      <xdr:row>76</xdr:row>
      <xdr:rowOff>152381</xdr:rowOff>
    </xdr:to>
    <xdr:cxnSp macro="">
      <xdr:nvCxnSpPr>
        <xdr:cNvPr id="634" name="直線コネクタ 633"/>
        <xdr:cNvCxnSpPr/>
      </xdr:nvCxnSpPr>
      <xdr:spPr>
        <a:xfrm>
          <a:off x="16230600" y="1318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60016</xdr:rowOff>
    </xdr:from>
    <xdr:to>
      <xdr:col>85</xdr:col>
      <xdr:colOff>127000</xdr:colOff>
      <xdr:row>76</xdr:row>
      <xdr:rowOff>152381</xdr:rowOff>
    </xdr:to>
    <xdr:cxnSp macro="">
      <xdr:nvCxnSpPr>
        <xdr:cNvPr id="635" name="直線コネクタ 634"/>
        <xdr:cNvCxnSpPr/>
      </xdr:nvCxnSpPr>
      <xdr:spPr>
        <a:xfrm>
          <a:off x="15481300" y="12404416"/>
          <a:ext cx="838200" cy="7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18722</xdr:rowOff>
    </xdr:from>
    <xdr:ext cx="378565" cy="259045"/>
    <xdr:sp macro="" textlink="">
      <xdr:nvSpPr>
        <xdr:cNvPr id="636" name="災害復旧費平均値テキスト"/>
        <xdr:cNvSpPr txBox="1"/>
      </xdr:nvSpPr>
      <xdr:spPr>
        <a:xfrm>
          <a:off x="16370300" y="13563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40295</xdr:rowOff>
    </xdr:from>
    <xdr:to>
      <xdr:col>85</xdr:col>
      <xdr:colOff>177800</xdr:colOff>
      <xdr:row>79</xdr:row>
      <xdr:rowOff>141895</xdr:rowOff>
    </xdr:to>
    <xdr:sp macro="" textlink="">
      <xdr:nvSpPr>
        <xdr:cNvPr id="637" name="フローチャート: 判断 636"/>
        <xdr:cNvSpPr/>
      </xdr:nvSpPr>
      <xdr:spPr>
        <a:xfrm>
          <a:off x="16268700" y="1358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122675</xdr:rowOff>
    </xdr:from>
    <xdr:to>
      <xdr:col>81</xdr:col>
      <xdr:colOff>50800</xdr:colOff>
      <xdr:row>72</xdr:row>
      <xdr:rowOff>60016</xdr:rowOff>
    </xdr:to>
    <xdr:cxnSp macro="">
      <xdr:nvCxnSpPr>
        <xdr:cNvPr id="638" name="直線コネクタ 637"/>
        <xdr:cNvCxnSpPr/>
      </xdr:nvCxnSpPr>
      <xdr:spPr>
        <a:xfrm>
          <a:off x="14592300" y="12124175"/>
          <a:ext cx="889000" cy="2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28865</xdr:rowOff>
    </xdr:from>
    <xdr:to>
      <xdr:col>81</xdr:col>
      <xdr:colOff>101600</xdr:colOff>
      <xdr:row>79</xdr:row>
      <xdr:rowOff>130465</xdr:rowOff>
    </xdr:to>
    <xdr:sp macro="" textlink="">
      <xdr:nvSpPr>
        <xdr:cNvPr id="639" name="フローチャート: 判断 638"/>
        <xdr:cNvSpPr/>
      </xdr:nvSpPr>
      <xdr:spPr>
        <a:xfrm>
          <a:off x="15430500" y="135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121592</xdr:rowOff>
    </xdr:from>
    <xdr:ext cx="469744" cy="259045"/>
    <xdr:sp macro="" textlink="">
      <xdr:nvSpPr>
        <xdr:cNvPr id="640" name="テキスト ボックス 639"/>
        <xdr:cNvSpPr txBox="1"/>
      </xdr:nvSpPr>
      <xdr:spPr>
        <a:xfrm>
          <a:off x="15246428" y="1366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122675</xdr:rowOff>
    </xdr:from>
    <xdr:to>
      <xdr:col>76</xdr:col>
      <xdr:colOff>114300</xdr:colOff>
      <xdr:row>73</xdr:row>
      <xdr:rowOff>96375</xdr:rowOff>
    </xdr:to>
    <xdr:cxnSp macro="">
      <xdr:nvCxnSpPr>
        <xdr:cNvPr id="641" name="直線コネクタ 640"/>
        <xdr:cNvCxnSpPr/>
      </xdr:nvCxnSpPr>
      <xdr:spPr>
        <a:xfrm flipV="1">
          <a:off x="13703300" y="12124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147236</xdr:rowOff>
    </xdr:from>
    <xdr:to>
      <xdr:col>76</xdr:col>
      <xdr:colOff>165100</xdr:colOff>
      <xdr:row>79</xdr:row>
      <xdr:rowOff>77386</xdr:rowOff>
    </xdr:to>
    <xdr:sp macro="" textlink="">
      <xdr:nvSpPr>
        <xdr:cNvPr id="642" name="フローチャート: 判断 641"/>
        <xdr:cNvSpPr/>
      </xdr:nvSpPr>
      <xdr:spPr>
        <a:xfrm>
          <a:off x="145415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68513</xdr:rowOff>
    </xdr:from>
    <xdr:ext cx="469744" cy="259045"/>
    <xdr:sp macro="" textlink="">
      <xdr:nvSpPr>
        <xdr:cNvPr id="643" name="テキスト ボックス 642"/>
        <xdr:cNvSpPr txBox="1"/>
      </xdr:nvSpPr>
      <xdr:spPr>
        <a:xfrm>
          <a:off x="14357428" y="13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96375</xdr:rowOff>
    </xdr:from>
    <xdr:to>
      <xdr:col>71</xdr:col>
      <xdr:colOff>177800</xdr:colOff>
      <xdr:row>74</xdr:row>
      <xdr:rowOff>26717</xdr:rowOff>
    </xdr:to>
    <xdr:cxnSp macro="">
      <xdr:nvCxnSpPr>
        <xdr:cNvPr id="644" name="直線コネクタ 643"/>
        <xdr:cNvCxnSpPr/>
      </xdr:nvCxnSpPr>
      <xdr:spPr>
        <a:xfrm flipV="1">
          <a:off x="12814300" y="12612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33970</xdr:rowOff>
    </xdr:from>
    <xdr:to>
      <xdr:col>72</xdr:col>
      <xdr:colOff>38100</xdr:colOff>
      <xdr:row>79</xdr:row>
      <xdr:rowOff>135570</xdr:rowOff>
    </xdr:to>
    <xdr:sp macro="" textlink="">
      <xdr:nvSpPr>
        <xdr:cNvPr id="645" name="フローチャート: 判断 644"/>
        <xdr:cNvSpPr/>
      </xdr:nvSpPr>
      <xdr:spPr>
        <a:xfrm>
          <a:off x="13652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126697</xdr:rowOff>
    </xdr:from>
    <xdr:ext cx="469744" cy="259045"/>
    <xdr:sp macro="" textlink="">
      <xdr:nvSpPr>
        <xdr:cNvPr id="646" name="テキスト ボックス 645"/>
        <xdr:cNvSpPr txBox="1"/>
      </xdr:nvSpPr>
      <xdr:spPr>
        <a:xfrm>
          <a:off x="13468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42636</xdr:rowOff>
    </xdr:from>
    <xdr:to>
      <xdr:col>67</xdr:col>
      <xdr:colOff>101600</xdr:colOff>
      <xdr:row>79</xdr:row>
      <xdr:rowOff>144236</xdr:rowOff>
    </xdr:to>
    <xdr:sp macro="" textlink="">
      <xdr:nvSpPr>
        <xdr:cNvPr id="647" name="フローチャート: 判断 646"/>
        <xdr:cNvSpPr/>
      </xdr:nvSpPr>
      <xdr:spPr>
        <a:xfrm>
          <a:off x="12763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135363</xdr:rowOff>
    </xdr:from>
    <xdr:ext cx="378565" cy="259045"/>
    <xdr:sp macro="" textlink="">
      <xdr:nvSpPr>
        <xdr:cNvPr id="648" name="テキスト ボックス 647"/>
        <xdr:cNvSpPr txBox="1"/>
      </xdr:nvSpPr>
      <xdr:spPr>
        <a:xfrm>
          <a:off x="12625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101581</xdr:rowOff>
    </xdr:from>
    <xdr:to>
      <xdr:col>85</xdr:col>
      <xdr:colOff>177800</xdr:colOff>
      <xdr:row>77</xdr:row>
      <xdr:rowOff>31731</xdr:rowOff>
    </xdr:to>
    <xdr:sp macro="" textlink="">
      <xdr:nvSpPr>
        <xdr:cNvPr id="654" name="楕円 653"/>
        <xdr:cNvSpPr/>
      </xdr:nvSpPr>
      <xdr:spPr>
        <a:xfrm>
          <a:off x="162687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54608</xdr:rowOff>
    </xdr:from>
    <xdr:ext cx="534377" cy="259045"/>
    <xdr:sp macro="" textlink="">
      <xdr:nvSpPr>
        <xdr:cNvPr id="655" name="災害復旧費該当値テキスト"/>
        <xdr:cNvSpPr txBox="1"/>
      </xdr:nvSpPr>
      <xdr:spPr>
        <a:xfrm>
          <a:off x="16370300" y="13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9216</xdr:rowOff>
    </xdr:from>
    <xdr:to>
      <xdr:col>81</xdr:col>
      <xdr:colOff>101600</xdr:colOff>
      <xdr:row>72</xdr:row>
      <xdr:rowOff>110816</xdr:rowOff>
    </xdr:to>
    <xdr:sp macro="" textlink="">
      <xdr:nvSpPr>
        <xdr:cNvPr id="656" name="楕円 655"/>
        <xdr:cNvSpPr/>
      </xdr:nvSpPr>
      <xdr:spPr>
        <a:xfrm>
          <a:off x="15430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127343</xdr:rowOff>
    </xdr:from>
    <xdr:ext cx="599010" cy="259045"/>
    <xdr:sp macro="" textlink="">
      <xdr:nvSpPr>
        <xdr:cNvPr id="657" name="テキスト ボックス 656"/>
        <xdr:cNvSpPr txBox="1"/>
      </xdr:nvSpPr>
      <xdr:spPr>
        <a:xfrm>
          <a:off x="15181795" y="1212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71875</xdr:rowOff>
    </xdr:from>
    <xdr:to>
      <xdr:col>76</xdr:col>
      <xdr:colOff>165100</xdr:colOff>
      <xdr:row>71</xdr:row>
      <xdr:rowOff>2025</xdr:rowOff>
    </xdr:to>
    <xdr:sp macro="" textlink="">
      <xdr:nvSpPr>
        <xdr:cNvPr id="658" name="楕円 657"/>
        <xdr:cNvSpPr/>
      </xdr:nvSpPr>
      <xdr:spPr>
        <a:xfrm>
          <a:off x="145415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18552</xdr:rowOff>
    </xdr:from>
    <xdr:ext cx="599010" cy="259045"/>
    <xdr:sp macro="" textlink="">
      <xdr:nvSpPr>
        <xdr:cNvPr id="659" name="テキスト ボックス 658"/>
        <xdr:cNvSpPr txBox="1"/>
      </xdr:nvSpPr>
      <xdr:spPr>
        <a:xfrm>
          <a:off x="14292795" y="1184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45575</xdr:rowOff>
    </xdr:from>
    <xdr:to>
      <xdr:col>72</xdr:col>
      <xdr:colOff>38100</xdr:colOff>
      <xdr:row>73</xdr:row>
      <xdr:rowOff>147175</xdr:rowOff>
    </xdr:to>
    <xdr:sp macro="" textlink="">
      <xdr:nvSpPr>
        <xdr:cNvPr id="660" name="楕円 659"/>
        <xdr:cNvSpPr/>
      </xdr:nvSpPr>
      <xdr:spPr>
        <a:xfrm>
          <a:off x="13652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163702</xdr:rowOff>
    </xdr:from>
    <xdr:ext cx="534377" cy="259045"/>
    <xdr:sp macro="" textlink="">
      <xdr:nvSpPr>
        <xdr:cNvPr id="661" name="テキスト ボックス 660"/>
        <xdr:cNvSpPr txBox="1"/>
      </xdr:nvSpPr>
      <xdr:spPr>
        <a:xfrm>
          <a:off x="13436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147367</xdr:rowOff>
    </xdr:from>
    <xdr:to>
      <xdr:col>67</xdr:col>
      <xdr:colOff>101600</xdr:colOff>
      <xdr:row>74</xdr:row>
      <xdr:rowOff>77517</xdr:rowOff>
    </xdr:to>
    <xdr:sp macro="" textlink="">
      <xdr:nvSpPr>
        <xdr:cNvPr id="662" name="楕円 661"/>
        <xdr:cNvSpPr/>
      </xdr:nvSpPr>
      <xdr:spPr>
        <a:xfrm>
          <a:off x="12763500" y="126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94044</xdr:rowOff>
    </xdr:from>
    <xdr:ext cx="534377" cy="259045"/>
    <xdr:sp macro="" textlink="">
      <xdr:nvSpPr>
        <xdr:cNvPr id="663" name="テキスト ボックス 662"/>
        <xdr:cNvSpPr txBox="1"/>
      </xdr:nvSpPr>
      <xdr:spPr>
        <a:xfrm>
          <a:off x="12547111" y="124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9" name="直線コネクタ 688"/>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0"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1" name="直線コネクタ 690"/>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2"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3" name="直線コネクタ 692"/>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164748</xdr:rowOff>
    </xdr:from>
    <xdr:to>
      <xdr:col>85</xdr:col>
      <xdr:colOff>127000</xdr:colOff>
      <xdr:row>96</xdr:row>
      <xdr:rowOff>169647</xdr:rowOff>
    </xdr:to>
    <xdr:cxnSp macro="">
      <xdr:nvCxnSpPr>
        <xdr:cNvPr id="694" name="直線コネクタ 693"/>
        <xdr:cNvCxnSpPr/>
      </xdr:nvCxnSpPr>
      <xdr:spPr>
        <a:xfrm flipV="1">
          <a:off x="15481300" y="15423798"/>
          <a:ext cx="8382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5" name="公債費平均値テキスト"/>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6" name="フローチャート: 判断 695"/>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78631</xdr:rowOff>
    </xdr:from>
    <xdr:to>
      <xdr:col>81</xdr:col>
      <xdr:colOff>50800</xdr:colOff>
      <xdr:row>96</xdr:row>
      <xdr:rowOff>169647</xdr:rowOff>
    </xdr:to>
    <xdr:cxnSp macro="">
      <xdr:nvCxnSpPr>
        <xdr:cNvPr id="697" name="直線コネクタ 696"/>
        <xdr:cNvCxnSpPr/>
      </xdr:nvCxnSpPr>
      <xdr:spPr>
        <a:xfrm>
          <a:off x="14592300" y="16537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8" name="フローチャート: 判断 697"/>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699" name="テキスト ボックス 698"/>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78631</xdr:rowOff>
    </xdr:from>
    <xdr:to>
      <xdr:col>76</xdr:col>
      <xdr:colOff>114300</xdr:colOff>
      <xdr:row>96</xdr:row>
      <xdr:rowOff>119442</xdr:rowOff>
    </xdr:to>
    <xdr:cxnSp macro="">
      <xdr:nvCxnSpPr>
        <xdr:cNvPr id="700" name="直線コネクタ 699"/>
        <xdr:cNvCxnSpPr/>
      </xdr:nvCxnSpPr>
      <xdr:spPr>
        <a:xfrm flipV="1">
          <a:off x="13703300" y="16537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1" name="フローチャート: 判断 700"/>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2" name="テキスト ボックス 701"/>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119442</xdr:rowOff>
    </xdr:from>
    <xdr:to>
      <xdr:col>71</xdr:col>
      <xdr:colOff>177800</xdr:colOff>
      <xdr:row>97</xdr:row>
      <xdr:rowOff>91</xdr:rowOff>
    </xdr:to>
    <xdr:cxnSp macro="">
      <xdr:nvCxnSpPr>
        <xdr:cNvPr id="703" name="直線コネクタ 702"/>
        <xdr:cNvCxnSpPr/>
      </xdr:nvCxnSpPr>
      <xdr:spPr>
        <a:xfrm flipV="1">
          <a:off x="12814300" y="16578642"/>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4" name="フローチャート: 判断 703"/>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5" name="テキスト ボックス 704"/>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6" name="フローチャート: 判断 705"/>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7" name="テキスト ボックス 706"/>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113948</xdr:rowOff>
    </xdr:from>
    <xdr:to>
      <xdr:col>85</xdr:col>
      <xdr:colOff>177800</xdr:colOff>
      <xdr:row>90</xdr:row>
      <xdr:rowOff>44098</xdr:rowOff>
    </xdr:to>
    <xdr:sp macro="" textlink="">
      <xdr:nvSpPr>
        <xdr:cNvPr id="713" name="楕円 712"/>
        <xdr:cNvSpPr/>
      </xdr:nvSpPr>
      <xdr:spPr>
        <a:xfrm>
          <a:off x="16268700" y="15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66975</xdr:rowOff>
    </xdr:from>
    <xdr:ext cx="599010" cy="259045"/>
    <xdr:sp macro="" textlink="">
      <xdr:nvSpPr>
        <xdr:cNvPr id="714" name="公債費該当値テキスト"/>
        <xdr:cNvSpPr txBox="1"/>
      </xdr:nvSpPr>
      <xdr:spPr>
        <a:xfrm>
          <a:off x="16370300" y="1532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118847</xdr:rowOff>
    </xdr:from>
    <xdr:to>
      <xdr:col>81</xdr:col>
      <xdr:colOff>101600</xdr:colOff>
      <xdr:row>97</xdr:row>
      <xdr:rowOff>48997</xdr:rowOff>
    </xdr:to>
    <xdr:sp macro="" textlink="">
      <xdr:nvSpPr>
        <xdr:cNvPr id="715" name="楕円 714"/>
        <xdr:cNvSpPr/>
      </xdr:nvSpPr>
      <xdr:spPr>
        <a:xfrm>
          <a:off x="15430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65524</xdr:rowOff>
    </xdr:from>
    <xdr:ext cx="534377" cy="259045"/>
    <xdr:sp macro="" textlink="">
      <xdr:nvSpPr>
        <xdr:cNvPr id="716" name="テキスト ボックス 715"/>
        <xdr:cNvSpPr txBox="1"/>
      </xdr:nvSpPr>
      <xdr:spPr>
        <a:xfrm>
          <a:off x="15214111" y="163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27831</xdr:rowOff>
    </xdr:from>
    <xdr:to>
      <xdr:col>76</xdr:col>
      <xdr:colOff>165100</xdr:colOff>
      <xdr:row>96</xdr:row>
      <xdr:rowOff>129431</xdr:rowOff>
    </xdr:to>
    <xdr:sp macro="" textlink="">
      <xdr:nvSpPr>
        <xdr:cNvPr id="717" name="楕円 716"/>
        <xdr:cNvSpPr/>
      </xdr:nvSpPr>
      <xdr:spPr>
        <a:xfrm>
          <a:off x="14541500" y="16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145958</xdr:rowOff>
    </xdr:from>
    <xdr:ext cx="534377" cy="259045"/>
    <xdr:sp macro="" textlink="">
      <xdr:nvSpPr>
        <xdr:cNvPr id="718" name="テキスト ボックス 717"/>
        <xdr:cNvSpPr txBox="1"/>
      </xdr:nvSpPr>
      <xdr:spPr>
        <a:xfrm>
          <a:off x="14325111" y="162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68642</xdr:rowOff>
    </xdr:from>
    <xdr:to>
      <xdr:col>72</xdr:col>
      <xdr:colOff>38100</xdr:colOff>
      <xdr:row>96</xdr:row>
      <xdr:rowOff>170242</xdr:rowOff>
    </xdr:to>
    <xdr:sp macro="" textlink="">
      <xdr:nvSpPr>
        <xdr:cNvPr id="719" name="楕円 718"/>
        <xdr:cNvSpPr/>
      </xdr:nvSpPr>
      <xdr:spPr>
        <a:xfrm>
          <a:off x="13652500" y="16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15319</xdr:rowOff>
    </xdr:from>
    <xdr:ext cx="534377" cy="259045"/>
    <xdr:sp macro="" textlink="">
      <xdr:nvSpPr>
        <xdr:cNvPr id="720" name="テキスト ボックス 719"/>
        <xdr:cNvSpPr txBox="1"/>
      </xdr:nvSpPr>
      <xdr:spPr>
        <a:xfrm>
          <a:off x="13436111" y="163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120741</xdr:rowOff>
    </xdr:from>
    <xdr:to>
      <xdr:col>67</xdr:col>
      <xdr:colOff>101600</xdr:colOff>
      <xdr:row>97</xdr:row>
      <xdr:rowOff>50891</xdr:rowOff>
    </xdr:to>
    <xdr:sp macro="" textlink="">
      <xdr:nvSpPr>
        <xdr:cNvPr id="721" name="楕円 720"/>
        <xdr:cNvSpPr/>
      </xdr:nvSpPr>
      <xdr:spPr>
        <a:xfrm>
          <a:off x="12763500" y="165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67418</xdr:rowOff>
    </xdr:from>
    <xdr:ext cx="534377" cy="259045"/>
    <xdr:sp macro="" textlink="">
      <xdr:nvSpPr>
        <xdr:cNvPr id="722" name="テキスト ボックス 721"/>
        <xdr:cNvSpPr txBox="1"/>
      </xdr:nvSpPr>
      <xdr:spPr>
        <a:xfrm>
          <a:off x="12547111" y="163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6" name="直線コネクタ 745"/>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9"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0" name="直線コネクタ 749"/>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2"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3" name="フローチャート: 判断 752"/>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5" name="フローチャート: 判断 754"/>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6" name="テキスト ボックス 755"/>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8" name="フローチャート: 判断 757"/>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9" name="テキスト ボックス 758"/>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14732</xdr:rowOff>
    </xdr:from>
    <xdr:to>
      <xdr:col>102</xdr:col>
      <xdr:colOff>114300</xdr:colOff>
      <xdr:row>39</xdr:row>
      <xdr:rowOff>44450</xdr:rowOff>
    </xdr:to>
    <xdr:cxnSp macro="">
      <xdr:nvCxnSpPr>
        <xdr:cNvPr id="760" name="直線コネクタ 759"/>
        <xdr:cNvCxnSpPr/>
      </xdr:nvCxnSpPr>
      <xdr:spPr>
        <a:xfrm>
          <a:off x="18656300" y="63583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1" name="フローチャート: 判断 760"/>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2" name="テキスト ボックス 761"/>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3" name="フローチャート: 判断 762"/>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55897</xdr:rowOff>
    </xdr:from>
    <xdr:ext cx="313932" cy="259045"/>
    <xdr:sp macro="" textlink="">
      <xdr:nvSpPr>
        <xdr:cNvPr id="764" name="テキスト ボックス 763"/>
        <xdr:cNvSpPr txBox="1"/>
      </xdr:nvSpPr>
      <xdr:spPr>
        <a:xfrm>
          <a:off x="18499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1"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135382</xdr:rowOff>
    </xdr:from>
    <xdr:to>
      <xdr:col>98</xdr:col>
      <xdr:colOff>38100</xdr:colOff>
      <xdr:row>37</xdr:row>
      <xdr:rowOff>65532</xdr:rowOff>
    </xdr:to>
    <xdr:sp macro="" textlink="">
      <xdr:nvSpPr>
        <xdr:cNvPr id="778" name="楕円 777"/>
        <xdr:cNvSpPr/>
      </xdr:nvSpPr>
      <xdr:spPr>
        <a:xfrm>
          <a:off x="18605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82059</xdr:rowOff>
    </xdr:from>
    <xdr:ext cx="378565" cy="259045"/>
    <xdr:sp macro="" textlink="">
      <xdr:nvSpPr>
        <xdr:cNvPr id="779" name="テキスト ボックス 778"/>
        <xdr:cNvSpPr txBox="1"/>
      </xdr:nvSpPr>
      <xdr:spPr>
        <a:xfrm>
          <a:off x="18467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目的別に住民一人当たりのコストを見ると、最も割合が高いのが土木費で、類似団体平均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数値となっている。内訳としては、震災に伴う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が大きな割合を占める。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また、民生費については前年度と比較し増加しているが、これは主に新型コロナウイルス感染症対策に係る子育て世帯臨時特別給付金給付事業や住民税非課税世帯等臨時特別給付金給付事業の増加が主な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一方、総務費については大きく減少している。新型コロナウイルス感染症対策に係る特別定額給付金給付事業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の皆減や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復興事業の進捗により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復興政策関係国県補助金等精算還付金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近年、類似団体平均を大きく上回る金額で推移してきたが、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復旧・復興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事業の収束に伴い、減少に転じるものと推測される。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財政調整基金は、中期的な見通しのもと、決算剰余金を中心に積み立てし、必要最低限の取崩しに努めている。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しかし、剰余金として積み立て済みの、既交付分の震災復興特別交付税の過大算定分返還が必要になる場合もあ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復興公営住宅に係る地方債元金の繰上償還を行ったことから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はプラスへと転じた。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今後も震災復興特別交付税の精算や復興事業で新規整備した公共施設の維持管理費増も懸念されるため、財政健全化と必要な財源確保に努めていく。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年度決算も、前年度に引き続き連結実質収支が黒字となった。一般会計では、標準財政規模に対する比率は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また、全会計においても連結実質赤字比率は発生していない状況である。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なお、下水道事業会計では令和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年度から繰越控除した管渠等復興建設事業の資金が、令和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年度末時点において流動資産に計上されているため、大幅に黒字になっている。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事業の収束に伴い、特定財源の減少が見込まれることから、連結実質赤字比率の算定に影響を与える可能性がある。一般会計を含むすべての会計において、各種経営（財政）計画等に基づき、持続的な経営・財政の健全化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194183397</v>
      </c>
      <c r="BO4" s="452"/>
      <c r="BP4" s="452"/>
      <c r="BQ4" s="452"/>
      <c r="BR4" s="452"/>
      <c r="BS4" s="452"/>
      <c r="BT4" s="452"/>
      <c r="BU4" s="453"/>
      <c r="BV4" s="451">
        <v>255010461</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12.5</v>
      </c>
      <c r="CU4" s="592"/>
      <c r="CV4" s="592"/>
      <c r="CW4" s="592"/>
      <c r="CX4" s="592"/>
      <c r="CY4" s="592"/>
      <c r="CZ4" s="592"/>
      <c r="DA4" s="593"/>
      <c r="DB4" s="591">
        <v>14.3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156977288</v>
      </c>
      <c r="BO5" s="423"/>
      <c r="BP5" s="423"/>
      <c r="BQ5" s="423"/>
      <c r="BR5" s="423"/>
      <c r="BS5" s="423"/>
      <c r="BT5" s="423"/>
      <c r="BU5" s="424"/>
      <c r="BV5" s="422">
        <v>179360610</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97.5</v>
      </c>
      <c r="CU5" s="420"/>
      <c r="CV5" s="420"/>
      <c r="CW5" s="420"/>
      <c r="CX5" s="420"/>
      <c r="CY5" s="420"/>
      <c r="CZ5" s="420"/>
      <c r="DA5" s="421"/>
      <c r="DB5" s="419">
        <v>99.8</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37206109</v>
      </c>
      <c r="BO6" s="423"/>
      <c r="BP6" s="423"/>
      <c r="BQ6" s="423"/>
      <c r="BR6" s="423"/>
      <c r="BS6" s="423"/>
      <c r="BT6" s="423"/>
      <c r="BU6" s="424"/>
      <c r="BV6" s="422">
        <v>75649851</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102.9</v>
      </c>
      <c r="CU6" s="566"/>
      <c r="CV6" s="566"/>
      <c r="CW6" s="566"/>
      <c r="CX6" s="566"/>
      <c r="CY6" s="566"/>
      <c r="CZ6" s="566"/>
      <c r="DA6" s="567"/>
      <c r="DB6" s="565">
        <v>104.1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93</v>
      </c>
      <c r="AV7" s="481"/>
      <c r="AW7" s="481"/>
      <c r="AX7" s="481"/>
      <c r="AY7" s="436" t="s">
        <v>104</v>
      </c>
      <c r="AZ7" s="437"/>
      <c r="BA7" s="437"/>
      <c r="BB7" s="437"/>
      <c r="BC7" s="437"/>
      <c r="BD7" s="437"/>
      <c r="BE7" s="437"/>
      <c r="BF7" s="437"/>
      <c r="BG7" s="437"/>
      <c r="BH7" s="437"/>
      <c r="BI7" s="437"/>
      <c r="BJ7" s="437"/>
      <c r="BK7" s="437"/>
      <c r="BL7" s="437"/>
      <c r="BM7" s="438"/>
      <c r="BN7" s="422">
        <v>32174002</v>
      </c>
      <c r="BO7" s="423"/>
      <c r="BP7" s="423"/>
      <c r="BQ7" s="423"/>
      <c r="BR7" s="423"/>
      <c r="BS7" s="423"/>
      <c r="BT7" s="423"/>
      <c r="BU7" s="424"/>
      <c r="BV7" s="422">
        <v>69903910</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40389966</v>
      </c>
      <c r="CU7" s="423"/>
      <c r="CV7" s="423"/>
      <c r="CW7" s="423"/>
      <c r="CX7" s="423"/>
      <c r="CY7" s="423"/>
      <c r="CZ7" s="423"/>
      <c r="DA7" s="424"/>
      <c r="DB7" s="422">
        <v>40075533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93</v>
      </c>
      <c r="AV8" s="481"/>
      <c r="AW8" s="481"/>
      <c r="AX8" s="481"/>
      <c r="AY8" s="436" t="s">
        <v>107</v>
      </c>
      <c r="AZ8" s="437"/>
      <c r="BA8" s="437"/>
      <c r="BB8" s="437"/>
      <c r="BC8" s="437"/>
      <c r="BD8" s="437"/>
      <c r="BE8" s="437"/>
      <c r="BF8" s="437"/>
      <c r="BG8" s="437"/>
      <c r="BH8" s="437"/>
      <c r="BI8" s="437"/>
      <c r="BJ8" s="437"/>
      <c r="BK8" s="437"/>
      <c r="BL8" s="437"/>
      <c r="BM8" s="438"/>
      <c r="BN8" s="422">
        <v>5032107</v>
      </c>
      <c r="BO8" s="423"/>
      <c r="BP8" s="423"/>
      <c r="BQ8" s="423"/>
      <c r="BR8" s="423"/>
      <c r="BS8" s="423"/>
      <c r="BT8" s="423"/>
      <c r="BU8" s="424"/>
      <c r="BV8" s="422">
        <v>5745941</v>
      </c>
      <c r="BW8" s="423"/>
      <c r="BX8" s="423"/>
      <c r="BY8" s="423"/>
      <c r="BZ8" s="423"/>
      <c r="CA8" s="423"/>
      <c r="CB8" s="423"/>
      <c r="CC8" s="424"/>
      <c r="CD8" s="462" t="s">
        <v>108</v>
      </c>
      <c r="CE8" s="382"/>
      <c r="CF8" s="382"/>
      <c r="CG8" s="382"/>
      <c r="CH8" s="382"/>
      <c r="CI8" s="382"/>
      <c r="CJ8" s="382"/>
      <c r="CK8" s="382"/>
      <c r="CL8" s="382"/>
      <c r="CM8" s="382"/>
      <c r="CN8" s="382"/>
      <c r="CO8" s="382"/>
      <c r="CP8" s="382"/>
      <c r="CQ8" s="382"/>
      <c r="CR8" s="382"/>
      <c r="CS8" s="463"/>
      <c r="CT8" s="525">
        <v>0.54</v>
      </c>
      <c r="CU8" s="526"/>
      <c r="CV8" s="526"/>
      <c r="CW8" s="526"/>
      <c r="CX8" s="526"/>
      <c r="CY8" s="526"/>
      <c r="CZ8" s="526"/>
      <c r="DA8" s="527"/>
      <c r="DB8" s="525">
        <v>0.54</v>
      </c>
      <c r="DC8" s="526"/>
      <c r="DD8" s="526"/>
      <c r="DE8" s="526"/>
      <c r="DF8" s="526"/>
      <c r="DG8" s="526"/>
      <c r="DH8" s="526"/>
      <c r="DI8" s="527"/>
    </row>
    <row r="9" spans="1:119" ht="18.75" customHeight="1" thickBot="1" x14ac:dyDescent="0.2">
      <c r="A9" s="178"/>
      <c r="B9" s="554" t="s">
        <v>109</v>
      </c>
      <c r="C9" s="555"/>
      <c r="D9" s="555"/>
      <c r="E9" s="555"/>
      <c r="F9" s="555"/>
      <c r="G9" s="555"/>
      <c r="H9" s="555"/>
      <c r="I9" s="555"/>
      <c r="J9" s="555"/>
      <c r="K9" s="473"/>
      <c r="L9" s="556" t="s">
        <v>110</v>
      </c>
      <c r="M9" s="557"/>
      <c r="N9" s="557"/>
      <c r="O9" s="557"/>
      <c r="P9" s="557"/>
      <c r="Q9" s="558"/>
      <c r="R9" s="559">
        <v>140151</v>
      </c>
      <c r="S9" s="560"/>
      <c r="T9" s="560"/>
      <c r="U9" s="560"/>
      <c r="V9" s="561"/>
      <c r="W9" s="491" t="s">
        <v>111</v>
      </c>
      <c r="X9" s="492"/>
      <c r="Y9" s="492"/>
      <c r="Z9" s="492"/>
      <c r="AA9" s="492"/>
      <c r="AB9" s="492"/>
      <c r="AC9" s="492"/>
      <c r="AD9" s="492"/>
      <c r="AE9" s="492"/>
      <c r="AF9" s="492"/>
      <c r="AG9" s="492"/>
      <c r="AH9" s="492"/>
      <c r="AI9" s="492"/>
      <c r="AJ9" s="492"/>
      <c r="AK9" s="492"/>
      <c r="AL9" s="562"/>
      <c r="AM9" s="479" t="s">
        <v>112</v>
      </c>
      <c r="AN9" s="379"/>
      <c r="AO9" s="379"/>
      <c r="AP9" s="379"/>
      <c r="AQ9" s="379"/>
      <c r="AR9" s="379"/>
      <c r="AS9" s="379"/>
      <c r="AT9" s="380"/>
      <c r="AU9" s="480" t="s">
        <v>93</v>
      </c>
      <c r="AV9" s="481"/>
      <c r="AW9" s="481"/>
      <c r="AX9" s="481"/>
      <c r="AY9" s="436" t="s">
        <v>113</v>
      </c>
      <c r="AZ9" s="437"/>
      <c r="BA9" s="437"/>
      <c r="BB9" s="437"/>
      <c r="BC9" s="437"/>
      <c r="BD9" s="437"/>
      <c r="BE9" s="437"/>
      <c r="BF9" s="437"/>
      <c r="BG9" s="437"/>
      <c r="BH9" s="437"/>
      <c r="BI9" s="437"/>
      <c r="BJ9" s="437"/>
      <c r="BK9" s="437"/>
      <c r="BL9" s="437"/>
      <c r="BM9" s="438"/>
      <c r="BN9" s="422">
        <v>-713834</v>
      </c>
      <c r="BO9" s="423"/>
      <c r="BP9" s="423"/>
      <c r="BQ9" s="423"/>
      <c r="BR9" s="423"/>
      <c r="BS9" s="423"/>
      <c r="BT9" s="423"/>
      <c r="BU9" s="424"/>
      <c r="BV9" s="422">
        <v>1517476</v>
      </c>
      <c r="BW9" s="423"/>
      <c r="BX9" s="423"/>
      <c r="BY9" s="423"/>
      <c r="BZ9" s="423"/>
      <c r="CA9" s="423"/>
      <c r="CB9" s="423"/>
      <c r="CC9" s="424"/>
      <c r="CD9" s="462" t="s">
        <v>114</v>
      </c>
      <c r="CE9" s="382"/>
      <c r="CF9" s="382"/>
      <c r="CG9" s="382"/>
      <c r="CH9" s="382"/>
      <c r="CI9" s="382"/>
      <c r="CJ9" s="382"/>
      <c r="CK9" s="382"/>
      <c r="CL9" s="382"/>
      <c r="CM9" s="382"/>
      <c r="CN9" s="382"/>
      <c r="CO9" s="382"/>
      <c r="CP9" s="382"/>
      <c r="CQ9" s="382"/>
      <c r="CR9" s="382"/>
      <c r="CS9" s="463"/>
      <c r="CT9" s="419">
        <v>8</v>
      </c>
      <c r="CU9" s="420"/>
      <c r="CV9" s="420"/>
      <c r="CW9" s="420"/>
      <c r="CX9" s="420"/>
      <c r="CY9" s="420"/>
      <c r="CZ9" s="420"/>
      <c r="DA9" s="421"/>
      <c r="DB9" s="419">
        <v>5.3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115</v>
      </c>
      <c r="M10" s="379"/>
      <c r="N10" s="379"/>
      <c r="O10" s="379"/>
      <c r="P10" s="379"/>
      <c r="Q10" s="380"/>
      <c r="R10" s="375">
        <v>147214</v>
      </c>
      <c r="S10" s="376"/>
      <c r="T10" s="376"/>
      <c r="U10" s="376"/>
      <c r="V10" s="435"/>
      <c r="W10" s="563"/>
      <c r="X10" s="373"/>
      <c r="Y10" s="373"/>
      <c r="Z10" s="373"/>
      <c r="AA10" s="373"/>
      <c r="AB10" s="373"/>
      <c r="AC10" s="373"/>
      <c r="AD10" s="373"/>
      <c r="AE10" s="373"/>
      <c r="AF10" s="373"/>
      <c r="AG10" s="373"/>
      <c r="AH10" s="373"/>
      <c r="AI10" s="373"/>
      <c r="AJ10" s="373"/>
      <c r="AK10" s="373"/>
      <c r="AL10" s="564"/>
      <c r="AM10" s="479" t="s">
        <v>116</v>
      </c>
      <c r="AN10" s="379"/>
      <c r="AO10" s="379"/>
      <c r="AP10" s="379"/>
      <c r="AQ10" s="379"/>
      <c r="AR10" s="379"/>
      <c r="AS10" s="379"/>
      <c r="AT10" s="380"/>
      <c r="AU10" s="480" t="s">
        <v>117</v>
      </c>
      <c r="AV10" s="481"/>
      <c r="AW10" s="481"/>
      <c r="AX10" s="481"/>
      <c r="AY10" s="436" t="s">
        <v>118</v>
      </c>
      <c r="AZ10" s="437"/>
      <c r="BA10" s="437"/>
      <c r="BB10" s="437"/>
      <c r="BC10" s="437"/>
      <c r="BD10" s="437"/>
      <c r="BE10" s="437"/>
      <c r="BF10" s="437"/>
      <c r="BG10" s="437"/>
      <c r="BH10" s="437"/>
      <c r="BI10" s="437"/>
      <c r="BJ10" s="437"/>
      <c r="BK10" s="437"/>
      <c r="BL10" s="437"/>
      <c r="BM10" s="438"/>
      <c r="BN10" s="422">
        <v>379</v>
      </c>
      <c r="BO10" s="423"/>
      <c r="BP10" s="423"/>
      <c r="BQ10" s="423"/>
      <c r="BR10" s="423"/>
      <c r="BS10" s="423"/>
      <c r="BT10" s="423"/>
      <c r="BU10" s="424"/>
      <c r="BV10" s="422">
        <v>1541</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93</v>
      </c>
      <c r="AV11" s="481"/>
      <c r="AW11" s="481"/>
      <c r="AX11" s="481"/>
      <c r="AY11" s="436" t="s">
        <v>123</v>
      </c>
      <c r="AZ11" s="437"/>
      <c r="BA11" s="437"/>
      <c r="BB11" s="437"/>
      <c r="BC11" s="437"/>
      <c r="BD11" s="437"/>
      <c r="BE11" s="437"/>
      <c r="BF11" s="437"/>
      <c r="BG11" s="437"/>
      <c r="BH11" s="437"/>
      <c r="BI11" s="437"/>
      <c r="BJ11" s="437"/>
      <c r="BK11" s="437"/>
      <c r="BL11" s="437"/>
      <c r="BM11" s="438"/>
      <c r="BN11" s="422">
        <v>14926083</v>
      </c>
      <c r="BO11" s="423"/>
      <c r="BP11" s="423"/>
      <c r="BQ11" s="423"/>
      <c r="BR11" s="423"/>
      <c r="BS11" s="423"/>
      <c r="BT11" s="423"/>
      <c r="BU11" s="424"/>
      <c r="BV11" s="422">
        <v>0</v>
      </c>
      <c r="BW11" s="423"/>
      <c r="BX11" s="423"/>
      <c r="BY11" s="423"/>
      <c r="BZ11" s="423"/>
      <c r="CA11" s="423"/>
      <c r="CB11" s="423"/>
      <c r="CC11" s="424"/>
      <c r="CD11" s="462" t="s">
        <v>124</v>
      </c>
      <c r="CE11" s="382"/>
      <c r="CF11" s="382"/>
      <c r="CG11" s="382"/>
      <c r="CH11" s="382"/>
      <c r="CI11" s="382"/>
      <c r="CJ11" s="382"/>
      <c r="CK11" s="382"/>
      <c r="CL11" s="382"/>
      <c r="CM11" s="382"/>
      <c r="CN11" s="382"/>
      <c r="CO11" s="382"/>
      <c r="CP11" s="382"/>
      <c r="CQ11" s="382"/>
      <c r="CR11" s="382"/>
      <c r="CS11" s="463"/>
      <c r="CT11" s="525" t="s">
        <v>125</v>
      </c>
      <c r="CU11" s="526"/>
      <c r="CV11" s="526"/>
      <c r="CW11" s="526"/>
      <c r="CX11" s="526"/>
      <c r="CY11" s="526"/>
      <c r="CZ11" s="526"/>
      <c r="DA11" s="527"/>
      <c r="DB11" s="525" t="s">
        <v>125</v>
      </c>
      <c r="DC11" s="526"/>
      <c r="DD11" s="526"/>
      <c r="DE11" s="526"/>
      <c r="DF11" s="526"/>
      <c r="DG11" s="526"/>
      <c r="DH11" s="526"/>
      <c r="DI11" s="527"/>
    </row>
    <row r="12" spans="1:119" ht="18.75" customHeight="1" x14ac:dyDescent="0.15">
      <c r="A12" s="178"/>
      <c r="B12" s="528" t="s">
        <v>126</v>
      </c>
      <c r="C12" s="529"/>
      <c r="D12" s="529"/>
      <c r="E12" s="529"/>
      <c r="F12" s="529"/>
      <c r="G12" s="529"/>
      <c r="H12" s="529"/>
      <c r="I12" s="529"/>
      <c r="J12" s="529"/>
      <c r="K12" s="530"/>
      <c r="L12" s="537" t="s">
        <v>127</v>
      </c>
      <c r="M12" s="538"/>
      <c r="N12" s="538"/>
      <c r="O12" s="538"/>
      <c r="P12" s="538"/>
      <c r="Q12" s="539"/>
      <c r="R12" s="540">
        <v>138686</v>
      </c>
      <c r="S12" s="541"/>
      <c r="T12" s="541"/>
      <c r="U12" s="541"/>
      <c r="V12" s="542"/>
      <c r="W12" s="543" t="s">
        <v>1</v>
      </c>
      <c r="X12" s="481"/>
      <c r="Y12" s="481"/>
      <c r="Z12" s="481"/>
      <c r="AA12" s="481"/>
      <c r="AB12" s="544"/>
      <c r="AC12" s="545" t="s">
        <v>128</v>
      </c>
      <c r="AD12" s="546"/>
      <c r="AE12" s="546"/>
      <c r="AF12" s="546"/>
      <c r="AG12" s="547"/>
      <c r="AH12" s="545" t="s">
        <v>129</v>
      </c>
      <c r="AI12" s="546"/>
      <c r="AJ12" s="546"/>
      <c r="AK12" s="546"/>
      <c r="AL12" s="548"/>
      <c r="AM12" s="479" t="s">
        <v>130</v>
      </c>
      <c r="AN12" s="379"/>
      <c r="AO12" s="379"/>
      <c r="AP12" s="379"/>
      <c r="AQ12" s="379"/>
      <c r="AR12" s="379"/>
      <c r="AS12" s="379"/>
      <c r="AT12" s="380"/>
      <c r="AU12" s="480" t="s">
        <v>131</v>
      </c>
      <c r="AV12" s="481"/>
      <c r="AW12" s="481"/>
      <c r="AX12" s="481"/>
      <c r="AY12" s="436" t="s">
        <v>132</v>
      </c>
      <c r="AZ12" s="437"/>
      <c r="BA12" s="437"/>
      <c r="BB12" s="437"/>
      <c r="BC12" s="437"/>
      <c r="BD12" s="437"/>
      <c r="BE12" s="437"/>
      <c r="BF12" s="437"/>
      <c r="BG12" s="437"/>
      <c r="BH12" s="437"/>
      <c r="BI12" s="437"/>
      <c r="BJ12" s="437"/>
      <c r="BK12" s="437"/>
      <c r="BL12" s="437"/>
      <c r="BM12" s="438"/>
      <c r="BN12" s="422">
        <v>3200000</v>
      </c>
      <c r="BO12" s="423"/>
      <c r="BP12" s="423"/>
      <c r="BQ12" s="423"/>
      <c r="BR12" s="423"/>
      <c r="BS12" s="423"/>
      <c r="BT12" s="423"/>
      <c r="BU12" s="424"/>
      <c r="BV12" s="422">
        <v>7800000</v>
      </c>
      <c r="BW12" s="423"/>
      <c r="BX12" s="423"/>
      <c r="BY12" s="423"/>
      <c r="BZ12" s="423"/>
      <c r="CA12" s="423"/>
      <c r="CB12" s="423"/>
      <c r="CC12" s="424"/>
      <c r="CD12" s="462" t="s">
        <v>133</v>
      </c>
      <c r="CE12" s="382"/>
      <c r="CF12" s="382"/>
      <c r="CG12" s="382"/>
      <c r="CH12" s="382"/>
      <c r="CI12" s="382"/>
      <c r="CJ12" s="382"/>
      <c r="CK12" s="382"/>
      <c r="CL12" s="382"/>
      <c r="CM12" s="382"/>
      <c r="CN12" s="382"/>
      <c r="CO12" s="382"/>
      <c r="CP12" s="382"/>
      <c r="CQ12" s="382"/>
      <c r="CR12" s="382"/>
      <c r="CS12" s="463"/>
      <c r="CT12" s="525" t="s">
        <v>125</v>
      </c>
      <c r="CU12" s="526"/>
      <c r="CV12" s="526"/>
      <c r="CW12" s="526"/>
      <c r="CX12" s="526"/>
      <c r="CY12" s="526"/>
      <c r="CZ12" s="526"/>
      <c r="DA12" s="527"/>
      <c r="DB12" s="525" t="s">
        <v>125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134</v>
      </c>
      <c r="N13" s="507"/>
      <c r="O13" s="507"/>
      <c r="P13" s="507"/>
      <c r="Q13" s="508"/>
      <c r="R13" s="509">
        <v>137453</v>
      </c>
      <c r="S13" s="510"/>
      <c r="T13" s="510"/>
      <c r="U13" s="510"/>
      <c r="V13" s="511"/>
      <c r="W13" s="512" t="s">
        <v>135</v>
      </c>
      <c r="X13" s="408"/>
      <c r="Y13" s="408"/>
      <c r="Z13" s="408"/>
      <c r="AA13" s="408"/>
      <c r="AB13" s="409"/>
      <c r="AC13" s="375">
        <v>4702</v>
      </c>
      <c r="AD13" s="376"/>
      <c r="AE13" s="376"/>
      <c r="AF13" s="376"/>
      <c r="AG13" s="377"/>
      <c r="AH13" s="375">
        <v>5165</v>
      </c>
      <c r="AI13" s="376"/>
      <c r="AJ13" s="376"/>
      <c r="AK13" s="376"/>
      <c r="AL13" s="435"/>
      <c r="AM13" s="479" t="s">
        <v>136</v>
      </c>
      <c r="AN13" s="379"/>
      <c r="AO13" s="379"/>
      <c r="AP13" s="379"/>
      <c r="AQ13" s="379"/>
      <c r="AR13" s="379"/>
      <c r="AS13" s="379"/>
      <c r="AT13" s="380"/>
      <c r="AU13" s="480" t="s">
        <v>137</v>
      </c>
      <c r="AV13" s="481"/>
      <c r="AW13" s="481"/>
      <c r="AX13" s="481"/>
      <c r="AY13" s="436" t="s">
        <v>138</v>
      </c>
      <c r="AZ13" s="437"/>
      <c r="BA13" s="437"/>
      <c r="BB13" s="437"/>
      <c r="BC13" s="437"/>
      <c r="BD13" s="437"/>
      <c r="BE13" s="437"/>
      <c r="BF13" s="437"/>
      <c r="BG13" s="437"/>
      <c r="BH13" s="437"/>
      <c r="BI13" s="437"/>
      <c r="BJ13" s="437"/>
      <c r="BK13" s="437"/>
      <c r="BL13" s="437"/>
      <c r="BM13" s="438"/>
      <c r="BN13" s="422">
        <v>11012628</v>
      </c>
      <c r="BO13" s="423"/>
      <c r="BP13" s="423"/>
      <c r="BQ13" s="423"/>
      <c r="BR13" s="423"/>
      <c r="BS13" s="423"/>
      <c r="BT13" s="423"/>
      <c r="BU13" s="424"/>
      <c r="BV13" s="422">
        <v>-6280983</v>
      </c>
      <c r="BW13" s="423"/>
      <c r="BX13" s="423"/>
      <c r="BY13" s="423"/>
      <c r="BZ13" s="423"/>
      <c r="CA13" s="423"/>
      <c r="CB13" s="423"/>
      <c r="CC13" s="424"/>
      <c r="CD13" s="462" t="s">
        <v>139</v>
      </c>
      <c r="CE13" s="382"/>
      <c r="CF13" s="382"/>
      <c r="CG13" s="382"/>
      <c r="CH13" s="382"/>
      <c r="CI13" s="382"/>
      <c r="CJ13" s="382"/>
      <c r="CK13" s="382"/>
      <c r="CL13" s="382"/>
      <c r="CM13" s="382"/>
      <c r="CN13" s="382"/>
      <c r="CO13" s="382"/>
      <c r="CP13" s="382"/>
      <c r="CQ13" s="382"/>
      <c r="CR13" s="382"/>
      <c r="CS13" s="463"/>
      <c r="CT13" s="419">
        <v>9.5</v>
      </c>
      <c r="CU13" s="420"/>
      <c r="CV13" s="420"/>
      <c r="CW13" s="420"/>
      <c r="CX13" s="420"/>
      <c r="CY13" s="420"/>
      <c r="CZ13" s="420"/>
      <c r="DA13" s="421"/>
      <c r="DB13" s="419">
        <v>9.1</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140</v>
      </c>
      <c r="M14" s="549"/>
      <c r="N14" s="549"/>
      <c r="O14" s="549"/>
      <c r="P14" s="549"/>
      <c r="Q14" s="550"/>
      <c r="R14" s="509">
        <v>140824</v>
      </c>
      <c r="S14" s="510"/>
      <c r="T14" s="510"/>
      <c r="U14" s="510"/>
      <c r="V14" s="511"/>
      <c r="W14" s="513"/>
      <c r="X14" s="411"/>
      <c r="Y14" s="411"/>
      <c r="Z14" s="411"/>
      <c r="AA14" s="411"/>
      <c r="AB14" s="412"/>
      <c r="AC14" s="502">
        <v>7.4</v>
      </c>
      <c r="AD14" s="503"/>
      <c r="AE14" s="503"/>
      <c r="AF14" s="503"/>
      <c r="AG14" s="504"/>
      <c r="AH14" s="502">
        <v>7.8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141</v>
      </c>
      <c r="CE14" s="460"/>
      <c r="CF14" s="460"/>
      <c r="CG14" s="460"/>
      <c r="CH14" s="460"/>
      <c r="CI14" s="460"/>
      <c r="CJ14" s="460"/>
      <c r="CK14" s="460"/>
      <c r="CL14" s="460"/>
      <c r="CM14" s="460"/>
      <c r="CN14" s="460"/>
      <c r="CO14" s="460"/>
      <c r="CP14" s="460"/>
      <c r="CQ14" s="460"/>
      <c r="CR14" s="460"/>
      <c r="CS14" s="461"/>
      <c r="CT14" s="519">
        <v>37.799999999999997</v>
      </c>
      <c r="CU14" s="520"/>
      <c r="CV14" s="520"/>
      <c r="CW14" s="520"/>
      <c r="CX14" s="520"/>
      <c r="CY14" s="520"/>
      <c r="CZ14" s="520"/>
      <c r="DA14" s="521"/>
      <c r="DB14" s="519">
        <v>0.8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134</v>
      </c>
      <c r="N15" s="507"/>
      <c r="O15" s="507"/>
      <c r="P15" s="507"/>
      <c r="Q15" s="508"/>
      <c r="R15" s="509">
        <v>139524</v>
      </c>
      <c r="S15" s="510"/>
      <c r="T15" s="510"/>
      <c r="U15" s="510"/>
      <c r="V15" s="511"/>
      <c r="W15" s="512" t="s">
        <v>142</v>
      </c>
      <c r="X15" s="408"/>
      <c r="Y15" s="408"/>
      <c r="Z15" s="408"/>
      <c r="AA15" s="408"/>
      <c r="AB15" s="409"/>
      <c r="AC15" s="375">
        <v>18341</v>
      </c>
      <c r="AD15" s="376"/>
      <c r="AE15" s="376"/>
      <c r="AF15" s="376"/>
      <c r="AG15" s="377"/>
      <c r="AH15" s="375">
        <v>19669</v>
      </c>
      <c r="AI15" s="376"/>
      <c r="AJ15" s="376"/>
      <c r="AK15" s="376"/>
      <c r="AL15" s="435"/>
      <c r="AM15" s="479"/>
      <c r="AN15" s="379"/>
      <c r="AO15" s="379"/>
      <c r="AP15" s="379"/>
      <c r="AQ15" s="379"/>
      <c r="AR15" s="379"/>
      <c r="AS15" s="379"/>
      <c r="AT15" s="380"/>
      <c r="AU15" s="480"/>
      <c r="AV15" s="481"/>
      <c r="AW15" s="481"/>
      <c r="AX15" s="481"/>
      <c r="AY15" s="448" t="s">
        <v>143</v>
      </c>
      <c r="AZ15" s="449"/>
      <c r="BA15" s="449"/>
      <c r="BB15" s="449"/>
      <c r="BC15" s="449"/>
      <c r="BD15" s="449"/>
      <c r="BE15" s="449"/>
      <c r="BF15" s="449"/>
      <c r="BG15" s="449"/>
      <c r="BH15" s="449"/>
      <c r="BI15" s="449"/>
      <c r="BJ15" s="449"/>
      <c r="BK15" s="449"/>
      <c r="BL15" s="449"/>
      <c r="BM15" s="450"/>
      <c r="BN15" s="451">
        <v>17621789</v>
      </c>
      <c r="BO15" s="452"/>
      <c r="BP15" s="452"/>
      <c r="BQ15" s="452"/>
      <c r="BR15" s="452"/>
      <c r="BS15" s="452"/>
      <c r="BT15" s="452"/>
      <c r="BU15" s="453"/>
      <c r="BV15" s="451">
        <v>18469671</v>
      </c>
      <c r="BW15" s="452"/>
      <c r="BX15" s="452"/>
      <c r="BY15" s="452"/>
      <c r="BZ15" s="452"/>
      <c r="CA15" s="452"/>
      <c r="CB15" s="452"/>
      <c r="CC15" s="453"/>
      <c r="CD15" s="522" t="s">
        <v>144</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145</v>
      </c>
      <c r="M16" s="497"/>
      <c r="N16" s="497"/>
      <c r="O16" s="497"/>
      <c r="P16" s="497"/>
      <c r="Q16" s="498"/>
      <c r="R16" s="499" t="s">
        <v>146</v>
      </c>
      <c r="S16" s="500"/>
      <c r="T16" s="500"/>
      <c r="U16" s="500"/>
      <c r="V16" s="501"/>
      <c r="W16" s="513"/>
      <c r="X16" s="411"/>
      <c r="Y16" s="411"/>
      <c r="Z16" s="411"/>
      <c r="AA16" s="411"/>
      <c r="AB16" s="412"/>
      <c r="AC16" s="502">
        <v>28.9</v>
      </c>
      <c r="AD16" s="503"/>
      <c r="AE16" s="503"/>
      <c r="AF16" s="503"/>
      <c r="AG16" s="504"/>
      <c r="AH16" s="502">
        <v>29.7</v>
      </c>
      <c r="AI16" s="503"/>
      <c r="AJ16" s="503"/>
      <c r="AK16" s="503"/>
      <c r="AL16" s="505"/>
      <c r="AM16" s="479"/>
      <c r="AN16" s="379"/>
      <c r="AO16" s="379"/>
      <c r="AP16" s="379"/>
      <c r="AQ16" s="379"/>
      <c r="AR16" s="379"/>
      <c r="AS16" s="379"/>
      <c r="AT16" s="380"/>
      <c r="AU16" s="480"/>
      <c r="AV16" s="481"/>
      <c r="AW16" s="481"/>
      <c r="AX16" s="481"/>
      <c r="AY16" s="436" t="s">
        <v>147</v>
      </c>
      <c r="AZ16" s="437"/>
      <c r="BA16" s="437"/>
      <c r="BB16" s="437"/>
      <c r="BC16" s="437"/>
      <c r="BD16" s="437"/>
      <c r="BE16" s="437"/>
      <c r="BF16" s="437"/>
      <c r="BG16" s="437"/>
      <c r="BH16" s="437"/>
      <c r="BI16" s="437"/>
      <c r="BJ16" s="437"/>
      <c r="BK16" s="437"/>
      <c r="BL16" s="437"/>
      <c r="BM16" s="438"/>
      <c r="BN16" s="422">
        <v>33602459</v>
      </c>
      <c r="BO16" s="423"/>
      <c r="BP16" s="423"/>
      <c r="BQ16" s="423"/>
      <c r="BR16" s="423"/>
      <c r="BS16" s="423"/>
      <c r="BT16" s="423"/>
      <c r="BU16" s="424"/>
      <c r="BV16" s="422">
        <v>33316956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148</v>
      </c>
      <c r="N17" s="516"/>
      <c r="O17" s="516"/>
      <c r="P17" s="516"/>
      <c r="Q17" s="517"/>
      <c r="R17" s="499" t="s">
        <v>146</v>
      </c>
      <c r="S17" s="500"/>
      <c r="T17" s="500"/>
      <c r="U17" s="500"/>
      <c r="V17" s="501"/>
      <c r="W17" s="512" t="s">
        <v>149</v>
      </c>
      <c r="X17" s="408"/>
      <c r="Y17" s="408"/>
      <c r="Z17" s="408"/>
      <c r="AA17" s="408"/>
      <c r="AB17" s="409"/>
      <c r="AC17" s="375">
        <v>40445</v>
      </c>
      <c r="AD17" s="376"/>
      <c r="AE17" s="376"/>
      <c r="AF17" s="376"/>
      <c r="AG17" s="377"/>
      <c r="AH17" s="375">
        <v>41297</v>
      </c>
      <c r="AI17" s="376"/>
      <c r="AJ17" s="376"/>
      <c r="AK17" s="376"/>
      <c r="AL17" s="435"/>
      <c r="AM17" s="479"/>
      <c r="AN17" s="379"/>
      <c r="AO17" s="379"/>
      <c r="AP17" s="379"/>
      <c r="AQ17" s="379"/>
      <c r="AR17" s="379"/>
      <c r="AS17" s="379"/>
      <c r="AT17" s="380"/>
      <c r="AU17" s="480"/>
      <c r="AV17" s="481"/>
      <c r="AW17" s="481"/>
      <c r="AX17" s="481"/>
      <c r="AY17" s="436" t="s">
        <v>150</v>
      </c>
      <c r="AZ17" s="437"/>
      <c r="BA17" s="437"/>
      <c r="BB17" s="437"/>
      <c r="BC17" s="437"/>
      <c r="BD17" s="437"/>
      <c r="BE17" s="437"/>
      <c r="BF17" s="437"/>
      <c r="BG17" s="437"/>
      <c r="BH17" s="437"/>
      <c r="BI17" s="437"/>
      <c r="BJ17" s="437"/>
      <c r="BK17" s="437"/>
      <c r="BL17" s="437"/>
      <c r="BM17" s="438"/>
      <c r="BN17" s="422">
        <v>22240397</v>
      </c>
      <c r="BO17" s="423"/>
      <c r="BP17" s="423"/>
      <c r="BQ17" s="423"/>
      <c r="BR17" s="423"/>
      <c r="BS17" s="423"/>
      <c r="BT17" s="423"/>
      <c r="BU17" s="424"/>
      <c r="BV17" s="422">
        <v>23375045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151</v>
      </c>
      <c r="C18" s="473"/>
      <c r="D18" s="473"/>
      <c r="E18" s="474"/>
      <c r="F18" s="474"/>
      <c r="G18" s="474"/>
      <c r="H18" s="474"/>
      <c r="I18" s="474"/>
      <c r="J18" s="474"/>
      <c r="K18" s="474"/>
      <c r="L18" s="475">
        <v>554.54999999999995</v>
      </c>
      <c r="M18" s="475"/>
      <c r="N18" s="475"/>
      <c r="O18" s="475"/>
      <c r="P18" s="475"/>
      <c r="Q18" s="475"/>
      <c r="R18" s="476"/>
      <c r="S18" s="476"/>
      <c r="T18" s="476"/>
      <c r="U18" s="476"/>
      <c r="V18" s="477"/>
      <c r="W18" s="493"/>
      <c r="X18" s="494"/>
      <c r="Y18" s="494"/>
      <c r="Z18" s="494"/>
      <c r="AA18" s="494"/>
      <c r="AB18" s="518"/>
      <c r="AC18" s="392">
        <v>63.7</v>
      </c>
      <c r="AD18" s="393"/>
      <c r="AE18" s="393"/>
      <c r="AF18" s="393"/>
      <c r="AG18" s="478"/>
      <c r="AH18" s="392">
        <v>62.4</v>
      </c>
      <c r="AI18" s="393"/>
      <c r="AJ18" s="393"/>
      <c r="AK18" s="393"/>
      <c r="AL18" s="394"/>
      <c r="AM18" s="479"/>
      <c r="AN18" s="379"/>
      <c r="AO18" s="379"/>
      <c r="AP18" s="379"/>
      <c r="AQ18" s="379"/>
      <c r="AR18" s="379"/>
      <c r="AS18" s="379"/>
      <c r="AT18" s="380"/>
      <c r="AU18" s="480"/>
      <c r="AV18" s="481"/>
      <c r="AW18" s="481"/>
      <c r="AX18" s="481"/>
      <c r="AY18" s="436" t="s">
        <v>152</v>
      </c>
      <c r="AZ18" s="437"/>
      <c r="BA18" s="437"/>
      <c r="BB18" s="437"/>
      <c r="BC18" s="437"/>
      <c r="BD18" s="437"/>
      <c r="BE18" s="437"/>
      <c r="BF18" s="437"/>
      <c r="BG18" s="437"/>
      <c r="BH18" s="437"/>
      <c r="BI18" s="437"/>
      <c r="BJ18" s="437"/>
      <c r="BK18" s="437"/>
      <c r="BL18" s="437"/>
      <c r="BM18" s="438"/>
      <c r="BN18" s="422">
        <v>40528462</v>
      </c>
      <c r="BO18" s="423"/>
      <c r="BP18" s="423"/>
      <c r="BQ18" s="423"/>
      <c r="BR18" s="423"/>
      <c r="BS18" s="423"/>
      <c r="BT18" s="423"/>
      <c r="BU18" s="424"/>
      <c r="BV18" s="422">
        <v>39825579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153</v>
      </c>
      <c r="C19" s="473"/>
      <c r="D19" s="473"/>
      <c r="E19" s="474"/>
      <c r="F19" s="474"/>
      <c r="G19" s="474"/>
      <c r="H19" s="474"/>
      <c r="I19" s="474"/>
      <c r="J19" s="474"/>
      <c r="K19" s="474"/>
      <c r="L19" s="482">
        <v>253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154</v>
      </c>
      <c r="AZ19" s="437"/>
      <c r="BA19" s="437"/>
      <c r="BB19" s="437"/>
      <c r="BC19" s="437"/>
      <c r="BD19" s="437"/>
      <c r="BE19" s="437"/>
      <c r="BF19" s="437"/>
      <c r="BG19" s="437"/>
      <c r="BH19" s="437"/>
      <c r="BI19" s="437"/>
      <c r="BJ19" s="437"/>
      <c r="BK19" s="437"/>
      <c r="BL19" s="437"/>
      <c r="BM19" s="438"/>
      <c r="BN19" s="422">
        <v>63222840</v>
      </c>
      <c r="BO19" s="423"/>
      <c r="BP19" s="423"/>
      <c r="BQ19" s="423"/>
      <c r="BR19" s="423"/>
      <c r="BS19" s="423"/>
      <c r="BT19" s="423"/>
      <c r="BU19" s="424"/>
      <c r="BV19" s="422">
        <v>93010182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155</v>
      </c>
      <c r="C20" s="473"/>
      <c r="D20" s="473"/>
      <c r="E20" s="474"/>
      <c r="F20" s="474"/>
      <c r="G20" s="474"/>
      <c r="H20" s="474"/>
      <c r="I20" s="474"/>
      <c r="J20" s="474"/>
      <c r="K20" s="474"/>
      <c r="L20" s="482">
        <v>56768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157</v>
      </c>
      <c r="C22" s="399"/>
      <c r="D22" s="400"/>
      <c r="E22" s="407" t="s">
        <v>1</v>
      </c>
      <c r="F22" s="408"/>
      <c r="G22" s="408"/>
      <c r="H22" s="408"/>
      <c r="I22" s="408"/>
      <c r="J22" s="408"/>
      <c r="K22" s="409"/>
      <c r="L22" s="407" t="s">
        <v>158</v>
      </c>
      <c r="M22" s="408"/>
      <c r="N22" s="408"/>
      <c r="O22" s="408"/>
      <c r="P22" s="409"/>
      <c r="Q22" s="413" t="s">
        <v>159</v>
      </c>
      <c r="R22" s="414"/>
      <c r="S22" s="414"/>
      <c r="T22" s="414"/>
      <c r="U22" s="414"/>
      <c r="V22" s="415"/>
      <c r="W22" s="464" t="s">
        <v>160</v>
      </c>
      <c r="X22" s="399"/>
      <c r="Y22" s="400"/>
      <c r="Z22" s="407" t="s">
        <v>1</v>
      </c>
      <c r="AA22" s="408"/>
      <c r="AB22" s="408"/>
      <c r="AC22" s="408"/>
      <c r="AD22" s="408"/>
      <c r="AE22" s="408"/>
      <c r="AF22" s="408"/>
      <c r="AG22" s="409"/>
      <c r="AH22" s="425" t="s">
        <v>161</v>
      </c>
      <c r="AI22" s="408"/>
      <c r="AJ22" s="408"/>
      <c r="AK22" s="408"/>
      <c r="AL22" s="409"/>
      <c r="AM22" s="425" t="s">
        <v>162</v>
      </c>
      <c r="AN22" s="426"/>
      <c r="AO22" s="426"/>
      <c r="AP22" s="426"/>
      <c r="AQ22" s="426"/>
      <c r="AR22" s="427"/>
      <c r="AS22" s="413" t="s">
        <v>159</v>
      </c>
      <c r="AT22" s="414"/>
      <c r="AU22" s="414"/>
      <c r="AV22" s="414"/>
      <c r="AW22" s="414"/>
      <c r="AX22" s="431"/>
      <c r="AY22" s="448" t="s">
        <v>163</v>
      </c>
      <c r="AZ22" s="449"/>
      <c r="BA22" s="449"/>
      <c r="BB22" s="449"/>
      <c r="BC22" s="449"/>
      <c r="BD22" s="449"/>
      <c r="BE22" s="449"/>
      <c r="BF22" s="449"/>
      <c r="BG22" s="449"/>
      <c r="BH22" s="449"/>
      <c r="BI22" s="449"/>
      <c r="BJ22" s="449"/>
      <c r="BK22" s="449"/>
      <c r="BL22" s="449"/>
      <c r="BM22" s="450"/>
      <c r="BN22" s="451">
        <v>71655336</v>
      </c>
      <c r="BO22" s="452"/>
      <c r="BP22" s="452"/>
      <c r="BQ22" s="452"/>
      <c r="BR22" s="452"/>
      <c r="BS22" s="452"/>
      <c r="BT22" s="452"/>
      <c r="BU22" s="453"/>
      <c r="BV22" s="451">
        <v>86072203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164</v>
      </c>
      <c r="AZ23" s="437"/>
      <c r="BA23" s="437"/>
      <c r="BB23" s="437"/>
      <c r="BC23" s="437"/>
      <c r="BD23" s="437"/>
      <c r="BE23" s="437"/>
      <c r="BF23" s="437"/>
      <c r="BG23" s="437"/>
      <c r="BH23" s="437"/>
      <c r="BI23" s="437"/>
      <c r="BJ23" s="437"/>
      <c r="BK23" s="437"/>
      <c r="BL23" s="437"/>
      <c r="BM23" s="438"/>
      <c r="BN23" s="422">
        <v>38406781</v>
      </c>
      <c r="BO23" s="423"/>
      <c r="BP23" s="423"/>
      <c r="BQ23" s="423"/>
      <c r="BR23" s="423"/>
      <c r="BS23" s="423"/>
      <c r="BT23" s="423"/>
      <c r="BU23" s="424"/>
      <c r="BV23" s="422">
        <v>53806982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165</v>
      </c>
      <c r="F24" s="379"/>
      <c r="G24" s="379"/>
      <c r="H24" s="379"/>
      <c r="I24" s="379"/>
      <c r="J24" s="379"/>
      <c r="K24" s="380"/>
      <c r="L24" s="375">
        <v>1</v>
      </c>
      <c r="M24" s="376"/>
      <c r="N24" s="376"/>
      <c r="O24" s="376"/>
      <c r="P24" s="377"/>
      <c r="Q24" s="375">
        <v>10000</v>
      </c>
      <c r="R24" s="376"/>
      <c r="S24" s="376"/>
      <c r="T24" s="376"/>
      <c r="U24" s="376"/>
      <c r="V24" s="377"/>
      <c r="W24" s="465"/>
      <c r="X24" s="402"/>
      <c r="Y24" s="403"/>
      <c r="Z24" s="378" t="s">
        <v>166</v>
      </c>
      <c r="AA24" s="379"/>
      <c r="AB24" s="379"/>
      <c r="AC24" s="379"/>
      <c r="AD24" s="379"/>
      <c r="AE24" s="379"/>
      <c r="AF24" s="379"/>
      <c r="AG24" s="380"/>
      <c r="AH24" s="375">
        <v>1309</v>
      </c>
      <c r="AI24" s="376"/>
      <c r="AJ24" s="376"/>
      <c r="AK24" s="376"/>
      <c r="AL24" s="377"/>
      <c r="AM24" s="375">
        <v>3976742</v>
      </c>
      <c r="AN24" s="376"/>
      <c r="AO24" s="376"/>
      <c r="AP24" s="376"/>
      <c r="AQ24" s="376"/>
      <c r="AR24" s="377"/>
      <c r="AS24" s="375">
        <v>3038</v>
      </c>
      <c r="AT24" s="376"/>
      <c r="AU24" s="376"/>
      <c r="AV24" s="376"/>
      <c r="AW24" s="376"/>
      <c r="AX24" s="435"/>
      <c r="AY24" s="395" t="s">
        <v>167</v>
      </c>
      <c r="AZ24" s="396"/>
      <c r="BA24" s="396"/>
      <c r="BB24" s="396"/>
      <c r="BC24" s="396"/>
      <c r="BD24" s="396"/>
      <c r="BE24" s="396"/>
      <c r="BF24" s="396"/>
      <c r="BG24" s="396"/>
      <c r="BH24" s="396"/>
      <c r="BI24" s="396"/>
      <c r="BJ24" s="396"/>
      <c r="BK24" s="396"/>
      <c r="BL24" s="396"/>
      <c r="BM24" s="397"/>
      <c r="BN24" s="422">
        <v>44110967</v>
      </c>
      <c r="BO24" s="423"/>
      <c r="BP24" s="423"/>
      <c r="BQ24" s="423"/>
      <c r="BR24" s="423"/>
      <c r="BS24" s="423"/>
      <c r="BT24" s="423"/>
      <c r="BU24" s="424"/>
      <c r="BV24" s="422">
        <v>58333074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168</v>
      </c>
      <c r="F25" s="379"/>
      <c r="G25" s="379"/>
      <c r="H25" s="379"/>
      <c r="I25" s="379"/>
      <c r="J25" s="379"/>
      <c r="K25" s="380"/>
      <c r="L25" s="375">
        <v>2</v>
      </c>
      <c r="M25" s="376"/>
      <c r="N25" s="376"/>
      <c r="O25" s="376"/>
      <c r="P25" s="377"/>
      <c r="Q25" s="375">
        <v>8110</v>
      </c>
      <c r="R25" s="376"/>
      <c r="S25" s="376"/>
      <c r="T25" s="376"/>
      <c r="U25" s="376"/>
      <c r="V25" s="377"/>
      <c r="W25" s="465"/>
      <c r="X25" s="402"/>
      <c r="Y25" s="403"/>
      <c r="Z25" s="378" t="s">
        <v>169</v>
      </c>
      <c r="AA25" s="379"/>
      <c r="AB25" s="379"/>
      <c r="AC25" s="379"/>
      <c r="AD25" s="379"/>
      <c r="AE25" s="379"/>
      <c r="AF25" s="379"/>
      <c r="AG25" s="380"/>
      <c r="AH25" s="375" t="s">
        <v>125</v>
      </c>
      <c r="AI25" s="376"/>
      <c r="AJ25" s="376"/>
      <c r="AK25" s="376"/>
      <c r="AL25" s="377"/>
      <c r="AM25" s="375" t="s">
        <v>125</v>
      </c>
      <c r="AN25" s="376"/>
      <c r="AO25" s="376"/>
      <c r="AP25" s="376"/>
      <c r="AQ25" s="376"/>
      <c r="AR25" s="377"/>
      <c r="AS25" s="375" t="s">
        <v>170</v>
      </c>
      <c r="AT25" s="376"/>
      <c r="AU25" s="376"/>
      <c r="AV25" s="376"/>
      <c r="AW25" s="376"/>
      <c r="AX25" s="435"/>
      <c r="AY25" s="448" t="s">
        <v>171</v>
      </c>
      <c r="AZ25" s="449"/>
      <c r="BA25" s="449"/>
      <c r="BB25" s="449"/>
      <c r="BC25" s="449"/>
      <c r="BD25" s="449"/>
      <c r="BE25" s="449"/>
      <c r="BF25" s="449"/>
      <c r="BG25" s="449"/>
      <c r="BH25" s="449"/>
      <c r="BI25" s="449"/>
      <c r="BJ25" s="449"/>
      <c r="BK25" s="449"/>
      <c r="BL25" s="449"/>
      <c r="BM25" s="450"/>
      <c r="BN25" s="451">
        <v>14285640</v>
      </c>
      <c r="BO25" s="452"/>
      <c r="BP25" s="452"/>
      <c r="BQ25" s="452"/>
      <c r="BR25" s="452"/>
      <c r="BS25" s="452"/>
      <c r="BT25" s="452"/>
      <c r="BU25" s="453"/>
      <c r="BV25" s="451">
        <v>18918406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172</v>
      </c>
      <c r="F26" s="379"/>
      <c r="G26" s="379"/>
      <c r="H26" s="379"/>
      <c r="I26" s="379"/>
      <c r="J26" s="379"/>
      <c r="K26" s="380"/>
      <c r="L26" s="375">
        <v>1</v>
      </c>
      <c r="M26" s="376"/>
      <c r="N26" s="376"/>
      <c r="O26" s="376"/>
      <c r="P26" s="377"/>
      <c r="Q26" s="375">
        <v>7050</v>
      </c>
      <c r="R26" s="376"/>
      <c r="S26" s="376"/>
      <c r="T26" s="376"/>
      <c r="U26" s="376"/>
      <c r="V26" s="377"/>
      <c r="W26" s="465"/>
      <c r="X26" s="402"/>
      <c r="Y26" s="403"/>
      <c r="Z26" s="378" t="s">
        <v>173</v>
      </c>
      <c r="AA26" s="433"/>
      <c r="AB26" s="433"/>
      <c r="AC26" s="433"/>
      <c r="AD26" s="433"/>
      <c r="AE26" s="433"/>
      <c r="AF26" s="433"/>
      <c r="AG26" s="434"/>
      <c r="AH26" s="375">
        <v>127</v>
      </c>
      <c r="AI26" s="376"/>
      <c r="AJ26" s="376"/>
      <c r="AK26" s="376"/>
      <c r="AL26" s="377"/>
      <c r="AM26" s="375">
        <v>388620</v>
      </c>
      <c r="AN26" s="376"/>
      <c r="AO26" s="376"/>
      <c r="AP26" s="376"/>
      <c r="AQ26" s="376"/>
      <c r="AR26" s="377"/>
      <c r="AS26" s="375">
        <v>3060</v>
      </c>
      <c r="AT26" s="376"/>
      <c r="AU26" s="376"/>
      <c r="AV26" s="376"/>
      <c r="AW26" s="376"/>
      <c r="AX26" s="435"/>
      <c r="AY26" s="462" t="s">
        <v>174</v>
      </c>
      <c r="AZ26" s="382"/>
      <c r="BA26" s="382"/>
      <c r="BB26" s="382"/>
      <c r="BC26" s="382"/>
      <c r="BD26" s="382"/>
      <c r="BE26" s="382"/>
      <c r="BF26" s="382"/>
      <c r="BG26" s="382"/>
      <c r="BH26" s="382"/>
      <c r="BI26" s="382"/>
      <c r="BJ26" s="382"/>
      <c r="BK26" s="382"/>
      <c r="BL26" s="382"/>
      <c r="BM26" s="463"/>
      <c r="BN26" s="422" t="s">
        <v>170</v>
      </c>
      <c r="BO26" s="423"/>
      <c r="BP26" s="423"/>
      <c r="BQ26" s="423"/>
      <c r="BR26" s="423"/>
      <c r="BS26" s="423"/>
      <c r="BT26" s="423"/>
      <c r="BU26" s="424"/>
      <c r="BV26" s="422" t="s">
        <v>170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175</v>
      </c>
      <c r="F27" s="379"/>
      <c r="G27" s="379"/>
      <c r="H27" s="379"/>
      <c r="I27" s="379"/>
      <c r="J27" s="379"/>
      <c r="K27" s="380"/>
      <c r="L27" s="375">
        <v>1</v>
      </c>
      <c r="M27" s="376"/>
      <c r="N27" s="376"/>
      <c r="O27" s="376"/>
      <c r="P27" s="377"/>
      <c r="Q27" s="375">
        <v>5450</v>
      </c>
      <c r="R27" s="376"/>
      <c r="S27" s="376"/>
      <c r="T27" s="376"/>
      <c r="U27" s="376"/>
      <c r="V27" s="377"/>
      <c r="W27" s="465"/>
      <c r="X27" s="402"/>
      <c r="Y27" s="403"/>
      <c r="Z27" s="378" t="s">
        <v>176</v>
      </c>
      <c r="AA27" s="379"/>
      <c r="AB27" s="379"/>
      <c r="AC27" s="379"/>
      <c r="AD27" s="379"/>
      <c r="AE27" s="379"/>
      <c r="AF27" s="379"/>
      <c r="AG27" s="380"/>
      <c r="AH27" s="375">
        <v>64</v>
      </c>
      <c r="AI27" s="376"/>
      <c r="AJ27" s="376"/>
      <c r="AK27" s="376"/>
      <c r="AL27" s="377"/>
      <c r="AM27" s="375">
        <v>234236</v>
      </c>
      <c r="AN27" s="376"/>
      <c r="AO27" s="376"/>
      <c r="AP27" s="376"/>
      <c r="AQ27" s="376"/>
      <c r="AR27" s="377"/>
      <c r="AS27" s="375">
        <v>3660</v>
      </c>
      <c r="AT27" s="376"/>
      <c r="AU27" s="376"/>
      <c r="AV27" s="376"/>
      <c r="AW27" s="376"/>
      <c r="AX27" s="435"/>
      <c r="AY27" s="459" t="s">
        <v>177</v>
      </c>
      <c r="AZ27" s="460"/>
      <c r="BA27" s="460"/>
      <c r="BB27" s="460"/>
      <c r="BC27" s="460"/>
      <c r="BD27" s="460"/>
      <c r="BE27" s="460"/>
      <c r="BF27" s="460"/>
      <c r="BG27" s="460"/>
      <c r="BH27" s="460"/>
      <c r="BI27" s="460"/>
      <c r="BJ27" s="460"/>
      <c r="BK27" s="460"/>
      <c r="BL27" s="460"/>
      <c r="BM27" s="461"/>
      <c r="BN27" s="456" t="s">
        <v>170</v>
      </c>
      <c r="BO27" s="457"/>
      <c r="BP27" s="457"/>
      <c r="BQ27" s="457"/>
      <c r="BR27" s="457"/>
      <c r="BS27" s="457"/>
      <c r="BT27" s="457"/>
      <c r="BU27" s="458"/>
      <c r="BV27" s="456" t="s">
        <v>125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178</v>
      </c>
      <c r="F28" s="379"/>
      <c r="G28" s="379"/>
      <c r="H28" s="379"/>
      <c r="I28" s="379"/>
      <c r="J28" s="379"/>
      <c r="K28" s="380"/>
      <c r="L28" s="375">
        <v>1</v>
      </c>
      <c r="M28" s="376"/>
      <c r="N28" s="376"/>
      <c r="O28" s="376"/>
      <c r="P28" s="377"/>
      <c r="Q28" s="375">
        <v>4810</v>
      </c>
      <c r="R28" s="376"/>
      <c r="S28" s="376"/>
      <c r="T28" s="376"/>
      <c r="U28" s="376"/>
      <c r="V28" s="377"/>
      <c r="W28" s="465"/>
      <c r="X28" s="402"/>
      <c r="Y28" s="403"/>
      <c r="Z28" s="378" t="s">
        <v>179</v>
      </c>
      <c r="AA28" s="379"/>
      <c r="AB28" s="379"/>
      <c r="AC28" s="379"/>
      <c r="AD28" s="379"/>
      <c r="AE28" s="379"/>
      <c r="AF28" s="379"/>
      <c r="AG28" s="380"/>
      <c r="AH28" s="375">
        <v>3</v>
      </c>
      <c r="AI28" s="376"/>
      <c r="AJ28" s="376"/>
      <c r="AK28" s="376"/>
      <c r="AL28" s="377"/>
      <c r="AM28" s="375">
        <v>8187</v>
      </c>
      <c r="AN28" s="376"/>
      <c r="AO28" s="376"/>
      <c r="AP28" s="376"/>
      <c r="AQ28" s="376"/>
      <c r="AR28" s="377"/>
      <c r="AS28" s="375">
        <v>2729</v>
      </c>
      <c r="AT28" s="376"/>
      <c r="AU28" s="376"/>
      <c r="AV28" s="376"/>
      <c r="AW28" s="376"/>
      <c r="AX28" s="435"/>
      <c r="AY28" s="439" t="s">
        <v>180</v>
      </c>
      <c r="AZ28" s="440"/>
      <c r="BA28" s="440"/>
      <c r="BB28" s="441"/>
      <c r="BC28" s="448" t="s">
        <v>47</v>
      </c>
      <c r="BD28" s="449"/>
      <c r="BE28" s="449"/>
      <c r="BF28" s="449"/>
      <c r="BG28" s="449"/>
      <c r="BH28" s="449"/>
      <c r="BI28" s="449"/>
      <c r="BJ28" s="449"/>
      <c r="BK28" s="449"/>
      <c r="BL28" s="449"/>
      <c r="BM28" s="450"/>
      <c r="BN28" s="451">
        <v>8617733</v>
      </c>
      <c r="BO28" s="452"/>
      <c r="BP28" s="452"/>
      <c r="BQ28" s="452"/>
      <c r="BR28" s="452"/>
      <c r="BS28" s="452"/>
      <c r="BT28" s="452"/>
      <c r="BU28" s="453"/>
      <c r="BV28" s="451">
        <v>9151459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181</v>
      </c>
      <c r="F29" s="379"/>
      <c r="G29" s="379"/>
      <c r="H29" s="379"/>
      <c r="I29" s="379"/>
      <c r="J29" s="379"/>
      <c r="K29" s="380"/>
      <c r="L29" s="375">
        <v>28</v>
      </c>
      <c r="M29" s="376"/>
      <c r="N29" s="376"/>
      <c r="O29" s="376"/>
      <c r="P29" s="377"/>
      <c r="Q29" s="375">
        <v>4440</v>
      </c>
      <c r="R29" s="376"/>
      <c r="S29" s="376"/>
      <c r="T29" s="376"/>
      <c r="U29" s="376"/>
      <c r="V29" s="377"/>
      <c r="W29" s="466"/>
      <c r="X29" s="467"/>
      <c r="Y29" s="468"/>
      <c r="Z29" s="378" t="s">
        <v>182</v>
      </c>
      <c r="AA29" s="379"/>
      <c r="AB29" s="379"/>
      <c r="AC29" s="379"/>
      <c r="AD29" s="379"/>
      <c r="AE29" s="379"/>
      <c r="AF29" s="379"/>
      <c r="AG29" s="380"/>
      <c r="AH29" s="375">
        <v>1376</v>
      </c>
      <c r="AI29" s="376"/>
      <c r="AJ29" s="376"/>
      <c r="AK29" s="376"/>
      <c r="AL29" s="377"/>
      <c r="AM29" s="375">
        <v>4219165</v>
      </c>
      <c r="AN29" s="376"/>
      <c r="AO29" s="376"/>
      <c r="AP29" s="376"/>
      <c r="AQ29" s="376"/>
      <c r="AR29" s="377"/>
      <c r="AS29" s="375">
        <v>3066</v>
      </c>
      <c r="AT29" s="376"/>
      <c r="AU29" s="376"/>
      <c r="AV29" s="376"/>
      <c r="AW29" s="376"/>
      <c r="AX29" s="435"/>
      <c r="AY29" s="442"/>
      <c r="AZ29" s="443"/>
      <c r="BA29" s="443"/>
      <c r="BB29" s="444"/>
      <c r="BC29" s="436" t="s">
        <v>183</v>
      </c>
      <c r="BD29" s="437"/>
      <c r="BE29" s="437"/>
      <c r="BF29" s="437"/>
      <c r="BG29" s="437"/>
      <c r="BH29" s="437"/>
      <c r="BI29" s="437"/>
      <c r="BJ29" s="437"/>
      <c r="BK29" s="437"/>
      <c r="BL29" s="437"/>
      <c r="BM29" s="438"/>
      <c r="BN29" s="422">
        <v>3851251</v>
      </c>
      <c r="BO29" s="423"/>
      <c r="BP29" s="423"/>
      <c r="BQ29" s="423"/>
      <c r="BR29" s="423"/>
      <c r="BS29" s="423"/>
      <c r="BT29" s="423"/>
      <c r="BU29" s="424"/>
      <c r="BV29" s="422">
        <v>3302225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184</v>
      </c>
      <c r="X30" s="390"/>
      <c r="Y30" s="390"/>
      <c r="Z30" s="390"/>
      <c r="AA30" s="390"/>
      <c r="AB30" s="390"/>
      <c r="AC30" s="390"/>
      <c r="AD30" s="390"/>
      <c r="AE30" s="390"/>
      <c r="AF30" s="390"/>
      <c r="AG30" s="391"/>
      <c r="AH30" s="392">
        <v>96.2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19863688</v>
      </c>
      <c r="BO30" s="457"/>
      <c r="BP30" s="457"/>
      <c r="BQ30" s="457"/>
      <c r="BR30" s="457"/>
      <c r="BS30" s="457"/>
      <c r="BT30" s="457"/>
      <c r="BU30" s="458"/>
      <c r="BV30" s="456">
        <v>33647253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185</v>
      </c>
      <c r="D32" s="381"/>
      <c r="E32" s="381"/>
      <c r="F32" s="381"/>
      <c r="G32" s="381"/>
      <c r="H32" s="381"/>
      <c r="I32" s="381"/>
      <c r="J32" s="381"/>
      <c r="K32" s="381"/>
      <c r="L32" s="381"/>
      <c r="M32" s="381"/>
      <c r="N32" s="381"/>
      <c r="O32" s="381"/>
      <c r="P32" s="381"/>
      <c r="Q32" s="381"/>
      <c r="R32" s="381"/>
      <c r="S32" s="381"/>
      <c r="U32" s="382" t="s">
        <v>186</v>
      </c>
      <c r="V32" s="382"/>
      <c r="W32" s="382"/>
      <c r="X32" s="382"/>
      <c r="Y32" s="382"/>
      <c r="Z32" s="382"/>
      <c r="AA32" s="382"/>
      <c r="AB32" s="382"/>
      <c r="AC32" s="382"/>
      <c r="AD32" s="382"/>
      <c r="AE32" s="382"/>
      <c r="AF32" s="382"/>
      <c r="AG32" s="382"/>
      <c r="AH32" s="382"/>
      <c r="AI32" s="382"/>
      <c r="AJ32" s="382"/>
      <c r="AK32" s="382"/>
      <c r="AM32" s="382" t="s">
        <v>187</v>
      </c>
      <c r="AN32" s="382"/>
      <c r="AO32" s="382"/>
      <c r="AP32" s="382"/>
      <c r="AQ32" s="382"/>
      <c r="AR32" s="382"/>
      <c r="AS32" s="382"/>
      <c r="AT32" s="382"/>
      <c r="AU32" s="382"/>
      <c r="AV32" s="382"/>
      <c r="AW32" s="382"/>
      <c r="AX32" s="382"/>
      <c r="AY32" s="382"/>
      <c r="AZ32" s="382"/>
      <c r="BA32" s="382"/>
      <c r="BB32" s="382"/>
      <c r="BC32" s="382"/>
      <c r="BE32" s="382" t="s">
        <v>188</v>
      </c>
      <c r="BF32" s="382"/>
      <c r="BG32" s="382"/>
      <c r="BH32" s="382"/>
      <c r="BI32" s="382"/>
      <c r="BJ32" s="382"/>
      <c r="BK32" s="382"/>
      <c r="BL32" s="382"/>
      <c r="BM32" s="382"/>
      <c r="BN32" s="382"/>
      <c r="BO32" s="382"/>
      <c r="BP32" s="382"/>
      <c r="BQ32" s="382"/>
      <c r="BR32" s="382"/>
      <c r="BS32" s="382"/>
      <c r="BT32" s="382"/>
      <c r="BU32" s="382"/>
      <c r="BW32" s="382" t="s">
        <v>189</v>
      </c>
      <c r="BX32" s="382"/>
      <c r="BY32" s="382"/>
      <c r="BZ32" s="382"/>
      <c r="CA32" s="382"/>
      <c r="CB32" s="382"/>
      <c r="CC32" s="382"/>
      <c r="CD32" s="382"/>
      <c r="CE32" s="382"/>
      <c r="CF32" s="382"/>
      <c r="CG32" s="382"/>
      <c r="CH32" s="382"/>
      <c r="CI32" s="382"/>
      <c r="CJ32" s="382"/>
      <c r="CK32" s="382"/>
      <c r="CL32" s="382"/>
      <c r="CM32" s="382"/>
      <c r="CO32" s="382" t="s">
        <v>190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191</v>
      </c>
      <c r="D33" s="374"/>
      <c r="E33" s="373" t="s">
        <v>192</v>
      </c>
      <c r="F33" s="373"/>
      <c r="G33" s="373"/>
      <c r="H33" s="373"/>
      <c r="I33" s="373"/>
      <c r="J33" s="373"/>
      <c r="K33" s="373"/>
      <c r="L33" s="373"/>
      <c r="M33" s="373"/>
      <c r="N33" s="373"/>
      <c r="O33" s="373"/>
      <c r="P33" s="373"/>
      <c r="Q33" s="373"/>
      <c r="R33" s="373"/>
      <c r="S33" s="373"/>
      <c r="T33" s="203"/>
      <c r="U33" s="374" t="s">
        <v>191</v>
      </c>
      <c r="V33" s="374"/>
      <c r="W33" s="373" t="s">
        <v>193</v>
      </c>
      <c r="X33" s="373"/>
      <c r="Y33" s="373"/>
      <c r="Z33" s="373"/>
      <c r="AA33" s="373"/>
      <c r="AB33" s="373"/>
      <c r="AC33" s="373"/>
      <c r="AD33" s="373"/>
      <c r="AE33" s="373"/>
      <c r="AF33" s="373"/>
      <c r="AG33" s="373"/>
      <c r="AH33" s="373"/>
      <c r="AI33" s="373"/>
      <c r="AJ33" s="373"/>
      <c r="AK33" s="373"/>
      <c r="AL33" s="203"/>
      <c r="AM33" s="374" t="s">
        <v>194</v>
      </c>
      <c r="AN33" s="374"/>
      <c r="AO33" s="373" t="s">
        <v>192</v>
      </c>
      <c r="AP33" s="373"/>
      <c r="AQ33" s="373"/>
      <c r="AR33" s="373"/>
      <c r="AS33" s="373"/>
      <c r="AT33" s="373"/>
      <c r="AU33" s="373"/>
      <c r="AV33" s="373"/>
      <c r="AW33" s="373"/>
      <c r="AX33" s="373"/>
      <c r="AY33" s="373"/>
      <c r="AZ33" s="373"/>
      <c r="BA33" s="373"/>
      <c r="BB33" s="373"/>
      <c r="BC33" s="373"/>
      <c r="BD33" s="204"/>
      <c r="BE33" s="373" t="s">
        <v>195</v>
      </c>
      <c r="BF33" s="373"/>
      <c r="BG33" s="373" t="s">
        <v>196</v>
      </c>
      <c r="BH33" s="373"/>
      <c r="BI33" s="373"/>
      <c r="BJ33" s="373"/>
      <c r="BK33" s="373"/>
      <c r="BL33" s="373"/>
      <c r="BM33" s="373"/>
      <c r="BN33" s="373"/>
      <c r="BO33" s="373"/>
      <c r="BP33" s="373"/>
      <c r="BQ33" s="373"/>
      <c r="BR33" s="373"/>
      <c r="BS33" s="373"/>
      <c r="BT33" s="373"/>
      <c r="BU33" s="373"/>
      <c r="BV33" s="204"/>
      <c r="BW33" s="374" t="s">
        <v>195</v>
      </c>
      <c r="BX33" s="374"/>
      <c r="BY33" s="373" t="s">
        <v>197</v>
      </c>
      <c r="BZ33" s="373"/>
      <c r="CA33" s="373"/>
      <c r="CB33" s="373"/>
      <c r="CC33" s="373"/>
      <c r="CD33" s="373"/>
      <c r="CE33" s="373"/>
      <c r="CF33" s="373"/>
      <c r="CG33" s="373"/>
      <c r="CH33" s="373"/>
      <c r="CI33" s="373"/>
      <c r="CJ33" s="373"/>
      <c r="CK33" s="373"/>
      <c r="CL33" s="373"/>
      <c r="CM33" s="373"/>
      <c r="CN33" s="203"/>
      <c r="CO33" s="374" t="s">
        <v>198</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石巻市国民健康保険事業特別会計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IF('各会計、関係団体の財政状況及び健全化判断比率'!B31="","",'各会計、関係団体の財政状況及び健全化判断比率'!B31)</f>
        <v>石巻市病院事業会計</v>
      </c>
      <c r="AP34" s="371"/>
      <c r="AQ34" s="371"/>
      <c r="AR34" s="371"/>
      <c r="AS34" s="371"/>
      <c r="AT34" s="371"/>
      <c r="AU34" s="371"/>
      <c r="AV34" s="371"/>
      <c r="AW34" s="371"/>
      <c r="AX34" s="371"/>
      <c r="AY34" s="371"/>
      <c r="AZ34" s="371"/>
      <c r="BA34" s="371"/>
      <c r="BB34" s="371"/>
      <c r="BC34" s="371"/>
      <c r="BD34" s="178"/>
      <c r="BE34" s="370">
        <f>IF(BG34="","",MAX(C34:D43,U34:V43,AM34:AN43)+1)</f>
        <v>9</v>
      </c>
      <c r="BF34" s="370"/>
      <c r="BG34" s="371" t="str">
        <f>IF('各会計、関係団体の財政状況及び健全化判断比率'!B33="","",'各会計、関係団体の財政状況及び健全化判断比率'!B33)</f>
        <v>石巻市水産物地方卸売市場事業特別会計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石巻地区広域行政事務組合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石巻地域高等教育事業団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石巻市土地取得特別会計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石巻市後期高齢者医療特別会計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IF('各会計、関係団体の財政状況及び健全化判断比率'!B32="","",'各会計、関係団体の財政状況及び健全化判断比率'!B32)</f>
        <v>石巻市下水道事業会計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石巻地方広域水道企業団</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石巻市芸術文化振興財団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石巻市市街地開発事業特別会計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石巻市介護保険事業特別会計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宮城県市町村職員退職手当組合</v>
      </c>
      <c r="BZ36" s="371"/>
      <c r="CA36" s="371"/>
      <c r="CB36" s="371"/>
      <c r="CC36" s="371"/>
      <c r="CD36" s="371"/>
      <c r="CE36" s="371"/>
      <c r="CF36" s="371"/>
      <c r="CG36" s="371"/>
      <c r="CH36" s="371"/>
      <c r="CI36" s="371"/>
      <c r="CJ36" s="371"/>
      <c r="CK36" s="371"/>
      <c r="CL36" s="371"/>
      <c r="CM36" s="371"/>
      <c r="CN36" s="178"/>
      <c r="CO36" s="370">
        <f t="shared" si="3"/>
        <v>18</v>
      </c>
      <c r="CP36" s="370"/>
      <c r="CQ36" s="371" t="str">
        <f>IF('各会計、関係団体の財政状況及び健全化判断比率'!BS9="","",'各会計、関係団体の財政状況及び健全化判断比率'!BS9)</f>
        <v>石巻地区勤労者福祉サービスセンター</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宮城県市町村自治振興センター</v>
      </c>
      <c r="BZ37" s="371"/>
      <c r="CA37" s="371"/>
      <c r="CB37" s="371"/>
      <c r="CC37" s="371"/>
      <c r="CD37" s="371"/>
      <c r="CE37" s="371"/>
      <c r="CF37" s="371"/>
      <c r="CG37" s="371"/>
      <c r="CH37" s="371"/>
      <c r="CI37" s="371"/>
      <c r="CJ37" s="371"/>
      <c r="CK37" s="371"/>
      <c r="CL37" s="371"/>
      <c r="CM37" s="371"/>
      <c r="CN37" s="178"/>
      <c r="CO37" s="370">
        <f t="shared" si="3"/>
        <v>19</v>
      </c>
      <c r="CP37" s="370"/>
      <c r="CQ37" s="371" t="str">
        <f>IF('各会計、関係団体の財政状況及び健全化判断比率'!BS10="","",'各会計、関係団体の財政状況及び健全化判断比率'!BS10)</f>
        <v>網地島ライン</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宮城県後期高齢者医療広域連合</v>
      </c>
      <c r="BZ38" s="371"/>
      <c r="CA38" s="371"/>
      <c r="CB38" s="371"/>
      <c r="CC38" s="371"/>
      <c r="CD38" s="371"/>
      <c r="CE38" s="371"/>
      <c r="CF38" s="371"/>
      <c r="CG38" s="371"/>
      <c r="CH38" s="371"/>
      <c r="CI38" s="371"/>
      <c r="CJ38" s="371"/>
      <c r="CK38" s="371"/>
      <c r="CL38" s="371"/>
      <c r="CM38" s="371"/>
      <c r="CN38" s="178"/>
      <c r="CO38" s="370">
        <f t="shared" si="3"/>
        <v>20</v>
      </c>
      <c r="CP38" s="370"/>
      <c r="CQ38" s="371" t="str">
        <f>IF('各会計、関係団体の財政状況及び健全化判断比率'!BS11="","",'各会計、関係団体の財政状況及び健全化判断比率'!BS11)</f>
        <v>街づくりまんぼう</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宮城県後期高齢者医療事業会計</v>
      </c>
      <c r="BZ39" s="371"/>
      <c r="CA39" s="371"/>
      <c r="CB39" s="371"/>
      <c r="CC39" s="371"/>
      <c r="CD39" s="371"/>
      <c r="CE39" s="371"/>
      <c r="CF39" s="371"/>
      <c r="CG39" s="371"/>
      <c r="CH39" s="371"/>
      <c r="CI39" s="371"/>
      <c r="CJ39" s="371"/>
      <c r="CK39" s="371"/>
      <c r="CL39" s="371"/>
      <c r="CM39" s="371"/>
      <c r="CN39" s="178"/>
      <c r="CO39" s="370">
        <f t="shared" si="3"/>
        <v>21</v>
      </c>
      <c r="CP39" s="370"/>
      <c r="CQ39" s="371" t="str">
        <f>IF('各会計、関係団体の財政状況及び健全化判断比率'!BS12="","",'各会計、関係団体の財政状況及び健全化判断比率'!BS12)</f>
        <v>かほく・上品の郷</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22</v>
      </c>
      <c r="CP40" s="370"/>
      <c r="CQ40" s="371" t="str">
        <f>IF('各会計、関係団体の財政状況及び健全化判断比率'!BS13="","",'各会計、関係団体の財政状況及び健全化判断比率'!BS13)</f>
        <v>おしかパブリックサービス</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23</v>
      </c>
      <c r="CP41" s="370"/>
      <c r="CQ41" s="371" t="str">
        <f>IF('各会計、関係団体の財政状況及び健全化判断比率'!BS14="","",'各会計、関係団体の財政状況及び健全化判断比率'!BS14)</f>
        <v>慶長遣欧施設船協会</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79" t="s">
        <v>557</v>
      </c>
      <c r="D34" s="1179"/>
      <c r="E34" s="1180"/>
      <c r="F34" s="32" t="s">
        <v>507</v>
      </c>
      <c r="G34" s="33" t="s">
        <v>507</v>
      </c>
      <c r="H34" s="33" t="s">
        <v>507</v>
      </c>
      <c r="I34" s="33">
        <v>1.21</v>
      </c>
      <c r="J34" s="34">
        <v>24.11</v>
      </c>
      <c r="K34" s="22"/>
      <c r="L34" s="22"/>
      <c r="M34" s="22"/>
      <c r="N34" s="22"/>
      <c r="O34" s="22"/>
      <c r="P34" s="22"/>
    </row>
    <row r="35" spans="1:16" ht="39" customHeight="1" x14ac:dyDescent="0.15">
      <c r="A35" s="22"/>
      <c r="B35" s="35"/>
      <c r="C35" s="1173" t="s">
        <v>558</v>
      </c>
      <c r="D35" s="1174"/>
      <c r="E35" s="1175"/>
      <c r="F35" s="36">
        <v>18.09</v>
      </c>
      <c r="G35" s="37">
        <v>18.7</v>
      </c>
      <c r="H35" s="37">
        <v>10.16</v>
      </c>
      <c r="I35" s="37">
        <v>12.59</v>
      </c>
      <c r="J35" s="38">
        <v>12.09</v>
      </c>
      <c r="K35" s="22"/>
      <c r="L35" s="22"/>
      <c r="M35" s="22"/>
      <c r="N35" s="22"/>
      <c r="O35" s="22"/>
      <c r="P35" s="22"/>
    </row>
    <row r="36" spans="1:16" ht="39" customHeight="1" x14ac:dyDescent="0.15">
      <c r="A36" s="22"/>
      <c r="B36" s="35"/>
      <c r="C36" s="1173" t="s">
        <v>559</v>
      </c>
      <c r="D36" s="1174"/>
      <c r="E36" s="1175"/>
      <c r="F36" s="36">
        <v>0</v>
      </c>
      <c r="G36" s="37">
        <v>0</v>
      </c>
      <c r="H36" s="37">
        <v>0</v>
      </c>
      <c r="I36" s="37">
        <v>0.67</v>
      </c>
      <c r="J36" s="38">
        <v>1.69</v>
      </c>
      <c r="K36" s="22"/>
      <c r="L36" s="22"/>
      <c r="M36" s="22"/>
      <c r="N36" s="22"/>
      <c r="O36" s="22"/>
      <c r="P36" s="22"/>
    </row>
    <row r="37" spans="1:16" ht="39" customHeight="1" x14ac:dyDescent="0.15">
      <c r="A37" s="22"/>
      <c r="B37" s="35"/>
      <c r="C37" s="1173" t="s">
        <v>560</v>
      </c>
      <c r="D37" s="1174"/>
      <c r="E37" s="1175"/>
      <c r="F37" s="36">
        <v>0.01</v>
      </c>
      <c r="G37" s="37">
        <v>1.1599999999999999</v>
      </c>
      <c r="H37" s="37">
        <v>1.02</v>
      </c>
      <c r="I37" s="37">
        <v>0.57999999999999996</v>
      </c>
      <c r="J37" s="38">
        <v>0.93</v>
      </c>
      <c r="K37" s="22"/>
      <c r="L37" s="22"/>
      <c r="M37" s="22"/>
      <c r="N37" s="22"/>
      <c r="O37" s="22"/>
      <c r="P37" s="22"/>
    </row>
    <row r="38" spans="1:16" ht="39" customHeight="1" x14ac:dyDescent="0.15">
      <c r="A38" s="22"/>
      <c r="B38" s="35"/>
      <c r="C38" s="1173" t="s">
        <v>561</v>
      </c>
      <c r="D38" s="1174"/>
      <c r="E38" s="1175"/>
      <c r="F38" s="36">
        <v>0.96</v>
      </c>
      <c r="G38" s="37">
        <v>1.51</v>
      </c>
      <c r="H38" s="37">
        <v>0.5</v>
      </c>
      <c r="I38" s="37">
        <v>1.74</v>
      </c>
      <c r="J38" s="38">
        <v>0.36</v>
      </c>
      <c r="K38" s="22"/>
      <c r="L38" s="22"/>
      <c r="M38" s="22"/>
      <c r="N38" s="22"/>
      <c r="O38" s="22"/>
      <c r="P38" s="22"/>
    </row>
    <row r="39" spans="1:16" ht="39" customHeight="1" x14ac:dyDescent="0.15">
      <c r="A39" s="22"/>
      <c r="B39" s="35"/>
      <c r="C39" s="1173" t="s">
        <v>562</v>
      </c>
      <c r="D39" s="1174"/>
      <c r="E39" s="1175"/>
      <c r="F39" s="36">
        <v>1.05</v>
      </c>
      <c r="G39" s="37">
        <v>0.01</v>
      </c>
      <c r="H39" s="37">
        <v>0.1</v>
      </c>
      <c r="I39" s="37">
        <v>0.12</v>
      </c>
      <c r="J39" s="38">
        <v>0.09</v>
      </c>
      <c r="K39" s="22"/>
      <c r="L39" s="22"/>
      <c r="M39" s="22"/>
      <c r="N39" s="22"/>
      <c r="O39" s="22"/>
      <c r="P39" s="22"/>
    </row>
    <row r="40" spans="1:16" ht="39" customHeight="1" x14ac:dyDescent="0.15">
      <c r="A40" s="22"/>
      <c r="B40" s="35"/>
      <c r="C40" s="1173" t="s">
        <v>563</v>
      </c>
      <c r="D40" s="1174"/>
      <c r="E40" s="1175"/>
      <c r="F40" s="36">
        <v>0.04</v>
      </c>
      <c r="G40" s="37">
        <v>0.04</v>
      </c>
      <c r="H40" s="37">
        <v>0.03</v>
      </c>
      <c r="I40" s="37">
        <v>0.02</v>
      </c>
      <c r="J40" s="38">
        <v>0.03</v>
      </c>
      <c r="K40" s="22"/>
      <c r="L40" s="22"/>
      <c r="M40" s="22"/>
      <c r="N40" s="22"/>
      <c r="O40" s="22"/>
      <c r="P40" s="22"/>
    </row>
    <row r="41" spans="1:16" ht="39" customHeight="1" x14ac:dyDescent="0.15">
      <c r="A41" s="22"/>
      <c r="B41" s="35"/>
      <c r="C41" s="1173" t="s">
        <v>564</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565</v>
      </c>
      <c r="D42" s="1174"/>
      <c r="E42" s="1175"/>
      <c r="F42" s="36" t="s">
        <v>507</v>
      </c>
      <c r="G42" s="37" t="s">
        <v>507</v>
      </c>
      <c r="H42" s="37" t="s">
        <v>507</v>
      </c>
      <c r="I42" s="37" t="s">
        <v>507</v>
      </c>
      <c r="J42" s="38" t="s">
        <v>507</v>
      </c>
      <c r="K42" s="22"/>
      <c r="L42" s="22"/>
      <c r="M42" s="22"/>
      <c r="N42" s="22"/>
      <c r="O42" s="22"/>
      <c r="P42" s="22"/>
    </row>
    <row r="43" spans="1:16" ht="39" customHeight="1" thickBot="1" x14ac:dyDescent="0.2">
      <c r="A43" s="22"/>
      <c r="B43" s="40"/>
      <c r="C43" s="1176" t="s">
        <v>566</v>
      </c>
      <c r="D43" s="1177"/>
      <c r="E43" s="1178"/>
      <c r="F43" s="41">
        <v>0.67</v>
      </c>
      <c r="G43" s="42">
        <v>3.47</v>
      </c>
      <c r="H43" s="42">
        <v>0.05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Xt0pYOiVm85otWwJRw69OZeKvh9LkJ0jyllcRh83Mj7Xi1fH8UKYAbalwTMATV1ilOb6JEi9AH+wqOfOJNoFQ==" saltValue="QLr5Xfj5eTWLU70xWPM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5931</v>
      </c>
      <c r="L45" s="60">
        <v>6556</v>
      </c>
      <c r="M45" s="60">
        <v>7005</v>
      </c>
      <c r="N45" s="60">
        <v>5738</v>
      </c>
      <c r="O45" s="61">
        <v>5995</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507</v>
      </c>
      <c r="L46" s="64" t="s">
        <v>507</v>
      </c>
      <c r="M46" s="64" t="s">
        <v>507</v>
      </c>
      <c r="N46" s="64" t="s">
        <v>507</v>
      </c>
      <c r="O46" s="65" t="s">
        <v>507</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507</v>
      </c>
      <c r="L47" s="64" t="s">
        <v>507</v>
      </c>
      <c r="M47" s="64" t="s">
        <v>507</v>
      </c>
      <c r="N47" s="64" t="s">
        <v>507</v>
      </c>
      <c r="O47" s="65" t="s">
        <v>507</v>
      </c>
      <c r="P47" s="48"/>
      <c r="Q47" s="48"/>
      <c r="R47" s="48"/>
      <c r="S47" s="48"/>
      <c r="T47" s="48"/>
      <c r="U47" s="48"/>
    </row>
    <row r="48" spans="1:21" ht="30.75" customHeight="1" x14ac:dyDescent="0.15">
      <c r="A48" s="48"/>
      <c r="B48" s="1201"/>
      <c r="C48" s="1202"/>
      <c r="D48" s="62"/>
      <c r="E48" s="1183" t="s">
        <v>14</v>
      </c>
      <c r="F48" s="1183"/>
      <c r="G48" s="1183"/>
      <c r="H48" s="1183"/>
      <c r="I48" s="1183"/>
      <c r="J48" s="1184"/>
      <c r="K48" s="63">
        <v>3187</v>
      </c>
      <c r="L48" s="64">
        <v>2833</v>
      </c>
      <c r="M48" s="64">
        <v>3315</v>
      </c>
      <c r="N48" s="64">
        <v>3677</v>
      </c>
      <c r="O48" s="65">
        <v>3991</v>
      </c>
      <c r="P48" s="48"/>
      <c r="Q48" s="48"/>
      <c r="R48" s="48"/>
      <c r="S48" s="48"/>
      <c r="T48" s="48"/>
      <c r="U48" s="48"/>
    </row>
    <row r="49" spans="1:21" ht="30.75" customHeight="1" x14ac:dyDescent="0.15">
      <c r="A49" s="48"/>
      <c r="B49" s="1201"/>
      <c r="C49" s="1202"/>
      <c r="D49" s="62"/>
      <c r="E49" s="1183" t="s">
        <v>15</v>
      </c>
      <c r="F49" s="1183"/>
      <c r="G49" s="1183"/>
      <c r="H49" s="1183"/>
      <c r="I49" s="1183"/>
      <c r="J49" s="1184"/>
      <c r="K49" s="63">
        <v>517</v>
      </c>
      <c r="L49" s="64">
        <v>453</v>
      </c>
      <c r="M49" s="64">
        <v>359</v>
      </c>
      <c r="N49" s="64">
        <v>389</v>
      </c>
      <c r="O49" s="65">
        <v>323</v>
      </c>
      <c r="P49" s="48"/>
      <c r="Q49" s="48"/>
      <c r="R49" s="48"/>
      <c r="S49" s="48"/>
      <c r="T49" s="48"/>
      <c r="U49" s="48"/>
    </row>
    <row r="50" spans="1:21" ht="30.75" customHeight="1" x14ac:dyDescent="0.15">
      <c r="A50" s="48"/>
      <c r="B50" s="1201"/>
      <c r="C50" s="1202"/>
      <c r="D50" s="62"/>
      <c r="E50" s="1183" t="s">
        <v>16</v>
      </c>
      <c r="F50" s="1183"/>
      <c r="G50" s="1183"/>
      <c r="H50" s="1183"/>
      <c r="I50" s="1183"/>
      <c r="J50" s="1184"/>
      <c r="K50" s="63">
        <v>1</v>
      </c>
      <c r="L50" s="64">
        <v>5</v>
      </c>
      <c r="M50" s="64">
        <v>13</v>
      </c>
      <c r="N50" s="64">
        <v>75</v>
      </c>
      <c r="O50" s="65">
        <v>70</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507</v>
      </c>
      <c r="L51" s="64" t="s">
        <v>507</v>
      </c>
      <c r="M51" s="64" t="s">
        <v>507</v>
      </c>
      <c r="N51" s="64" t="s">
        <v>507</v>
      </c>
      <c r="O51" s="65" t="s">
        <v>507</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6838</v>
      </c>
      <c r="L52" s="64">
        <v>6801</v>
      </c>
      <c r="M52" s="64">
        <v>7302</v>
      </c>
      <c r="N52" s="64">
        <v>7180</v>
      </c>
      <c r="O52" s="65">
        <v>6790</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2798</v>
      </c>
      <c r="L53" s="69">
        <v>3046</v>
      </c>
      <c r="M53" s="69">
        <v>3390</v>
      </c>
      <c r="N53" s="69">
        <v>2699</v>
      </c>
      <c r="O53" s="70">
        <v>3589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keRKPj3OJNhnVbSYJidYIo9wbzECKLVk12GacvMd/g3X5rtMw2yFnWgOhEzHuW20QpDA6rjU/IWbm2gP/tgw==" saltValue="5ewCRpGmG/5e/b54pVJx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19" t="s">
        <v>29</v>
      </c>
      <c r="C41" s="1220"/>
      <c r="D41" s="102"/>
      <c r="E41" s="1221" t="s">
        <v>30</v>
      </c>
      <c r="F41" s="1221"/>
      <c r="G41" s="1221"/>
      <c r="H41" s="1222"/>
      <c r="I41" s="351">
        <v>77221</v>
      </c>
      <c r="J41" s="352">
        <v>77322</v>
      </c>
      <c r="K41" s="352">
        <v>80262</v>
      </c>
      <c r="L41" s="352">
        <v>84222</v>
      </c>
      <c r="M41" s="353">
        <v>71655</v>
      </c>
    </row>
    <row r="42" spans="2:13" ht="27.75" customHeight="1" x14ac:dyDescent="0.15">
      <c r="B42" s="1209"/>
      <c r="C42" s="1210"/>
      <c r="D42" s="103"/>
      <c r="E42" s="1213" t="s">
        <v>31</v>
      </c>
      <c r="F42" s="1213"/>
      <c r="G42" s="1213"/>
      <c r="H42" s="1214"/>
      <c r="I42" s="354" t="s">
        <v>507</v>
      </c>
      <c r="J42" s="355" t="s">
        <v>507</v>
      </c>
      <c r="K42" s="355" t="s">
        <v>507</v>
      </c>
      <c r="L42" s="355" t="s">
        <v>507</v>
      </c>
      <c r="M42" s="356" t="s">
        <v>507</v>
      </c>
    </row>
    <row r="43" spans="2:13" ht="27.75" customHeight="1" x14ac:dyDescent="0.15">
      <c r="B43" s="1209"/>
      <c r="C43" s="1210"/>
      <c r="D43" s="103"/>
      <c r="E43" s="1213" t="s">
        <v>32</v>
      </c>
      <c r="F43" s="1213"/>
      <c r="G43" s="1213"/>
      <c r="H43" s="1214"/>
      <c r="I43" s="354">
        <v>43038</v>
      </c>
      <c r="J43" s="355">
        <v>37848</v>
      </c>
      <c r="K43" s="355">
        <v>37858</v>
      </c>
      <c r="L43" s="355">
        <v>38575</v>
      </c>
      <c r="M43" s="356">
        <v>37719</v>
      </c>
    </row>
    <row r="44" spans="2:13" ht="27.75" customHeight="1" x14ac:dyDescent="0.15">
      <c r="B44" s="1209"/>
      <c r="C44" s="1210"/>
      <c r="D44" s="103"/>
      <c r="E44" s="1213" t="s">
        <v>33</v>
      </c>
      <c r="F44" s="1213"/>
      <c r="G44" s="1213"/>
      <c r="H44" s="1214"/>
      <c r="I44" s="354">
        <v>2664</v>
      </c>
      <c r="J44" s="355">
        <v>2389</v>
      </c>
      <c r="K44" s="355">
        <v>2225</v>
      </c>
      <c r="L44" s="355">
        <v>2097</v>
      </c>
      <c r="M44" s="356">
        <v>1844</v>
      </c>
    </row>
    <row r="45" spans="2:13" ht="27.75" customHeight="1" x14ac:dyDescent="0.15">
      <c r="B45" s="1209"/>
      <c r="C45" s="1210"/>
      <c r="D45" s="103"/>
      <c r="E45" s="1213" t="s">
        <v>34</v>
      </c>
      <c r="F45" s="1213"/>
      <c r="G45" s="1213"/>
      <c r="H45" s="1214"/>
      <c r="I45" s="354">
        <v>9527</v>
      </c>
      <c r="J45" s="355">
        <v>9149</v>
      </c>
      <c r="K45" s="355">
        <v>9009</v>
      </c>
      <c r="L45" s="355">
        <v>8800</v>
      </c>
      <c r="M45" s="356">
        <v>8401</v>
      </c>
    </row>
    <row r="46" spans="2:13" ht="27.75" customHeight="1" x14ac:dyDescent="0.15">
      <c r="B46" s="1209"/>
      <c r="C46" s="1210"/>
      <c r="D46" s="104"/>
      <c r="E46" s="1213" t="s">
        <v>35</v>
      </c>
      <c r="F46" s="1213"/>
      <c r="G46" s="1213"/>
      <c r="H46" s="1214"/>
      <c r="I46" s="354">
        <v>87</v>
      </c>
      <c r="J46" s="355">
        <v>77</v>
      </c>
      <c r="K46" s="355">
        <v>46</v>
      </c>
      <c r="L46" s="355">
        <v>54</v>
      </c>
      <c r="M46" s="356">
        <v>37</v>
      </c>
    </row>
    <row r="47" spans="2:13" ht="27.75" customHeight="1" x14ac:dyDescent="0.15">
      <c r="B47" s="1209"/>
      <c r="C47" s="1210"/>
      <c r="D47" s="105"/>
      <c r="E47" s="1223" t="s">
        <v>36</v>
      </c>
      <c r="F47" s="1224"/>
      <c r="G47" s="1224"/>
      <c r="H47" s="1225"/>
      <c r="I47" s="354" t="s">
        <v>507</v>
      </c>
      <c r="J47" s="355" t="s">
        <v>507</v>
      </c>
      <c r="K47" s="355" t="s">
        <v>507</v>
      </c>
      <c r="L47" s="355" t="s">
        <v>507</v>
      </c>
      <c r="M47" s="356" t="s">
        <v>507</v>
      </c>
    </row>
    <row r="48" spans="2:13" ht="27.75" customHeight="1" x14ac:dyDescent="0.15">
      <c r="B48" s="1209"/>
      <c r="C48" s="1210"/>
      <c r="D48" s="103"/>
      <c r="E48" s="1213" t="s">
        <v>37</v>
      </c>
      <c r="F48" s="1213"/>
      <c r="G48" s="1213"/>
      <c r="H48" s="1214"/>
      <c r="I48" s="354" t="s">
        <v>507</v>
      </c>
      <c r="J48" s="355" t="s">
        <v>507</v>
      </c>
      <c r="K48" s="355" t="s">
        <v>507</v>
      </c>
      <c r="L48" s="355" t="s">
        <v>507</v>
      </c>
      <c r="M48" s="356" t="s">
        <v>507</v>
      </c>
    </row>
    <row r="49" spans="2:13" ht="27.75" customHeight="1" x14ac:dyDescent="0.15">
      <c r="B49" s="1211"/>
      <c r="C49" s="1212"/>
      <c r="D49" s="103"/>
      <c r="E49" s="1213" t="s">
        <v>38</v>
      </c>
      <c r="F49" s="1213"/>
      <c r="G49" s="1213"/>
      <c r="H49" s="1214"/>
      <c r="I49" s="354" t="s">
        <v>507</v>
      </c>
      <c r="J49" s="355" t="s">
        <v>507</v>
      </c>
      <c r="K49" s="355" t="s">
        <v>507</v>
      </c>
      <c r="L49" s="355" t="s">
        <v>507</v>
      </c>
      <c r="M49" s="356" t="s">
        <v>507</v>
      </c>
    </row>
    <row r="50" spans="2:13" ht="27.75" customHeight="1" x14ac:dyDescent="0.15">
      <c r="B50" s="1207" t="s">
        <v>39</v>
      </c>
      <c r="C50" s="1208"/>
      <c r="D50" s="106"/>
      <c r="E50" s="1213" t="s">
        <v>40</v>
      </c>
      <c r="F50" s="1213"/>
      <c r="G50" s="1213"/>
      <c r="H50" s="1214"/>
      <c r="I50" s="354">
        <v>35862</v>
      </c>
      <c r="J50" s="355">
        <v>39447</v>
      </c>
      <c r="K50" s="355">
        <v>45749</v>
      </c>
      <c r="L50" s="355">
        <v>39168</v>
      </c>
      <c r="M50" s="356">
        <v>29493</v>
      </c>
    </row>
    <row r="51" spans="2:13" ht="27.75" customHeight="1" x14ac:dyDescent="0.15">
      <c r="B51" s="1209"/>
      <c r="C51" s="1210"/>
      <c r="D51" s="103"/>
      <c r="E51" s="1213" t="s">
        <v>41</v>
      </c>
      <c r="F51" s="1213"/>
      <c r="G51" s="1213"/>
      <c r="H51" s="1214"/>
      <c r="I51" s="354">
        <v>24257</v>
      </c>
      <c r="J51" s="355">
        <v>23439</v>
      </c>
      <c r="K51" s="355">
        <v>21866</v>
      </c>
      <c r="L51" s="355">
        <v>20754</v>
      </c>
      <c r="M51" s="356">
        <v>5131</v>
      </c>
    </row>
    <row r="52" spans="2:13" ht="27.75" customHeight="1" x14ac:dyDescent="0.15">
      <c r="B52" s="1211"/>
      <c r="C52" s="1212"/>
      <c r="D52" s="103"/>
      <c r="E52" s="1213" t="s">
        <v>42</v>
      </c>
      <c r="F52" s="1213"/>
      <c r="G52" s="1213"/>
      <c r="H52" s="1214"/>
      <c r="I52" s="354">
        <v>70041</v>
      </c>
      <c r="J52" s="355">
        <v>70082</v>
      </c>
      <c r="K52" s="355">
        <v>72070</v>
      </c>
      <c r="L52" s="355">
        <v>73544</v>
      </c>
      <c r="M52" s="356">
        <v>72015</v>
      </c>
    </row>
    <row r="53" spans="2:13" ht="27.75" customHeight="1" thickBot="1" x14ac:dyDescent="0.2">
      <c r="B53" s="1215" t="s">
        <v>43</v>
      </c>
      <c r="C53" s="1216"/>
      <c r="D53" s="107"/>
      <c r="E53" s="1217" t="s">
        <v>44</v>
      </c>
      <c r="F53" s="1217"/>
      <c r="G53" s="1217"/>
      <c r="H53" s="1218"/>
      <c r="I53" s="357">
        <v>2377</v>
      </c>
      <c r="J53" s="358">
        <v>-6184</v>
      </c>
      <c r="K53" s="358">
        <v>-10286</v>
      </c>
      <c r="L53" s="358">
        <v>281</v>
      </c>
      <c r="M53" s="359">
        <v>13018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kq7IS7Z4fvsq+gZ8V5K9x58NQa6nyS9cqCGIhhiPX+LQzHFCh5G6gS4A2vqHe/3MKyBQh4raIl36FYu3i2F89g==" saltValue="RgDDDa38quMaKnQ8CjdS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4" t="s">
        <v>47</v>
      </c>
      <c r="D55" s="1234"/>
      <c r="E55" s="1235"/>
      <c r="F55" s="119">
        <v>14793</v>
      </c>
      <c r="G55" s="119">
        <v>9151</v>
      </c>
      <c r="H55" s="120">
        <v>8618</v>
      </c>
    </row>
    <row r="56" spans="2:8" ht="52.5" customHeight="1" x14ac:dyDescent="0.15">
      <c r="B56" s="121"/>
      <c r="C56" s="1236" t="s">
        <v>48</v>
      </c>
      <c r="D56" s="1236"/>
      <c r="E56" s="1237"/>
      <c r="F56" s="122">
        <v>3161</v>
      </c>
      <c r="G56" s="122">
        <v>3302</v>
      </c>
      <c r="H56" s="123">
        <v>3851</v>
      </c>
    </row>
    <row r="57" spans="2:8" ht="53.25" customHeight="1" x14ac:dyDescent="0.15">
      <c r="B57" s="121"/>
      <c r="C57" s="1238" t="s">
        <v>49</v>
      </c>
      <c r="D57" s="1238"/>
      <c r="E57" s="1239"/>
      <c r="F57" s="124">
        <v>111575</v>
      </c>
      <c r="G57" s="124">
        <v>33647</v>
      </c>
      <c r="H57" s="125">
        <v>19864</v>
      </c>
    </row>
    <row r="58" spans="2:8" ht="45.75" customHeight="1" x14ac:dyDescent="0.15">
      <c r="B58" s="126"/>
      <c r="C58" s="1226" t="s">
        <v>590</v>
      </c>
      <c r="D58" s="1227"/>
      <c r="E58" s="1228"/>
      <c r="F58" s="127">
        <v>15870</v>
      </c>
      <c r="G58" s="127">
        <v>20175</v>
      </c>
      <c r="H58" s="128">
        <v>9373</v>
      </c>
    </row>
    <row r="59" spans="2:8" ht="45.75" customHeight="1" x14ac:dyDescent="0.15">
      <c r="B59" s="126"/>
      <c r="C59" s="1226" t="s">
        <v>591</v>
      </c>
      <c r="D59" s="1227"/>
      <c r="E59" s="1228"/>
      <c r="F59" s="127">
        <v>11627</v>
      </c>
      <c r="G59" s="127">
        <v>7047</v>
      </c>
      <c r="H59" s="128">
        <v>4663</v>
      </c>
    </row>
    <row r="60" spans="2:8" ht="45.75" customHeight="1" x14ac:dyDescent="0.15">
      <c r="B60" s="126"/>
      <c r="C60" s="1226" t="s">
        <v>592</v>
      </c>
      <c r="D60" s="1227"/>
      <c r="E60" s="1228"/>
      <c r="F60" s="127">
        <v>2877</v>
      </c>
      <c r="G60" s="127">
        <v>2411</v>
      </c>
      <c r="H60" s="128">
        <v>2119</v>
      </c>
    </row>
    <row r="61" spans="2:8" ht="45.75" customHeight="1" x14ac:dyDescent="0.15">
      <c r="B61" s="126"/>
      <c r="C61" s="1226" t="s">
        <v>593</v>
      </c>
      <c r="D61" s="1227"/>
      <c r="E61" s="1228"/>
      <c r="F61" s="127">
        <v>2002</v>
      </c>
      <c r="G61" s="127">
        <v>2002</v>
      </c>
      <c r="H61" s="128">
        <v>1955</v>
      </c>
    </row>
    <row r="62" spans="2:8" ht="45.75" customHeight="1" thickBot="1" x14ac:dyDescent="0.2">
      <c r="B62" s="129"/>
      <c r="C62" s="1229" t="s">
        <v>594</v>
      </c>
      <c r="D62" s="1230"/>
      <c r="E62" s="1231"/>
      <c r="F62" s="130">
        <v>555</v>
      </c>
      <c r="G62" s="130">
        <v>618</v>
      </c>
      <c r="H62" s="131">
        <v>792</v>
      </c>
    </row>
    <row r="63" spans="2:8" ht="52.5" customHeight="1" thickBot="1" x14ac:dyDescent="0.2">
      <c r="B63" s="132"/>
      <c r="C63" s="1232" t="s">
        <v>50</v>
      </c>
      <c r="D63" s="1232"/>
      <c r="E63" s="1233"/>
      <c r="F63" s="133">
        <v>129530</v>
      </c>
      <c r="G63" s="133">
        <v>46101</v>
      </c>
      <c r="H63" s="134">
        <v>32333</v>
      </c>
    </row>
    <row r="64" spans="2:8" x14ac:dyDescent="0.15"/>
  </sheetData>
  <sheetProtection algorithmName="SHA-512" hashValue="l9SJy6eLwsvLci1HI8LeI8RPl4nxEMHpzNXwCHc4U37clwziovkt0Ow9GuHwukHtvR0GMKTC76osvpINb5fXYA==" saltValue="tlNAdUOQg7wFyn1JE++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415821</v>
      </c>
      <c r="E3" s="153"/>
      <c r="F3" s="154">
        <v>52308</v>
      </c>
      <c r="G3" s="155"/>
      <c r="H3" s="156"/>
    </row>
    <row r="4" spans="1:8" x14ac:dyDescent="0.15">
      <c r="A4" s="157"/>
      <c r="B4" s="158"/>
      <c r="C4" s="159"/>
      <c r="D4" s="160">
        <v>41863</v>
      </c>
      <c r="E4" s="161"/>
      <c r="F4" s="162">
        <v>28695</v>
      </c>
      <c r="G4" s="163"/>
      <c r="H4" s="164"/>
    </row>
    <row r="5" spans="1:8" x14ac:dyDescent="0.15">
      <c r="A5" s="145" t="s">
        <v>540</v>
      </c>
      <c r="B5" s="150"/>
      <c r="C5" s="151"/>
      <c r="D5" s="152">
        <v>313301</v>
      </c>
      <c r="E5" s="153"/>
      <c r="F5" s="154">
        <v>46402</v>
      </c>
      <c r="G5" s="155"/>
      <c r="H5" s="156"/>
    </row>
    <row r="6" spans="1:8" x14ac:dyDescent="0.15">
      <c r="A6" s="157"/>
      <c r="B6" s="158"/>
      <c r="C6" s="159"/>
      <c r="D6" s="160">
        <v>50179</v>
      </c>
      <c r="E6" s="161"/>
      <c r="F6" s="162">
        <v>26897</v>
      </c>
      <c r="G6" s="163"/>
      <c r="H6" s="164"/>
    </row>
    <row r="7" spans="1:8" x14ac:dyDescent="0.15">
      <c r="A7" s="145" t="s">
        <v>541</v>
      </c>
      <c r="B7" s="150"/>
      <c r="C7" s="151"/>
      <c r="D7" s="152">
        <v>305214</v>
      </c>
      <c r="E7" s="153"/>
      <c r="F7" s="154">
        <v>66343</v>
      </c>
      <c r="G7" s="155"/>
      <c r="H7" s="156"/>
    </row>
    <row r="8" spans="1:8" x14ac:dyDescent="0.15">
      <c r="A8" s="157"/>
      <c r="B8" s="158"/>
      <c r="C8" s="159"/>
      <c r="D8" s="160">
        <v>67928</v>
      </c>
      <c r="E8" s="161"/>
      <c r="F8" s="162">
        <v>34529</v>
      </c>
      <c r="G8" s="163"/>
      <c r="H8" s="164"/>
    </row>
    <row r="9" spans="1:8" x14ac:dyDescent="0.15">
      <c r="A9" s="145" t="s">
        <v>542</v>
      </c>
      <c r="B9" s="150"/>
      <c r="C9" s="151"/>
      <c r="D9" s="152">
        <v>353308</v>
      </c>
      <c r="E9" s="153"/>
      <c r="F9" s="154">
        <v>56416</v>
      </c>
      <c r="G9" s="155"/>
      <c r="H9" s="156"/>
    </row>
    <row r="10" spans="1:8" x14ac:dyDescent="0.15">
      <c r="A10" s="157"/>
      <c r="B10" s="158"/>
      <c r="C10" s="159"/>
      <c r="D10" s="160">
        <v>71114</v>
      </c>
      <c r="E10" s="161"/>
      <c r="F10" s="162">
        <v>32623</v>
      </c>
      <c r="G10" s="163"/>
      <c r="H10" s="164"/>
    </row>
    <row r="11" spans="1:8" x14ac:dyDescent="0.15">
      <c r="A11" s="145" t="s">
        <v>543</v>
      </c>
      <c r="B11" s="150"/>
      <c r="C11" s="151"/>
      <c r="D11" s="152">
        <v>228852</v>
      </c>
      <c r="E11" s="153"/>
      <c r="F11" s="154">
        <v>49217</v>
      </c>
      <c r="G11" s="155"/>
      <c r="H11" s="156"/>
    </row>
    <row r="12" spans="1:8" x14ac:dyDescent="0.15">
      <c r="A12" s="157"/>
      <c r="B12" s="158"/>
      <c r="C12" s="165"/>
      <c r="D12" s="160">
        <v>41917</v>
      </c>
      <c r="E12" s="161"/>
      <c r="F12" s="162">
        <v>27232</v>
      </c>
      <c r="G12" s="163"/>
      <c r="H12" s="164"/>
    </row>
    <row r="13" spans="1:8" x14ac:dyDescent="0.15">
      <c r="A13" s="145"/>
      <c r="B13" s="150"/>
      <c r="C13" s="166"/>
      <c r="D13" s="167">
        <v>323299</v>
      </c>
      <c r="E13" s="168"/>
      <c r="F13" s="169">
        <v>54137</v>
      </c>
      <c r="G13" s="170"/>
      <c r="H13" s="156"/>
    </row>
    <row r="14" spans="1:8" x14ac:dyDescent="0.15">
      <c r="A14" s="157"/>
      <c r="B14" s="158"/>
      <c r="C14" s="159"/>
      <c r="D14" s="160">
        <v>54600</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19.05</v>
      </c>
      <c r="C19" s="171">
        <f>ROUND(VALUE(SUBSTITUTE(実質収支比率等に係る経年分析!G$48,"▲","-")),2)</f>
        <v>20.16</v>
      </c>
      <c r="D19" s="171">
        <f>ROUND(VALUE(SUBSTITUTE(実質収支比率等に係る経年分析!H$48,"▲","-")),2)</f>
        <v>10.67</v>
      </c>
      <c r="E19" s="171">
        <f>ROUND(VALUE(SUBSTITUTE(実質収支比率等に係る経年分析!I$48,"▲","-")),2)</f>
        <v>14.34</v>
      </c>
      <c r="F19" s="171">
        <f>ROUND(VALUE(SUBSTITUTE(実質収支比率等に係る経年分析!J$48,"▲","-")),2)</f>
        <v>12.46</v>
      </c>
    </row>
    <row r="20" spans="1:11" x14ac:dyDescent="0.15">
      <c r="A20" s="171" t="s">
        <v>54</v>
      </c>
      <c r="B20" s="171">
        <f>ROUND(VALUE(SUBSTITUTE(実質収支比率等に係る経年分析!F$47,"▲","-")),2)</f>
        <v>25.7</v>
      </c>
      <c r="C20" s="171">
        <f>ROUND(VALUE(SUBSTITUTE(実質収支比率等に係る経年分析!G$47,"▲","-")),2)</f>
        <v>27.93</v>
      </c>
      <c r="D20" s="171">
        <f>ROUND(VALUE(SUBSTITUTE(実質収支比率等に係る経年分析!H$47,"▲","-")),2)</f>
        <v>37.28</v>
      </c>
      <c r="E20" s="171">
        <f>ROUND(VALUE(SUBSTITUTE(実質収支比率等に係る経年分析!I$47,"▲","-")),2)</f>
        <v>22.84</v>
      </c>
      <c r="F20" s="171">
        <f>ROUND(VALUE(SUBSTITUTE(実質収支比率等に係る経年分析!J$47,"▲","-")),2)</f>
        <v>21.34</v>
      </c>
    </row>
    <row r="21" spans="1:11" x14ac:dyDescent="0.15">
      <c r="A21" s="171" t="s">
        <v>55</v>
      </c>
      <c r="B21" s="171">
        <f>IF(ISNUMBER(VALUE(SUBSTITUTE(実質収支比率等に係る経年分析!F$49,"▲","-"))),ROUND(VALUE(SUBSTITUTE(実質収支比率等に係る経年分析!F$49,"▲","-")),2),NA())</f>
        <v>-30.26</v>
      </c>
      <c r="C21" s="171">
        <f>IF(ISNUMBER(VALUE(SUBSTITUTE(実質収支比率等に係る経年分析!G$49,"▲","-"))),ROUND(VALUE(SUBSTITUTE(実質収支比率等に係る経年分析!G$49,"▲","-")),2),NA())</f>
        <v>-6.09</v>
      </c>
      <c r="D21" s="171">
        <f>IF(ISNUMBER(VALUE(SUBSTITUTE(実質収支比率等に係る経年分析!H$49,"▲","-"))),ROUND(VALUE(SUBSTITUTE(実質収支比率等に係る経年分析!H$49,"▲","-")),2),NA())</f>
        <v>-9.33</v>
      </c>
      <c r="E21" s="171">
        <f>IF(ISNUMBER(VALUE(SUBSTITUTE(実質収支比率等に係る経年分析!I$49,"▲","-"))),ROUND(VALUE(SUBSTITUTE(実質収支比率等に係る経年分析!I$49,"▲","-")),2),NA())</f>
        <v>-15.67</v>
      </c>
      <c r="F21" s="171">
        <f>IF(ISNUMBER(VALUE(SUBSTITUTE(実質収支比率等に係る経年分析!J$49,"▲","-"))),ROUND(VALUE(SUBSTITUTE(実質収支比率等に係る経年分析!J$49,"▲","-")),2),NA())</f>
        <v>27.27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3.47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石巻市土地取得特別会計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石巻市後期高齢者医療特別会計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石巻市国民健康保険事業特別会計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石巻市市街地開発事業特別会計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石巻市介護保険事業特別会計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1.1599999999999999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石巻市病院事業会計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12.09</v>
      </c>
    </row>
    <row r="36" spans="1:16" x14ac:dyDescent="0.15">
      <c r="A36" s="172" t="str">
        <f>IF(連結実質赤字比率に係る赤字・黒字の構成分析!C$34="",NA(),連結実質赤字比率に係る赤字・黒字の構成分析!C$34)</f>
        <v>石巻市下水道事業会計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24.11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6838</v>
      </c>
      <c r="E42" s="173"/>
      <c r="F42" s="173"/>
      <c r="G42" s="173">
        <f>'実質公債費比率（分子）の構造'!L$52</f>
        <v>6801</v>
      </c>
      <c r="H42" s="173"/>
      <c r="I42" s="173"/>
      <c r="J42" s="173">
        <f>'実質公債費比率（分子）の構造'!M$52</f>
        <v>7302</v>
      </c>
      <c r="K42" s="173"/>
      <c r="L42" s="173"/>
      <c r="M42" s="173">
        <f>'実質公債費比率（分子）の構造'!N$52</f>
        <v>7180</v>
      </c>
      <c r="N42" s="173"/>
      <c r="O42" s="173"/>
      <c r="P42" s="173">
        <f>'実質公債費比率（分子）の構造'!O$52</f>
        <v>6790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5</v>
      </c>
      <c r="F44" s="173"/>
      <c r="G44" s="173"/>
      <c r="H44" s="173">
        <f>'実質公債費比率（分子）の構造'!M$50</f>
        <v>13</v>
      </c>
      <c r="I44" s="173"/>
      <c r="J44" s="173"/>
      <c r="K44" s="173">
        <f>'実質公債費比率（分子）の構造'!N$50</f>
        <v>75</v>
      </c>
      <c r="L44" s="173"/>
      <c r="M44" s="173"/>
      <c r="N44" s="173">
        <f>'実質公債費比率（分子）の構造'!O$50</f>
        <v>70</v>
      </c>
      <c r="O44" s="173"/>
      <c r="P44" s="173"/>
    </row>
    <row r="45" spans="1:16" x14ac:dyDescent="0.15">
      <c r="A45" s="173" t="s">
        <v>65</v>
      </c>
      <c r="B45" s="173">
        <f>'実質公債費比率（分子）の構造'!K$49</f>
        <v>517</v>
      </c>
      <c r="C45" s="173"/>
      <c r="D45" s="173"/>
      <c r="E45" s="173">
        <f>'実質公債費比率（分子）の構造'!L$49</f>
        <v>453</v>
      </c>
      <c r="F45" s="173"/>
      <c r="G45" s="173"/>
      <c r="H45" s="173">
        <f>'実質公債費比率（分子）の構造'!M$49</f>
        <v>359</v>
      </c>
      <c r="I45" s="173"/>
      <c r="J45" s="173"/>
      <c r="K45" s="173">
        <f>'実質公債費比率（分子）の構造'!N$49</f>
        <v>389</v>
      </c>
      <c r="L45" s="173"/>
      <c r="M45" s="173"/>
      <c r="N45" s="173">
        <f>'実質公債費比率（分子）の構造'!O$49</f>
        <v>323</v>
      </c>
      <c r="O45" s="173"/>
      <c r="P45" s="173"/>
    </row>
    <row r="46" spans="1:16" x14ac:dyDescent="0.15">
      <c r="A46" s="173" t="s">
        <v>66</v>
      </c>
      <c r="B46" s="173">
        <f>'実質公債費比率（分子）の構造'!K$48</f>
        <v>3187</v>
      </c>
      <c r="C46" s="173"/>
      <c r="D46" s="173"/>
      <c r="E46" s="173">
        <f>'実質公債費比率（分子）の構造'!L$48</f>
        <v>2833</v>
      </c>
      <c r="F46" s="173"/>
      <c r="G46" s="173"/>
      <c r="H46" s="173">
        <f>'実質公債費比率（分子）の構造'!M$48</f>
        <v>3315</v>
      </c>
      <c r="I46" s="173"/>
      <c r="J46" s="173"/>
      <c r="K46" s="173">
        <f>'実質公債費比率（分子）の構造'!N$48</f>
        <v>3677</v>
      </c>
      <c r="L46" s="173"/>
      <c r="M46" s="173"/>
      <c r="N46" s="173">
        <f>'実質公債費比率（分子）の構造'!O$48</f>
        <v>3991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5931</v>
      </c>
      <c r="C49" s="173"/>
      <c r="D49" s="173"/>
      <c r="E49" s="173">
        <f>'実質公債費比率（分子）の構造'!L$45</f>
        <v>6556</v>
      </c>
      <c r="F49" s="173"/>
      <c r="G49" s="173"/>
      <c r="H49" s="173">
        <f>'実質公債費比率（分子）の構造'!M$45</f>
        <v>7005</v>
      </c>
      <c r="I49" s="173"/>
      <c r="J49" s="173"/>
      <c r="K49" s="173">
        <f>'実質公債費比率（分子）の構造'!N$45</f>
        <v>5738</v>
      </c>
      <c r="L49" s="173"/>
      <c r="M49" s="173"/>
      <c r="N49" s="173">
        <f>'実質公債費比率（分子）の構造'!O$45</f>
        <v>5995</v>
      </c>
      <c r="O49" s="173"/>
      <c r="P49" s="173"/>
    </row>
    <row r="50" spans="1:16" x14ac:dyDescent="0.15">
      <c r="A50" s="173" t="s">
        <v>70</v>
      </c>
      <c r="B50" s="173" t="e">
        <f>NA()</f>
        <v>#N/A</v>
      </c>
      <c r="C50" s="173">
        <f>IF(ISNUMBER('実質公債費比率（分子）の構造'!K$53),'実質公債費比率（分子）の構造'!K$53,NA())</f>
        <v>2798</v>
      </c>
      <c r="D50" s="173" t="e">
        <f>NA()</f>
        <v>#N/A</v>
      </c>
      <c r="E50" s="173" t="e">
        <f>NA()</f>
        <v>#N/A</v>
      </c>
      <c r="F50" s="173">
        <f>IF(ISNUMBER('実質公債費比率（分子）の構造'!L$53),'実質公債費比率（分子）の構造'!L$53,NA())</f>
        <v>3046</v>
      </c>
      <c r="G50" s="173" t="e">
        <f>NA()</f>
        <v>#N/A</v>
      </c>
      <c r="H50" s="173" t="e">
        <f>NA()</f>
        <v>#N/A</v>
      </c>
      <c r="I50" s="173">
        <f>IF(ISNUMBER('実質公債費比率（分子）の構造'!M$53),'実質公債費比率（分子）の構造'!M$53,NA())</f>
        <v>3390</v>
      </c>
      <c r="J50" s="173" t="e">
        <f>NA()</f>
        <v>#N/A</v>
      </c>
      <c r="K50" s="173" t="e">
        <f>NA()</f>
        <v>#N/A</v>
      </c>
      <c r="L50" s="173">
        <f>IF(ISNUMBER('実質公債費比率（分子）の構造'!N$53),'実質公債費比率（分子）の構造'!N$53,NA())</f>
        <v>2699</v>
      </c>
      <c r="M50" s="173" t="e">
        <f>NA()</f>
        <v>#N/A</v>
      </c>
      <c r="N50" s="173" t="e">
        <f>NA()</f>
        <v>#N/A</v>
      </c>
      <c r="O50" s="173">
        <f>IF(ISNUMBER('実質公債費比率（分子）の構造'!O$53),'実質公債費比率（分子）の構造'!O$53,NA())</f>
        <v>3589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70041</v>
      </c>
      <c r="E56" s="172"/>
      <c r="F56" s="172"/>
      <c r="G56" s="172">
        <f>'将来負担比率（分子）の構造'!J$52</f>
        <v>70082</v>
      </c>
      <c r="H56" s="172"/>
      <c r="I56" s="172"/>
      <c r="J56" s="172">
        <f>'将来負担比率（分子）の構造'!K$52</f>
        <v>72070</v>
      </c>
      <c r="K56" s="172"/>
      <c r="L56" s="172"/>
      <c r="M56" s="172">
        <f>'将来負担比率（分子）の構造'!L$52</f>
        <v>73544</v>
      </c>
      <c r="N56" s="172"/>
      <c r="O56" s="172"/>
      <c r="P56" s="172">
        <f>'将来負担比率（分子）の構造'!M$52</f>
        <v>72015</v>
      </c>
    </row>
    <row r="57" spans="1:16" x14ac:dyDescent="0.15">
      <c r="A57" s="172" t="s">
        <v>41</v>
      </c>
      <c r="B57" s="172"/>
      <c r="C57" s="172"/>
      <c r="D57" s="172">
        <f>'将来負担比率（分子）の構造'!I$51</f>
        <v>24257</v>
      </c>
      <c r="E57" s="172"/>
      <c r="F57" s="172"/>
      <c r="G57" s="172">
        <f>'将来負担比率（分子）の構造'!J$51</f>
        <v>23439</v>
      </c>
      <c r="H57" s="172"/>
      <c r="I57" s="172"/>
      <c r="J57" s="172">
        <f>'将来負担比率（分子）の構造'!K$51</f>
        <v>21866</v>
      </c>
      <c r="K57" s="172"/>
      <c r="L57" s="172"/>
      <c r="M57" s="172">
        <f>'将来負担比率（分子）の構造'!L$51</f>
        <v>20754</v>
      </c>
      <c r="N57" s="172"/>
      <c r="O57" s="172"/>
      <c r="P57" s="172">
        <f>'将来負担比率（分子）の構造'!M$51</f>
        <v>5131</v>
      </c>
    </row>
    <row r="58" spans="1:16" x14ac:dyDescent="0.15">
      <c r="A58" s="172" t="s">
        <v>40</v>
      </c>
      <c r="B58" s="172"/>
      <c r="C58" s="172"/>
      <c r="D58" s="172">
        <f>'将来負担比率（分子）の構造'!I$50</f>
        <v>35862</v>
      </c>
      <c r="E58" s="172"/>
      <c r="F58" s="172"/>
      <c r="G58" s="172">
        <f>'将来負担比率（分子）の構造'!J$50</f>
        <v>39447</v>
      </c>
      <c r="H58" s="172"/>
      <c r="I58" s="172"/>
      <c r="J58" s="172">
        <f>'将来負担比率（分子）の構造'!K$50</f>
        <v>45749</v>
      </c>
      <c r="K58" s="172"/>
      <c r="L58" s="172"/>
      <c r="M58" s="172">
        <f>'将来負担比率（分子）の構造'!L$50</f>
        <v>39168</v>
      </c>
      <c r="N58" s="172"/>
      <c r="O58" s="172"/>
      <c r="P58" s="172">
        <f>'将来負担比率（分子）の構造'!M$50</f>
        <v>29493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87</v>
      </c>
      <c r="C61" s="172"/>
      <c r="D61" s="172"/>
      <c r="E61" s="172">
        <f>'将来負担比率（分子）の構造'!J$46</f>
        <v>77</v>
      </c>
      <c r="F61" s="172"/>
      <c r="G61" s="172"/>
      <c r="H61" s="172">
        <f>'将来負担比率（分子）の構造'!K$46</f>
        <v>46</v>
      </c>
      <c r="I61" s="172"/>
      <c r="J61" s="172"/>
      <c r="K61" s="172">
        <f>'将来負担比率（分子）の構造'!L$46</f>
        <v>54</v>
      </c>
      <c r="L61" s="172"/>
      <c r="M61" s="172"/>
      <c r="N61" s="172">
        <f>'将来負担比率（分子）の構造'!M$46</f>
        <v>37</v>
      </c>
      <c r="O61" s="172"/>
      <c r="P61" s="172"/>
    </row>
    <row r="62" spans="1:16" x14ac:dyDescent="0.15">
      <c r="A62" s="172" t="s">
        <v>34</v>
      </c>
      <c r="B62" s="172">
        <f>'将来負担比率（分子）の構造'!I$45</f>
        <v>9527</v>
      </c>
      <c r="C62" s="172"/>
      <c r="D62" s="172"/>
      <c r="E62" s="172">
        <f>'将来負担比率（分子）の構造'!J$45</f>
        <v>9149</v>
      </c>
      <c r="F62" s="172"/>
      <c r="G62" s="172"/>
      <c r="H62" s="172">
        <f>'将来負担比率（分子）の構造'!K$45</f>
        <v>9009</v>
      </c>
      <c r="I62" s="172"/>
      <c r="J62" s="172"/>
      <c r="K62" s="172">
        <f>'将来負担比率（分子）の構造'!L$45</f>
        <v>8800</v>
      </c>
      <c r="L62" s="172"/>
      <c r="M62" s="172"/>
      <c r="N62" s="172">
        <f>'将来負担比率（分子）の構造'!M$45</f>
        <v>8401</v>
      </c>
      <c r="O62" s="172"/>
      <c r="P62" s="172"/>
    </row>
    <row r="63" spans="1:16" x14ac:dyDescent="0.15">
      <c r="A63" s="172" t="s">
        <v>33</v>
      </c>
      <c r="B63" s="172">
        <f>'将来負担比率（分子）の構造'!I$44</f>
        <v>2664</v>
      </c>
      <c r="C63" s="172"/>
      <c r="D63" s="172"/>
      <c r="E63" s="172">
        <f>'将来負担比率（分子）の構造'!J$44</f>
        <v>2389</v>
      </c>
      <c r="F63" s="172"/>
      <c r="G63" s="172"/>
      <c r="H63" s="172">
        <f>'将来負担比率（分子）の構造'!K$44</f>
        <v>2225</v>
      </c>
      <c r="I63" s="172"/>
      <c r="J63" s="172"/>
      <c r="K63" s="172">
        <f>'将来負担比率（分子）の構造'!L$44</f>
        <v>2097</v>
      </c>
      <c r="L63" s="172"/>
      <c r="M63" s="172"/>
      <c r="N63" s="172">
        <f>'将来負担比率（分子）の構造'!M$44</f>
        <v>1844</v>
      </c>
      <c r="O63" s="172"/>
      <c r="P63" s="172"/>
    </row>
    <row r="64" spans="1:16" x14ac:dyDescent="0.15">
      <c r="A64" s="172" t="s">
        <v>32</v>
      </c>
      <c r="B64" s="172">
        <f>'将来負担比率（分子）の構造'!I$43</f>
        <v>43038</v>
      </c>
      <c r="C64" s="172"/>
      <c r="D64" s="172"/>
      <c r="E64" s="172">
        <f>'将来負担比率（分子）の構造'!J$43</f>
        <v>37848</v>
      </c>
      <c r="F64" s="172"/>
      <c r="G64" s="172"/>
      <c r="H64" s="172">
        <f>'将来負担比率（分子）の構造'!K$43</f>
        <v>37858</v>
      </c>
      <c r="I64" s="172"/>
      <c r="J64" s="172"/>
      <c r="K64" s="172">
        <f>'将来負担比率（分子）の構造'!L$43</f>
        <v>38575</v>
      </c>
      <c r="L64" s="172"/>
      <c r="M64" s="172"/>
      <c r="N64" s="172">
        <f>'将来負担比率（分子）の構造'!M$43</f>
        <v>37719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77221</v>
      </c>
      <c r="C66" s="172"/>
      <c r="D66" s="172"/>
      <c r="E66" s="172">
        <f>'将来負担比率（分子）の構造'!J$41</f>
        <v>77322</v>
      </c>
      <c r="F66" s="172"/>
      <c r="G66" s="172"/>
      <c r="H66" s="172">
        <f>'将来負担比率（分子）の構造'!K$41</f>
        <v>80262</v>
      </c>
      <c r="I66" s="172"/>
      <c r="J66" s="172"/>
      <c r="K66" s="172">
        <f>'将来負担比率（分子）の構造'!L$41</f>
        <v>84222</v>
      </c>
      <c r="L66" s="172"/>
      <c r="M66" s="172"/>
      <c r="N66" s="172">
        <f>'将来負担比率（分子）の構造'!M$41</f>
        <v>71655</v>
      </c>
      <c r="O66" s="172"/>
      <c r="P66" s="172"/>
    </row>
    <row r="67" spans="1:16" x14ac:dyDescent="0.15">
      <c r="A67" s="172" t="s">
        <v>74</v>
      </c>
      <c r="B67" s="172" t="e">
        <f>NA()</f>
        <v>#N/A</v>
      </c>
      <c r="C67" s="172">
        <f>IF(ISNUMBER('将来負担比率（分子）の構造'!I$53), IF('将来負担比率（分子）の構造'!I$53 &lt; 0, 0, '将来負担比率（分子）の構造'!I$53), NA())</f>
        <v>2377</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281</v>
      </c>
      <c r="M67" s="172" t="e">
        <f>NA()</f>
        <v>#N/A</v>
      </c>
      <c r="N67" s="172" t="e">
        <f>NA()</f>
        <v>#N/A</v>
      </c>
      <c r="O67" s="172">
        <f>IF(ISNUMBER('将来負担比率（分子）の構造'!M$53), IF('将来負担比率（分子）の構造'!M$53 &lt; 0, 0, '将来負担比率（分子）の構造'!M$53), NA())</f>
        <v>13018</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14793</v>
      </c>
      <c r="C72" s="176">
        <f>基金残高に係る経年分析!G55</f>
        <v>9151</v>
      </c>
      <c r="D72" s="176">
        <f>基金残高に係る経年分析!H55</f>
        <v>8618</v>
      </c>
    </row>
    <row r="73" spans="1:16" x14ac:dyDescent="0.15">
      <c r="A73" s="175" t="s">
        <v>77</v>
      </c>
      <c r="B73" s="176">
        <f>基金残高に係る経年分析!F56</f>
        <v>3161</v>
      </c>
      <c r="C73" s="176">
        <f>基金残高に係る経年分析!G56</f>
        <v>3302</v>
      </c>
      <c r="D73" s="176">
        <f>基金残高に係る経年分析!H56</f>
        <v>3851</v>
      </c>
    </row>
    <row r="74" spans="1:16" x14ac:dyDescent="0.15">
      <c r="A74" s="175" t="s">
        <v>78</v>
      </c>
      <c r="B74" s="176">
        <f>基金残高に係る経年分析!F57</f>
        <v>111575</v>
      </c>
      <c r="C74" s="176">
        <f>基金残高に係る経年分析!G57</f>
        <v>33647</v>
      </c>
      <c r="D74" s="176">
        <f>基金残高に係る経年分析!H57</f>
        <v>19864</v>
      </c>
    </row>
  </sheetData>
  <sheetProtection algorithmName="SHA-512" hashValue="+S9Nr1PNf1/asf/6ibINcyUptsUBO3fnVVIkkvZbt0y/XNAZL5amavGBOXjIQl+w7XI+sKUf3eXfkK+TgbVWGg==" saltValue="K+eDuBs1caXllBdwg/c6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29" t="s">
        <v>214</v>
      </c>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1"/>
    </row>
    <row r="4" spans="2:143" ht="11.25" customHeight="1" x14ac:dyDescent="0.15">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5" t="s">
        <v>218</v>
      </c>
      <c r="AQ4" s="745"/>
      <c r="AR4" s="745"/>
      <c r="AS4" s="745"/>
      <c r="AT4" s="745"/>
      <c r="AU4" s="745"/>
      <c r="AV4" s="745"/>
      <c r="AW4" s="745"/>
      <c r="AX4" s="745"/>
      <c r="AY4" s="745"/>
      <c r="AZ4" s="745"/>
      <c r="BA4" s="745"/>
      <c r="BB4" s="745"/>
      <c r="BC4" s="745"/>
      <c r="BD4" s="745"/>
      <c r="BE4" s="745"/>
      <c r="BF4" s="745"/>
      <c r="BG4" s="745" t="s">
        <v>219</v>
      </c>
      <c r="BH4" s="745"/>
      <c r="BI4" s="745"/>
      <c r="BJ4" s="745"/>
      <c r="BK4" s="745"/>
      <c r="BL4" s="745"/>
      <c r="BM4" s="745"/>
      <c r="BN4" s="745"/>
      <c r="BO4" s="745" t="s">
        <v>216</v>
      </c>
      <c r="BP4" s="745"/>
      <c r="BQ4" s="745"/>
      <c r="BR4" s="745"/>
      <c r="BS4" s="745" t="s">
        <v>220</v>
      </c>
      <c r="BT4" s="745"/>
      <c r="BU4" s="745"/>
      <c r="BV4" s="745"/>
      <c r="BW4" s="745"/>
      <c r="BX4" s="745"/>
      <c r="BY4" s="745"/>
      <c r="BZ4" s="745"/>
      <c r="CA4" s="745"/>
      <c r="CB4" s="745"/>
      <c r="CD4" s="729" t="s">
        <v>221</v>
      </c>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730"/>
      <c r="EB4" s="730"/>
      <c r="EC4" s="731"/>
    </row>
    <row r="5" spans="2:143" s="361" customFormat="1" ht="11.25" customHeight="1" x14ac:dyDescent="0.15">
      <c r="B5" s="707" t="s">
        <v>222</v>
      </c>
      <c r="C5" s="708"/>
      <c r="D5" s="708"/>
      <c r="E5" s="708"/>
      <c r="F5" s="708"/>
      <c r="G5" s="708"/>
      <c r="H5" s="708"/>
      <c r="I5" s="708"/>
      <c r="J5" s="708"/>
      <c r="K5" s="708"/>
      <c r="L5" s="708"/>
      <c r="M5" s="708"/>
      <c r="N5" s="708"/>
      <c r="O5" s="708"/>
      <c r="P5" s="708"/>
      <c r="Q5" s="709"/>
      <c r="R5" s="681">
        <v>18800427</v>
      </c>
      <c r="S5" s="682"/>
      <c r="T5" s="682"/>
      <c r="U5" s="682"/>
      <c r="V5" s="682"/>
      <c r="W5" s="682"/>
      <c r="X5" s="682"/>
      <c r="Y5" s="725"/>
      <c r="Z5" s="743">
        <v>9.6999999999999993</v>
      </c>
      <c r="AA5" s="743"/>
      <c r="AB5" s="743"/>
      <c r="AC5" s="743"/>
      <c r="AD5" s="744">
        <v>17689268</v>
      </c>
      <c r="AE5" s="744"/>
      <c r="AF5" s="744"/>
      <c r="AG5" s="744"/>
      <c r="AH5" s="744"/>
      <c r="AI5" s="744"/>
      <c r="AJ5" s="744"/>
      <c r="AK5" s="744"/>
      <c r="AL5" s="726">
        <v>44.9</v>
      </c>
      <c r="AM5" s="701"/>
      <c r="AN5" s="701"/>
      <c r="AO5" s="727"/>
      <c r="AP5" s="707" t="s">
        <v>223</v>
      </c>
      <c r="AQ5" s="708"/>
      <c r="AR5" s="708"/>
      <c r="AS5" s="708"/>
      <c r="AT5" s="708"/>
      <c r="AU5" s="708"/>
      <c r="AV5" s="708"/>
      <c r="AW5" s="708"/>
      <c r="AX5" s="708"/>
      <c r="AY5" s="708"/>
      <c r="AZ5" s="708"/>
      <c r="BA5" s="708"/>
      <c r="BB5" s="708"/>
      <c r="BC5" s="708"/>
      <c r="BD5" s="708"/>
      <c r="BE5" s="708"/>
      <c r="BF5" s="709"/>
      <c r="BG5" s="630">
        <v>17677257</v>
      </c>
      <c r="BH5" s="631"/>
      <c r="BI5" s="631"/>
      <c r="BJ5" s="631"/>
      <c r="BK5" s="631"/>
      <c r="BL5" s="631"/>
      <c r="BM5" s="631"/>
      <c r="BN5" s="632"/>
      <c r="BO5" s="655">
        <v>94</v>
      </c>
      <c r="BP5" s="655"/>
      <c r="BQ5" s="655"/>
      <c r="BR5" s="655"/>
      <c r="BS5" s="656">
        <v>141979</v>
      </c>
      <c r="BT5" s="656"/>
      <c r="BU5" s="656"/>
      <c r="BV5" s="656"/>
      <c r="BW5" s="656"/>
      <c r="BX5" s="656"/>
      <c r="BY5" s="656"/>
      <c r="BZ5" s="656"/>
      <c r="CA5" s="656"/>
      <c r="CB5" s="706"/>
      <c r="CD5" s="729" t="s">
        <v>218</v>
      </c>
      <c r="CE5" s="730"/>
      <c r="CF5" s="730"/>
      <c r="CG5" s="730"/>
      <c r="CH5" s="730"/>
      <c r="CI5" s="730"/>
      <c r="CJ5" s="730"/>
      <c r="CK5" s="730"/>
      <c r="CL5" s="730"/>
      <c r="CM5" s="730"/>
      <c r="CN5" s="730"/>
      <c r="CO5" s="730"/>
      <c r="CP5" s="730"/>
      <c r="CQ5" s="731"/>
      <c r="CR5" s="729" t="s">
        <v>224</v>
      </c>
      <c r="CS5" s="730"/>
      <c r="CT5" s="730"/>
      <c r="CU5" s="730"/>
      <c r="CV5" s="730"/>
      <c r="CW5" s="730"/>
      <c r="CX5" s="730"/>
      <c r="CY5" s="731"/>
      <c r="CZ5" s="729" t="s">
        <v>216</v>
      </c>
      <c r="DA5" s="730"/>
      <c r="DB5" s="730"/>
      <c r="DC5" s="731"/>
      <c r="DD5" s="729" t="s">
        <v>225</v>
      </c>
      <c r="DE5" s="730"/>
      <c r="DF5" s="730"/>
      <c r="DG5" s="730"/>
      <c r="DH5" s="730"/>
      <c r="DI5" s="730"/>
      <c r="DJ5" s="730"/>
      <c r="DK5" s="730"/>
      <c r="DL5" s="730"/>
      <c r="DM5" s="730"/>
      <c r="DN5" s="730"/>
      <c r="DO5" s="730"/>
      <c r="DP5" s="731"/>
      <c r="DQ5" s="729" t="s">
        <v>226</v>
      </c>
      <c r="DR5" s="730"/>
      <c r="DS5" s="730"/>
      <c r="DT5" s="730"/>
      <c r="DU5" s="730"/>
      <c r="DV5" s="730"/>
      <c r="DW5" s="730"/>
      <c r="DX5" s="730"/>
      <c r="DY5" s="730"/>
      <c r="DZ5" s="730"/>
      <c r="EA5" s="730"/>
      <c r="EB5" s="730"/>
      <c r="EC5" s="731"/>
    </row>
    <row r="6" spans="2:143" ht="11.25" customHeight="1" x14ac:dyDescent="0.15">
      <c r="B6" s="627" t="s">
        <v>227</v>
      </c>
      <c r="C6" s="628"/>
      <c r="D6" s="628"/>
      <c r="E6" s="628"/>
      <c r="F6" s="628"/>
      <c r="G6" s="628"/>
      <c r="H6" s="628"/>
      <c r="I6" s="628"/>
      <c r="J6" s="628"/>
      <c r="K6" s="628"/>
      <c r="L6" s="628"/>
      <c r="M6" s="628"/>
      <c r="N6" s="628"/>
      <c r="O6" s="628"/>
      <c r="P6" s="628"/>
      <c r="Q6" s="629"/>
      <c r="R6" s="630">
        <v>744224</v>
      </c>
      <c r="S6" s="631"/>
      <c r="T6" s="631"/>
      <c r="U6" s="631"/>
      <c r="V6" s="631"/>
      <c r="W6" s="631"/>
      <c r="X6" s="631"/>
      <c r="Y6" s="632"/>
      <c r="Z6" s="655">
        <v>0.4</v>
      </c>
      <c r="AA6" s="655"/>
      <c r="AB6" s="655"/>
      <c r="AC6" s="655"/>
      <c r="AD6" s="656">
        <v>744224</v>
      </c>
      <c r="AE6" s="656"/>
      <c r="AF6" s="656"/>
      <c r="AG6" s="656"/>
      <c r="AH6" s="656"/>
      <c r="AI6" s="656"/>
      <c r="AJ6" s="656"/>
      <c r="AK6" s="656"/>
      <c r="AL6" s="633">
        <v>1.9</v>
      </c>
      <c r="AM6" s="634"/>
      <c r="AN6" s="634"/>
      <c r="AO6" s="657"/>
      <c r="AP6" s="627" t="s">
        <v>228</v>
      </c>
      <c r="AQ6" s="628"/>
      <c r="AR6" s="628"/>
      <c r="AS6" s="628"/>
      <c r="AT6" s="628"/>
      <c r="AU6" s="628"/>
      <c r="AV6" s="628"/>
      <c r="AW6" s="628"/>
      <c r="AX6" s="628"/>
      <c r="AY6" s="628"/>
      <c r="AZ6" s="628"/>
      <c r="BA6" s="628"/>
      <c r="BB6" s="628"/>
      <c r="BC6" s="628"/>
      <c r="BD6" s="628"/>
      <c r="BE6" s="628"/>
      <c r="BF6" s="629"/>
      <c r="BG6" s="630">
        <v>17677257</v>
      </c>
      <c r="BH6" s="631"/>
      <c r="BI6" s="631"/>
      <c r="BJ6" s="631"/>
      <c r="BK6" s="631"/>
      <c r="BL6" s="631"/>
      <c r="BM6" s="631"/>
      <c r="BN6" s="632"/>
      <c r="BO6" s="655">
        <v>94</v>
      </c>
      <c r="BP6" s="655"/>
      <c r="BQ6" s="655"/>
      <c r="BR6" s="655"/>
      <c r="BS6" s="656">
        <v>141979</v>
      </c>
      <c r="BT6" s="656"/>
      <c r="BU6" s="656"/>
      <c r="BV6" s="656"/>
      <c r="BW6" s="656"/>
      <c r="BX6" s="656"/>
      <c r="BY6" s="656"/>
      <c r="BZ6" s="656"/>
      <c r="CA6" s="656"/>
      <c r="CB6" s="706"/>
      <c r="CD6" s="684" t="s">
        <v>229</v>
      </c>
      <c r="CE6" s="685"/>
      <c r="CF6" s="685"/>
      <c r="CG6" s="685"/>
      <c r="CH6" s="685"/>
      <c r="CI6" s="685"/>
      <c r="CJ6" s="685"/>
      <c r="CK6" s="685"/>
      <c r="CL6" s="685"/>
      <c r="CM6" s="685"/>
      <c r="CN6" s="685"/>
      <c r="CO6" s="685"/>
      <c r="CP6" s="685"/>
      <c r="CQ6" s="686"/>
      <c r="CR6" s="630">
        <v>359174</v>
      </c>
      <c r="CS6" s="631"/>
      <c r="CT6" s="631"/>
      <c r="CU6" s="631"/>
      <c r="CV6" s="631"/>
      <c r="CW6" s="631"/>
      <c r="CX6" s="631"/>
      <c r="CY6" s="632"/>
      <c r="CZ6" s="726">
        <v>0.2</v>
      </c>
      <c r="DA6" s="701"/>
      <c r="DB6" s="701"/>
      <c r="DC6" s="732"/>
      <c r="DD6" s="621" t="s">
        <v>125</v>
      </c>
      <c r="DE6" s="631"/>
      <c r="DF6" s="631"/>
      <c r="DG6" s="631"/>
      <c r="DH6" s="631"/>
      <c r="DI6" s="631"/>
      <c r="DJ6" s="631"/>
      <c r="DK6" s="631"/>
      <c r="DL6" s="631"/>
      <c r="DM6" s="631"/>
      <c r="DN6" s="631"/>
      <c r="DO6" s="631"/>
      <c r="DP6" s="632"/>
      <c r="DQ6" s="621">
        <v>359174</v>
      </c>
      <c r="DR6" s="631"/>
      <c r="DS6" s="631"/>
      <c r="DT6" s="631"/>
      <c r="DU6" s="631"/>
      <c r="DV6" s="631"/>
      <c r="DW6" s="631"/>
      <c r="DX6" s="631"/>
      <c r="DY6" s="631"/>
      <c r="DZ6" s="631"/>
      <c r="EA6" s="631"/>
      <c r="EB6" s="631"/>
      <c r="EC6" s="668"/>
    </row>
    <row r="7" spans="2:143" ht="11.25" customHeight="1" x14ac:dyDescent="0.15">
      <c r="B7" s="627" t="s">
        <v>230</v>
      </c>
      <c r="C7" s="628"/>
      <c r="D7" s="628"/>
      <c r="E7" s="628"/>
      <c r="F7" s="628"/>
      <c r="G7" s="628"/>
      <c r="H7" s="628"/>
      <c r="I7" s="628"/>
      <c r="J7" s="628"/>
      <c r="K7" s="628"/>
      <c r="L7" s="628"/>
      <c r="M7" s="628"/>
      <c r="N7" s="628"/>
      <c r="O7" s="628"/>
      <c r="P7" s="628"/>
      <c r="Q7" s="629"/>
      <c r="R7" s="630">
        <v>6973</v>
      </c>
      <c r="S7" s="631"/>
      <c r="T7" s="631"/>
      <c r="U7" s="631"/>
      <c r="V7" s="631"/>
      <c r="W7" s="631"/>
      <c r="X7" s="631"/>
      <c r="Y7" s="632"/>
      <c r="Z7" s="655">
        <v>0</v>
      </c>
      <c r="AA7" s="655"/>
      <c r="AB7" s="655"/>
      <c r="AC7" s="655"/>
      <c r="AD7" s="656">
        <v>6973</v>
      </c>
      <c r="AE7" s="656"/>
      <c r="AF7" s="656"/>
      <c r="AG7" s="656"/>
      <c r="AH7" s="656"/>
      <c r="AI7" s="656"/>
      <c r="AJ7" s="656"/>
      <c r="AK7" s="656"/>
      <c r="AL7" s="633">
        <v>0</v>
      </c>
      <c r="AM7" s="634"/>
      <c r="AN7" s="634"/>
      <c r="AO7" s="657"/>
      <c r="AP7" s="627" t="s">
        <v>231</v>
      </c>
      <c r="AQ7" s="628"/>
      <c r="AR7" s="628"/>
      <c r="AS7" s="628"/>
      <c r="AT7" s="628"/>
      <c r="AU7" s="628"/>
      <c r="AV7" s="628"/>
      <c r="AW7" s="628"/>
      <c r="AX7" s="628"/>
      <c r="AY7" s="628"/>
      <c r="AZ7" s="628"/>
      <c r="BA7" s="628"/>
      <c r="BB7" s="628"/>
      <c r="BC7" s="628"/>
      <c r="BD7" s="628"/>
      <c r="BE7" s="628"/>
      <c r="BF7" s="629"/>
      <c r="BG7" s="630">
        <v>7522162</v>
      </c>
      <c r="BH7" s="631"/>
      <c r="BI7" s="631"/>
      <c r="BJ7" s="631"/>
      <c r="BK7" s="631"/>
      <c r="BL7" s="631"/>
      <c r="BM7" s="631"/>
      <c r="BN7" s="632"/>
      <c r="BO7" s="655">
        <v>40</v>
      </c>
      <c r="BP7" s="655"/>
      <c r="BQ7" s="655"/>
      <c r="BR7" s="655"/>
      <c r="BS7" s="656">
        <v>141979</v>
      </c>
      <c r="BT7" s="656"/>
      <c r="BU7" s="656"/>
      <c r="BV7" s="656"/>
      <c r="BW7" s="656"/>
      <c r="BX7" s="656"/>
      <c r="BY7" s="656"/>
      <c r="BZ7" s="656"/>
      <c r="CA7" s="656"/>
      <c r="CB7" s="706"/>
      <c r="CD7" s="658" t="s">
        <v>232</v>
      </c>
      <c r="CE7" s="659"/>
      <c r="CF7" s="659"/>
      <c r="CG7" s="659"/>
      <c r="CH7" s="659"/>
      <c r="CI7" s="659"/>
      <c r="CJ7" s="659"/>
      <c r="CK7" s="659"/>
      <c r="CL7" s="659"/>
      <c r="CM7" s="659"/>
      <c r="CN7" s="659"/>
      <c r="CO7" s="659"/>
      <c r="CP7" s="659"/>
      <c r="CQ7" s="660"/>
      <c r="CR7" s="630">
        <v>14330926</v>
      </c>
      <c r="CS7" s="631"/>
      <c r="CT7" s="631"/>
      <c r="CU7" s="631"/>
      <c r="CV7" s="631"/>
      <c r="CW7" s="631"/>
      <c r="CX7" s="631"/>
      <c r="CY7" s="632"/>
      <c r="CZ7" s="655">
        <v>9.1</v>
      </c>
      <c r="DA7" s="655"/>
      <c r="DB7" s="655"/>
      <c r="DC7" s="655"/>
      <c r="DD7" s="621">
        <v>1227495</v>
      </c>
      <c r="DE7" s="631"/>
      <c r="DF7" s="631"/>
      <c r="DG7" s="631"/>
      <c r="DH7" s="631"/>
      <c r="DI7" s="631"/>
      <c r="DJ7" s="631"/>
      <c r="DK7" s="631"/>
      <c r="DL7" s="631"/>
      <c r="DM7" s="631"/>
      <c r="DN7" s="631"/>
      <c r="DO7" s="631"/>
      <c r="DP7" s="632"/>
      <c r="DQ7" s="621">
        <v>9419207</v>
      </c>
      <c r="DR7" s="631"/>
      <c r="DS7" s="631"/>
      <c r="DT7" s="631"/>
      <c r="DU7" s="631"/>
      <c r="DV7" s="631"/>
      <c r="DW7" s="631"/>
      <c r="DX7" s="631"/>
      <c r="DY7" s="631"/>
      <c r="DZ7" s="631"/>
      <c r="EA7" s="631"/>
      <c r="EB7" s="631"/>
      <c r="EC7" s="668"/>
    </row>
    <row r="8" spans="2:143" ht="11.25" customHeight="1" x14ac:dyDescent="0.15">
      <c r="B8" s="627" t="s">
        <v>233</v>
      </c>
      <c r="C8" s="628"/>
      <c r="D8" s="628"/>
      <c r="E8" s="628"/>
      <c r="F8" s="628"/>
      <c r="G8" s="628"/>
      <c r="H8" s="628"/>
      <c r="I8" s="628"/>
      <c r="J8" s="628"/>
      <c r="K8" s="628"/>
      <c r="L8" s="628"/>
      <c r="M8" s="628"/>
      <c r="N8" s="628"/>
      <c r="O8" s="628"/>
      <c r="P8" s="628"/>
      <c r="Q8" s="629"/>
      <c r="R8" s="630">
        <v>62835</v>
      </c>
      <c r="S8" s="631"/>
      <c r="T8" s="631"/>
      <c r="U8" s="631"/>
      <c r="V8" s="631"/>
      <c r="W8" s="631"/>
      <c r="X8" s="631"/>
      <c r="Y8" s="632"/>
      <c r="Z8" s="655">
        <v>0</v>
      </c>
      <c r="AA8" s="655"/>
      <c r="AB8" s="655"/>
      <c r="AC8" s="655"/>
      <c r="AD8" s="656">
        <v>62835</v>
      </c>
      <c r="AE8" s="656"/>
      <c r="AF8" s="656"/>
      <c r="AG8" s="656"/>
      <c r="AH8" s="656"/>
      <c r="AI8" s="656"/>
      <c r="AJ8" s="656"/>
      <c r="AK8" s="656"/>
      <c r="AL8" s="633">
        <v>0.2</v>
      </c>
      <c r="AM8" s="634"/>
      <c r="AN8" s="634"/>
      <c r="AO8" s="657"/>
      <c r="AP8" s="627" t="s">
        <v>234</v>
      </c>
      <c r="AQ8" s="628"/>
      <c r="AR8" s="628"/>
      <c r="AS8" s="628"/>
      <c r="AT8" s="628"/>
      <c r="AU8" s="628"/>
      <c r="AV8" s="628"/>
      <c r="AW8" s="628"/>
      <c r="AX8" s="628"/>
      <c r="AY8" s="628"/>
      <c r="AZ8" s="628"/>
      <c r="BA8" s="628"/>
      <c r="BB8" s="628"/>
      <c r="BC8" s="628"/>
      <c r="BD8" s="628"/>
      <c r="BE8" s="628"/>
      <c r="BF8" s="629"/>
      <c r="BG8" s="630">
        <v>241064</v>
      </c>
      <c r="BH8" s="631"/>
      <c r="BI8" s="631"/>
      <c r="BJ8" s="631"/>
      <c r="BK8" s="631"/>
      <c r="BL8" s="631"/>
      <c r="BM8" s="631"/>
      <c r="BN8" s="632"/>
      <c r="BO8" s="655">
        <v>1.3</v>
      </c>
      <c r="BP8" s="655"/>
      <c r="BQ8" s="655"/>
      <c r="BR8" s="655"/>
      <c r="BS8" s="656" t="s">
        <v>125</v>
      </c>
      <c r="BT8" s="656"/>
      <c r="BU8" s="656"/>
      <c r="BV8" s="656"/>
      <c r="BW8" s="656"/>
      <c r="BX8" s="656"/>
      <c r="BY8" s="656"/>
      <c r="BZ8" s="656"/>
      <c r="CA8" s="656"/>
      <c r="CB8" s="706"/>
      <c r="CD8" s="658" t="s">
        <v>235</v>
      </c>
      <c r="CE8" s="659"/>
      <c r="CF8" s="659"/>
      <c r="CG8" s="659"/>
      <c r="CH8" s="659"/>
      <c r="CI8" s="659"/>
      <c r="CJ8" s="659"/>
      <c r="CK8" s="659"/>
      <c r="CL8" s="659"/>
      <c r="CM8" s="659"/>
      <c r="CN8" s="659"/>
      <c r="CO8" s="659"/>
      <c r="CP8" s="659"/>
      <c r="CQ8" s="660"/>
      <c r="CR8" s="630">
        <v>27362533</v>
      </c>
      <c r="CS8" s="631"/>
      <c r="CT8" s="631"/>
      <c r="CU8" s="631"/>
      <c r="CV8" s="631"/>
      <c r="CW8" s="631"/>
      <c r="CX8" s="631"/>
      <c r="CY8" s="632"/>
      <c r="CZ8" s="655">
        <v>17.399999999999999</v>
      </c>
      <c r="DA8" s="655"/>
      <c r="DB8" s="655"/>
      <c r="DC8" s="655"/>
      <c r="DD8" s="621">
        <v>283894</v>
      </c>
      <c r="DE8" s="631"/>
      <c r="DF8" s="631"/>
      <c r="DG8" s="631"/>
      <c r="DH8" s="631"/>
      <c r="DI8" s="631"/>
      <c r="DJ8" s="631"/>
      <c r="DK8" s="631"/>
      <c r="DL8" s="631"/>
      <c r="DM8" s="631"/>
      <c r="DN8" s="631"/>
      <c r="DO8" s="631"/>
      <c r="DP8" s="632"/>
      <c r="DQ8" s="621">
        <v>12246822</v>
      </c>
      <c r="DR8" s="631"/>
      <c r="DS8" s="631"/>
      <c r="DT8" s="631"/>
      <c r="DU8" s="631"/>
      <c r="DV8" s="631"/>
      <c r="DW8" s="631"/>
      <c r="DX8" s="631"/>
      <c r="DY8" s="631"/>
      <c r="DZ8" s="631"/>
      <c r="EA8" s="631"/>
      <c r="EB8" s="631"/>
      <c r="EC8" s="668"/>
    </row>
    <row r="9" spans="2:143" ht="11.25" customHeight="1" x14ac:dyDescent="0.15">
      <c r="B9" s="627" t="s">
        <v>236</v>
      </c>
      <c r="C9" s="628"/>
      <c r="D9" s="628"/>
      <c r="E9" s="628"/>
      <c r="F9" s="628"/>
      <c r="G9" s="628"/>
      <c r="H9" s="628"/>
      <c r="I9" s="628"/>
      <c r="J9" s="628"/>
      <c r="K9" s="628"/>
      <c r="L9" s="628"/>
      <c r="M9" s="628"/>
      <c r="N9" s="628"/>
      <c r="O9" s="628"/>
      <c r="P9" s="628"/>
      <c r="Q9" s="629"/>
      <c r="R9" s="630">
        <v>71854</v>
      </c>
      <c r="S9" s="631"/>
      <c r="T9" s="631"/>
      <c r="U9" s="631"/>
      <c r="V9" s="631"/>
      <c r="W9" s="631"/>
      <c r="X9" s="631"/>
      <c r="Y9" s="632"/>
      <c r="Z9" s="655">
        <v>0</v>
      </c>
      <c r="AA9" s="655"/>
      <c r="AB9" s="655"/>
      <c r="AC9" s="655"/>
      <c r="AD9" s="656">
        <v>71854</v>
      </c>
      <c r="AE9" s="656"/>
      <c r="AF9" s="656"/>
      <c r="AG9" s="656"/>
      <c r="AH9" s="656"/>
      <c r="AI9" s="656"/>
      <c r="AJ9" s="656"/>
      <c r="AK9" s="656"/>
      <c r="AL9" s="633">
        <v>0.2</v>
      </c>
      <c r="AM9" s="634"/>
      <c r="AN9" s="634"/>
      <c r="AO9" s="657"/>
      <c r="AP9" s="627" t="s">
        <v>237</v>
      </c>
      <c r="AQ9" s="628"/>
      <c r="AR9" s="628"/>
      <c r="AS9" s="628"/>
      <c r="AT9" s="628"/>
      <c r="AU9" s="628"/>
      <c r="AV9" s="628"/>
      <c r="AW9" s="628"/>
      <c r="AX9" s="628"/>
      <c r="AY9" s="628"/>
      <c r="AZ9" s="628"/>
      <c r="BA9" s="628"/>
      <c r="BB9" s="628"/>
      <c r="BC9" s="628"/>
      <c r="BD9" s="628"/>
      <c r="BE9" s="628"/>
      <c r="BF9" s="629"/>
      <c r="BG9" s="630">
        <v>6072934</v>
      </c>
      <c r="BH9" s="631"/>
      <c r="BI9" s="631"/>
      <c r="BJ9" s="631"/>
      <c r="BK9" s="631"/>
      <c r="BL9" s="631"/>
      <c r="BM9" s="631"/>
      <c r="BN9" s="632"/>
      <c r="BO9" s="655">
        <v>32.299999999999997</v>
      </c>
      <c r="BP9" s="655"/>
      <c r="BQ9" s="655"/>
      <c r="BR9" s="655"/>
      <c r="BS9" s="656" t="s">
        <v>125</v>
      </c>
      <c r="BT9" s="656"/>
      <c r="BU9" s="656"/>
      <c r="BV9" s="656"/>
      <c r="BW9" s="656"/>
      <c r="BX9" s="656"/>
      <c r="BY9" s="656"/>
      <c r="BZ9" s="656"/>
      <c r="CA9" s="656"/>
      <c r="CB9" s="706"/>
      <c r="CD9" s="658" t="s">
        <v>238</v>
      </c>
      <c r="CE9" s="659"/>
      <c r="CF9" s="659"/>
      <c r="CG9" s="659"/>
      <c r="CH9" s="659"/>
      <c r="CI9" s="659"/>
      <c r="CJ9" s="659"/>
      <c r="CK9" s="659"/>
      <c r="CL9" s="659"/>
      <c r="CM9" s="659"/>
      <c r="CN9" s="659"/>
      <c r="CO9" s="659"/>
      <c r="CP9" s="659"/>
      <c r="CQ9" s="660"/>
      <c r="CR9" s="630">
        <v>13442899</v>
      </c>
      <c r="CS9" s="631"/>
      <c r="CT9" s="631"/>
      <c r="CU9" s="631"/>
      <c r="CV9" s="631"/>
      <c r="CW9" s="631"/>
      <c r="CX9" s="631"/>
      <c r="CY9" s="632"/>
      <c r="CZ9" s="655">
        <v>8.6</v>
      </c>
      <c r="DA9" s="655"/>
      <c r="DB9" s="655"/>
      <c r="DC9" s="655"/>
      <c r="DD9" s="621">
        <v>4091252</v>
      </c>
      <c r="DE9" s="631"/>
      <c r="DF9" s="631"/>
      <c r="DG9" s="631"/>
      <c r="DH9" s="631"/>
      <c r="DI9" s="631"/>
      <c r="DJ9" s="631"/>
      <c r="DK9" s="631"/>
      <c r="DL9" s="631"/>
      <c r="DM9" s="631"/>
      <c r="DN9" s="631"/>
      <c r="DO9" s="631"/>
      <c r="DP9" s="632"/>
      <c r="DQ9" s="621">
        <v>9482205</v>
      </c>
      <c r="DR9" s="631"/>
      <c r="DS9" s="631"/>
      <c r="DT9" s="631"/>
      <c r="DU9" s="631"/>
      <c r="DV9" s="631"/>
      <c r="DW9" s="631"/>
      <c r="DX9" s="631"/>
      <c r="DY9" s="631"/>
      <c r="DZ9" s="631"/>
      <c r="EA9" s="631"/>
      <c r="EB9" s="631"/>
      <c r="EC9" s="668"/>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125</v>
      </c>
      <c r="S10" s="631"/>
      <c r="T10" s="631"/>
      <c r="U10" s="631"/>
      <c r="V10" s="631"/>
      <c r="W10" s="631"/>
      <c r="X10" s="631"/>
      <c r="Y10" s="632"/>
      <c r="Z10" s="655" t="s">
        <v>125</v>
      </c>
      <c r="AA10" s="655"/>
      <c r="AB10" s="655"/>
      <c r="AC10" s="655"/>
      <c r="AD10" s="656" t="s">
        <v>125</v>
      </c>
      <c r="AE10" s="656"/>
      <c r="AF10" s="656"/>
      <c r="AG10" s="656"/>
      <c r="AH10" s="656"/>
      <c r="AI10" s="656"/>
      <c r="AJ10" s="656"/>
      <c r="AK10" s="656"/>
      <c r="AL10" s="633" t="s">
        <v>125</v>
      </c>
      <c r="AM10" s="634"/>
      <c r="AN10" s="634"/>
      <c r="AO10" s="657"/>
      <c r="AP10" s="627" t="s">
        <v>240</v>
      </c>
      <c r="AQ10" s="628"/>
      <c r="AR10" s="628"/>
      <c r="AS10" s="628"/>
      <c r="AT10" s="628"/>
      <c r="AU10" s="628"/>
      <c r="AV10" s="628"/>
      <c r="AW10" s="628"/>
      <c r="AX10" s="628"/>
      <c r="AY10" s="628"/>
      <c r="AZ10" s="628"/>
      <c r="BA10" s="628"/>
      <c r="BB10" s="628"/>
      <c r="BC10" s="628"/>
      <c r="BD10" s="628"/>
      <c r="BE10" s="628"/>
      <c r="BF10" s="629"/>
      <c r="BG10" s="630">
        <v>448303</v>
      </c>
      <c r="BH10" s="631"/>
      <c r="BI10" s="631"/>
      <c r="BJ10" s="631"/>
      <c r="BK10" s="631"/>
      <c r="BL10" s="631"/>
      <c r="BM10" s="631"/>
      <c r="BN10" s="632"/>
      <c r="BO10" s="655">
        <v>2.4</v>
      </c>
      <c r="BP10" s="655"/>
      <c r="BQ10" s="655"/>
      <c r="BR10" s="655"/>
      <c r="BS10" s="656" t="s">
        <v>125</v>
      </c>
      <c r="BT10" s="656"/>
      <c r="BU10" s="656"/>
      <c r="BV10" s="656"/>
      <c r="BW10" s="656"/>
      <c r="BX10" s="656"/>
      <c r="BY10" s="656"/>
      <c r="BZ10" s="656"/>
      <c r="CA10" s="656"/>
      <c r="CB10" s="706"/>
      <c r="CD10" s="658" t="s">
        <v>241</v>
      </c>
      <c r="CE10" s="659"/>
      <c r="CF10" s="659"/>
      <c r="CG10" s="659"/>
      <c r="CH10" s="659"/>
      <c r="CI10" s="659"/>
      <c r="CJ10" s="659"/>
      <c r="CK10" s="659"/>
      <c r="CL10" s="659"/>
      <c r="CM10" s="659"/>
      <c r="CN10" s="659"/>
      <c r="CO10" s="659"/>
      <c r="CP10" s="659"/>
      <c r="CQ10" s="660"/>
      <c r="CR10" s="630">
        <v>78245</v>
      </c>
      <c r="CS10" s="631"/>
      <c r="CT10" s="631"/>
      <c r="CU10" s="631"/>
      <c r="CV10" s="631"/>
      <c r="CW10" s="631"/>
      <c r="CX10" s="631"/>
      <c r="CY10" s="632"/>
      <c r="CZ10" s="655">
        <v>0</v>
      </c>
      <c r="DA10" s="655"/>
      <c r="DB10" s="655"/>
      <c r="DC10" s="655"/>
      <c r="DD10" s="621" t="s">
        <v>125</v>
      </c>
      <c r="DE10" s="631"/>
      <c r="DF10" s="631"/>
      <c r="DG10" s="631"/>
      <c r="DH10" s="631"/>
      <c r="DI10" s="631"/>
      <c r="DJ10" s="631"/>
      <c r="DK10" s="631"/>
      <c r="DL10" s="631"/>
      <c r="DM10" s="631"/>
      <c r="DN10" s="631"/>
      <c r="DO10" s="631"/>
      <c r="DP10" s="632"/>
      <c r="DQ10" s="621">
        <v>64869</v>
      </c>
      <c r="DR10" s="631"/>
      <c r="DS10" s="631"/>
      <c r="DT10" s="631"/>
      <c r="DU10" s="631"/>
      <c r="DV10" s="631"/>
      <c r="DW10" s="631"/>
      <c r="DX10" s="631"/>
      <c r="DY10" s="631"/>
      <c r="DZ10" s="631"/>
      <c r="EA10" s="631"/>
      <c r="EB10" s="631"/>
      <c r="EC10" s="668"/>
    </row>
    <row r="11" spans="2:143" ht="11.25" customHeight="1" x14ac:dyDescent="0.15">
      <c r="B11" s="627" t="s">
        <v>242</v>
      </c>
      <c r="C11" s="628"/>
      <c r="D11" s="628"/>
      <c r="E11" s="628"/>
      <c r="F11" s="628"/>
      <c r="G11" s="628"/>
      <c r="H11" s="628"/>
      <c r="I11" s="628"/>
      <c r="J11" s="628"/>
      <c r="K11" s="628"/>
      <c r="L11" s="628"/>
      <c r="M11" s="628"/>
      <c r="N11" s="628"/>
      <c r="O11" s="628"/>
      <c r="P11" s="628"/>
      <c r="Q11" s="629"/>
      <c r="R11" s="630">
        <v>3395861</v>
      </c>
      <c r="S11" s="631"/>
      <c r="T11" s="631"/>
      <c r="U11" s="631"/>
      <c r="V11" s="631"/>
      <c r="W11" s="631"/>
      <c r="X11" s="631"/>
      <c r="Y11" s="632"/>
      <c r="Z11" s="633">
        <v>1.7</v>
      </c>
      <c r="AA11" s="634"/>
      <c r="AB11" s="634"/>
      <c r="AC11" s="635"/>
      <c r="AD11" s="621">
        <v>3395861</v>
      </c>
      <c r="AE11" s="631"/>
      <c r="AF11" s="631"/>
      <c r="AG11" s="631"/>
      <c r="AH11" s="631"/>
      <c r="AI11" s="631"/>
      <c r="AJ11" s="631"/>
      <c r="AK11" s="632"/>
      <c r="AL11" s="633">
        <v>8.6</v>
      </c>
      <c r="AM11" s="634"/>
      <c r="AN11" s="634"/>
      <c r="AO11" s="657"/>
      <c r="AP11" s="627" t="s">
        <v>243</v>
      </c>
      <c r="AQ11" s="628"/>
      <c r="AR11" s="628"/>
      <c r="AS11" s="628"/>
      <c r="AT11" s="628"/>
      <c r="AU11" s="628"/>
      <c r="AV11" s="628"/>
      <c r="AW11" s="628"/>
      <c r="AX11" s="628"/>
      <c r="AY11" s="628"/>
      <c r="AZ11" s="628"/>
      <c r="BA11" s="628"/>
      <c r="BB11" s="628"/>
      <c r="BC11" s="628"/>
      <c r="BD11" s="628"/>
      <c r="BE11" s="628"/>
      <c r="BF11" s="629"/>
      <c r="BG11" s="630">
        <v>759861</v>
      </c>
      <c r="BH11" s="631"/>
      <c r="BI11" s="631"/>
      <c r="BJ11" s="631"/>
      <c r="BK11" s="631"/>
      <c r="BL11" s="631"/>
      <c r="BM11" s="631"/>
      <c r="BN11" s="632"/>
      <c r="BO11" s="655">
        <v>4</v>
      </c>
      <c r="BP11" s="655"/>
      <c r="BQ11" s="655"/>
      <c r="BR11" s="655"/>
      <c r="BS11" s="656">
        <v>141979</v>
      </c>
      <c r="BT11" s="656"/>
      <c r="BU11" s="656"/>
      <c r="BV11" s="656"/>
      <c r="BW11" s="656"/>
      <c r="BX11" s="656"/>
      <c r="BY11" s="656"/>
      <c r="BZ11" s="656"/>
      <c r="CA11" s="656"/>
      <c r="CB11" s="706"/>
      <c r="CD11" s="658" t="s">
        <v>244</v>
      </c>
      <c r="CE11" s="659"/>
      <c r="CF11" s="659"/>
      <c r="CG11" s="659"/>
      <c r="CH11" s="659"/>
      <c r="CI11" s="659"/>
      <c r="CJ11" s="659"/>
      <c r="CK11" s="659"/>
      <c r="CL11" s="659"/>
      <c r="CM11" s="659"/>
      <c r="CN11" s="659"/>
      <c r="CO11" s="659"/>
      <c r="CP11" s="659"/>
      <c r="CQ11" s="660"/>
      <c r="CR11" s="630">
        <v>3889872</v>
      </c>
      <c r="CS11" s="631"/>
      <c r="CT11" s="631"/>
      <c r="CU11" s="631"/>
      <c r="CV11" s="631"/>
      <c r="CW11" s="631"/>
      <c r="CX11" s="631"/>
      <c r="CY11" s="632"/>
      <c r="CZ11" s="655">
        <v>2.5</v>
      </c>
      <c r="DA11" s="655"/>
      <c r="DB11" s="655"/>
      <c r="DC11" s="655"/>
      <c r="DD11" s="621">
        <v>2482322</v>
      </c>
      <c r="DE11" s="631"/>
      <c r="DF11" s="631"/>
      <c r="DG11" s="631"/>
      <c r="DH11" s="631"/>
      <c r="DI11" s="631"/>
      <c r="DJ11" s="631"/>
      <c r="DK11" s="631"/>
      <c r="DL11" s="631"/>
      <c r="DM11" s="631"/>
      <c r="DN11" s="631"/>
      <c r="DO11" s="631"/>
      <c r="DP11" s="632"/>
      <c r="DQ11" s="621">
        <v>1121791</v>
      </c>
      <c r="DR11" s="631"/>
      <c r="DS11" s="631"/>
      <c r="DT11" s="631"/>
      <c r="DU11" s="631"/>
      <c r="DV11" s="631"/>
      <c r="DW11" s="631"/>
      <c r="DX11" s="631"/>
      <c r="DY11" s="631"/>
      <c r="DZ11" s="631"/>
      <c r="EA11" s="631"/>
      <c r="EB11" s="631"/>
      <c r="EC11" s="668"/>
    </row>
    <row r="12" spans="2:143" ht="11.25" customHeight="1" x14ac:dyDescent="0.15">
      <c r="B12" s="627" t="s">
        <v>245</v>
      </c>
      <c r="C12" s="628"/>
      <c r="D12" s="628"/>
      <c r="E12" s="628"/>
      <c r="F12" s="628"/>
      <c r="G12" s="628"/>
      <c r="H12" s="628"/>
      <c r="I12" s="628"/>
      <c r="J12" s="628"/>
      <c r="K12" s="628"/>
      <c r="L12" s="628"/>
      <c r="M12" s="628"/>
      <c r="N12" s="628"/>
      <c r="O12" s="628"/>
      <c r="P12" s="628"/>
      <c r="Q12" s="629"/>
      <c r="R12" s="630" t="s">
        <v>125</v>
      </c>
      <c r="S12" s="631"/>
      <c r="T12" s="631"/>
      <c r="U12" s="631"/>
      <c r="V12" s="631"/>
      <c r="W12" s="631"/>
      <c r="X12" s="631"/>
      <c r="Y12" s="632"/>
      <c r="Z12" s="655" t="s">
        <v>125</v>
      </c>
      <c r="AA12" s="655"/>
      <c r="AB12" s="655"/>
      <c r="AC12" s="655"/>
      <c r="AD12" s="656" t="s">
        <v>125</v>
      </c>
      <c r="AE12" s="656"/>
      <c r="AF12" s="656"/>
      <c r="AG12" s="656"/>
      <c r="AH12" s="656"/>
      <c r="AI12" s="656"/>
      <c r="AJ12" s="656"/>
      <c r="AK12" s="656"/>
      <c r="AL12" s="633" t="s">
        <v>125</v>
      </c>
      <c r="AM12" s="634"/>
      <c r="AN12" s="634"/>
      <c r="AO12" s="657"/>
      <c r="AP12" s="627" t="s">
        <v>246</v>
      </c>
      <c r="AQ12" s="628"/>
      <c r="AR12" s="628"/>
      <c r="AS12" s="628"/>
      <c r="AT12" s="628"/>
      <c r="AU12" s="628"/>
      <c r="AV12" s="628"/>
      <c r="AW12" s="628"/>
      <c r="AX12" s="628"/>
      <c r="AY12" s="628"/>
      <c r="AZ12" s="628"/>
      <c r="BA12" s="628"/>
      <c r="BB12" s="628"/>
      <c r="BC12" s="628"/>
      <c r="BD12" s="628"/>
      <c r="BE12" s="628"/>
      <c r="BF12" s="629"/>
      <c r="BG12" s="630">
        <v>8400652</v>
      </c>
      <c r="BH12" s="631"/>
      <c r="BI12" s="631"/>
      <c r="BJ12" s="631"/>
      <c r="BK12" s="631"/>
      <c r="BL12" s="631"/>
      <c r="BM12" s="631"/>
      <c r="BN12" s="632"/>
      <c r="BO12" s="655">
        <v>44.7</v>
      </c>
      <c r="BP12" s="655"/>
      <c r="BQ12" s="655"/>
      <c r="BR12" s="655"/>
      <c r="BS12" s="656" t="s">
        <v>125</v>
      </c>
      <c r="BT12" s="656"/>
      <c r="BU12" s="656"/>
      <c r="BV12" s="656"/>
      <c r="BW12" s="656"/>
      <c r="BX12" s="656"/>
      <c r="BY12" s="656"/>
      <c r="BZ12" s="656"/>
      <c r="CA12" s="656"/>
      <c r="CB12" s="706"/>
      <c r="CD12" s="658" t="s">
        <v>247</v>
      </c>
      <c r="CE12" s="659"/>
      <c r="CF12" s="659"/>
      <c r="CG12" s="659"/>
      <c r="CH12" s="659"/>
      <c r="CI12" s="659"/>
      <c r="CJ12" s="659"/>
      <c r="CK12" s="659"/>
      <c r="CL12" s="659"/>
      <c r="CM12" s="659"/>
      <c r="CN12" s="659"/>
      <c r="CO12" s="659"/>
      <c r="CP12" s="659"/>
      <c r="CQ12" s="660"/>
      <c r="CR12" s="630">
        <v>5116459</v>
      </c>
      <c r="CS12" s="631"/>
      <c r="CT12" s="631"/>
      <c r="CU12" s="631"/>
      <c r="CV12" s="631"/>
      <c r="CW12" s="631"/>
      <c r="CX12" s="631"/>
      <c r="CY12" s="632"/>
      <c r="CZ12" s="655">
        <v>3.3</v>
      </c>
      <c r="DA12" s="655"/>
      <c r="DB12" s="655"/>
      <c r="DC12" s="655"/>
      <c r="DD12" s="621">
        <v>266144</v>
      </c>
      <c r="DE12" s="631"/>
      <c r="DF12" s="631"/>
      <c r="DG12" s="631"/>
      <c r="DH12" s="631"/>
      <c r="DI12" s="631"/>
      <c r="DJ12" s="631"/>
      <c r="DK12" s="631"/>
      <c r="DL12" s="631"/>
      <c r="DM12" s="631"/>
      <c r="DN12" s="631"/>
      <c r="DO12" s="631"/>
      <c r="DP12" s="632"/>
      <c r="DQ12" s="621">
        <v>1677232</v>
      </c>
      <c r="DR12" s="631"/>
      <c r="DS12" s="631"/>
      <c r="DT12" s="631"/>
      <c r="DU12" s="631"/>
      <c r="DV12" s="631"/>
      <c r="DW12" s="631"/>
      <c r="DX12" s="631"/>
      <c r="DY12" s="631"/>
      <c r="DZ12" s="631"/>
      <c r="EA12" s="631"/>
      <c r="EB12" s="631"/>
      <c r="EC12" s="668"/>
    </row>
    <row r="13" spans="2:143" ht="11.25" customHeight="1" x14ac:dyDescent="0.15">
      <c r="B13" s="627" t="s">
        <v>248</v>
      </c>
      <c r="C13" s="628"/>
      <c r="D13" s="628"/>
      <c r="E13" s="628"/>
      <c r="F13" s="628"/>
      <c r="G13" s="628"/>
      <c r="H13" s="628"/>
      <c r="I13" s="628"/>
      <c r="J13" s="628"/>
      <c r="K13" s="628"/>
      <c r="L13" s="628"/>
      <c r="M13" s="628"/>
      <c r="N13" s="628"/>
      <c r="O13" s="628"/>
      <c r="P13" s="628"/>
      <c r="Q13" s="629"/>
      <c r="R13" s="630" t="s">
        <v>125</v>
      </c>
      <c r="S13" s="631"/>
      <c r="T13" s="631"/>
      <c r="U13" s="631"/>
      <c r="V13" s="631"/>
      <c r="W13" s="631"/>
      <c r="X13" s="631"/>
      <c r="Y13" s="632"/>
      <c r="Z13" s="655" t="s">
        <v>125</v>
      </c>
      <c r="AA13" s="655"/>
      <c r="AB13" s="655"/>
      <c r="AC13" s="655"/>
      <c r="AD13" s="656" t="s">
        <v>125</v>
      </c>
      <c r="AE13" s="656"/>
      <c r="AF13" s="656"/>
      <c r="AG13" s="656"/>
      <c r="AH13" s="656"/>
      <c r="AI13" s="656"/>
      <c r="AJ13" s="656"/>
      <c r="AK13" s="656"/>
      <c r="AL13" s="633" t="s">
        <v>125</v>
      </c>
      <c r="AM13" s="634"/>
      <c r="AN13" s="634"/>
      <c r="AO13" s="657"/>
      <c r="AP13" s="627" t="s">
        <v>249</v>
      </c>
      <c r="AQ13" s="628"/>
      <c r="AR13" s="628"/>
      <c r="AS13" s="628"/>
      <c r="AT13" s="628"/>
      <c r="AU13" s="628"/>
      <c r="AV13" s="628"/>
      <c r="AW13" s="628"/>
      <c r="AX13" s="628"/>
      <c r="AY13" s="628"/>
      <c r="AZ13" s="628"/>
      <c r="BA13" s="628"/>
      <c r="BB13" s="628"/>
      <c r="BC13" s="628"/>
      <c r="BD13" s="628"/>
      <c r="BE13" s="628"/>
      <c r="BF13" s="629"/>
      <c r="BG13" s="630">
        <v>8353184</v>
      </c>
      <c r="BH13" s="631"/>
      <c r="BI13" s="631"/>
      <c r="BJ13" s="631"/>
      <c r="BK13" s="631"/>
      <c r="BL13" s="631"/>
      <c r="BM13" s="631"/>
      <c r="BN13" s="632"/>
      <c r="BO13" s="655">
        <v>44.4</v>
      </c>
      <c r="BP13" s="655"/>
      <c r="BQ13" s="655"/>
      <c r="BR13" s="655"/>
      <c r="BS13" s="656" t="s">
        <v>125</v>
      </c>
      <c r="BT13" s="656"/>
      <c r="BU13" s="656"/>
      <c r="BV13" s="656"/>
      <c r="BW13" s="656"/>
      <c r="BX13" s="656"/>
      <c r="BY13" s="656"/>
      <c r="BZ13" s="656"/>
      <c r="CA13" s="656"/>
      <c r="CB13" s="706"/>
      <c r="CD13" s="658" t="s">
        <v>250</v>
      </c>
      <c r="CE13" s="659"/>
      <c r="CF13" s="659"/>
      <c r="CG13" s="659"/>
      <c r="CH13" s="659"/>
      <c r="CI13" s="659"/>
      <c r="CJ13" s="659"/>
      <c r="CK13" s="659"/>
      <c r="CL13" s="659"/>
      <c r="CM13" s="659"/>
      <c r="CN13" s="659"/>
      <c r="CO13" s="659"/>
      <c r="CP13" s="659"/>
      <c r="CQ13" s="660"/>
      <c r="CR13" s="630">
        <v>53000968</v>
      </c>
      <c r="CS13" s="631"/>
      <c r="CT13" s="631"/>
      <c r="CU13" s="631"/>
      <c r="CV13" s="631"/>
      <c r="CW13" s="631"/>
      <c r="CX13" s="631"/>
      <c r="CY13" s="632"/>
      <c r="CZ13" s="655">
        <v>33.799999999999997</v>
      </c>
      <c r="DA13" s="655"/>
      <c r="DB13" s="655"/>
      <c r="DC13" s="655"/>
      <c r="DD13" s="621">
        <v>20671006</v>
      </c>
      <c r="DE13" s="631"/>
      <c r="DF13" s="631"/>
      <c r="DG13" s="631"/>
      <c r="DH13" s="631"/>
      <c r="DI13" s="631"/>
      <c r="DJ13" s="631"/>
      <c r="DK13" s="631"/>
      <c r="DL13" s="631"/>
      <c r="DM13" s="631"/>
      <c r="DN13" s="631"/>
      <c r="DO13" s="631"/>
      <c r="DP13" s="632"/>
      <c r="DQ13" s="621">
        <v>7028596</v>
      </c>
      <c r="DR13" s="631"/>
      <c r="DS13" s="631"/>
      <c r="DT13" s="631"/>
      <c r="DU13" s="631"/>
      <c r="DV13" s="631"/>
      <c r="DW13" s="631"/>
      <c r="DX13" s="631"/>
      <c r="DY13" s="631"/>
      <c r="DZ13" s="631"/>
      <c r="EA13" s="631"/>
      <c r="EB13" s="631"/>
      <c r="EC13" s="668"/>
    </row>
    <row r="14" spans="2:143" ht="11.25" customHeight="1" x14ac:dyDescent="0.15">
      <c r="B14" s="627" t="s">
        <v>251</v>
      </c>
      <c r="C14" s="628"/>
      <c r="D14" s="628"/>
      <c r="E14" s="628"/>
      <c r="F14" s="628"/>
      <c r="G14" s="628"/>
      <c r="H14" s="628"/>
      <c r="I14" s="628"/>
      <c r="J14" s="628"/>
      <c r="K14" s="628"/>
      <c r="L14" s="628"/>
      <c r="M14" s="628"/>
      <c r="N14" s="628"/>
      <c r="O14" s="628"/>
      <c r="P14" s="628"/>
      <c r="Q14" s="629"/>
      <c r="R14" s="630" t="s">
        <v>125</v>
      </c>
      <c r="S14" s="631"/>
      <c r="T14" s="631"/>
      <c r="U14" s="631"/>
      <c r="V14" s="631"/>
      <c r="W14" s="631"/>
      <c r="X14" s="631"/>
      <c r="Y14" s="632"/>
      <c r="Z14" s="655" t="s">
        <v>125</v>
      </c>
      <c r="AA14" s="655"/>
      <c r="AB14" s="655"/>
      <c r="AC14" s="655"/>
      <c r="AD14" s="656" t="s">
        <v>125</v>
      </c>
      <c r="AE14" s="656"/>
      <c r="AF14" s="656"/>
      <c r="AG14" s="656"/>
      <c r="AH14" s="656"/>
      <c r="AI14" s="656"/>
      <c r="AJ14" s="656"/>
      <c r="AK14" s="656"/>
      <c r="AL14" s="633" t="s">
        <v>125</v>
      </c>
      <c r="AM14" s="634"/>
      <c r="AN14" s="634"/>
      <c r="AO14" s="657"/>
      <c r="AP14" s="627" t="s">
        <v>252</v>
      </c>
      <c r="AQ14" s="628"/>
      <c r="AR14" s="628"/>
      <c r="AS14" s="628"/>
      <c r="AT14" s="628"/>
      <c r="AU14" s="628"/>
      <c r="AV14" s="628"/>
      <c r="AW14" s="628"/>
      <c r="AX14" s="628"/>
      <c r="AY14" s="628"/>
      <c r="AZ14" s="628"/>
      <c r="BA14" s="628"/>
      <c r="BB14" s="628"/>
      <c r="BC14" s="628"/>
      <c r="BD14" s="628"/>
      <c r="BE14" s="628"/>
      <c r="BF14" s="629"/>
      <c r="BG14" s="630">
        <v>457050</v>
      </c>
      <c r="BH14" s="631"/>
      <c r="BI14" s="631"/>
      <c r="BJ14" s="631"/>
      <c r="BK14" s="631"/>
      <c r="BL14" s="631"/>
      <c r="BM14" s="631"/>
      <c r="BN14" s="632"/>
      <c r="BO14" s="655">
        <v>2.4</v>
      </c>
      <c r="BP14" s="655"/>
      <c r="BQ14" s="655"/>
      <c r="BR14" s="655"/>
      <c r="BS14" s="656" t="s">
        <v>125</v>
      </c>
      <c r="BT14" s="656"/>
      <c r="BU14" s="656"/>
      <c r="BV14" s="656"/>
      <c r="BW14" s="656"/>
      <c r="BX14" s="656"/>
      <c r="BY14" s="656"/>
      <c r="BZ14" s="656"/>
      <c r="CA14" s="656"/>
      <c r="CB14" s="706"/>
      <c r="CD14" s="658" t="s">
        <v>253</v>
      </c>
      <c r="CE14" s="659"/>
      <c r="CF14" s="659"/>
      <c r="CG14" s="659"/>
      <c r="CH14" s="659"/>
      <c r="CI14" s="659"/>
      <c r="CJ14" s="659"/>
      <c r="CK14" s="659"/>
      <c r="CL14" s="659"/>
      <c r="CM14" s="659"/>
      <c r="CN14" s="659"/>
      <c r="CO14" s="659"/>
      <c r="CP14" s="659"/>
      <c r="CQ14" s="660"/>
      <c r="CR14" s="630">
        <v>3913041</v>
      </c>
      <c r="CS14" s="631"/>
      <c r="CT14" s="631"/>
      <c r="CU14" s="631"/>
      <c r="CV14" s="631"/>
      <c r="CW14" s="631"/>
      <c r="CX14" s="631"/>
      <c r="CY14" s="632"/>
      <c r="CZ14" s="655">
        <v>2.5</v>
      </c>
      <c r="DA14" s="655"/>
      <c r="DB14" s="655"/>
      <c r="DC14" s="655"/>
      <c r="DD14" s="621">
        <v>934777</v>
      </c>
      <c r="DE14" s="631"/>
      <c r="DF14" s="631"/>
      <c r="DG14" s="631"/>
      <c r="DH14" s="631"/>
      <c r="DI14" s="631"/>
      <c r="DJ14" s="631"/>
      <c r="DK14" s="631"/>
      <c r="DL14" s="631"/>
      <c r="DM14" s="631"/>
      <c r="DN14" s="631"/>
      <c r="DO14" s="631"/>
      <c r="DP14" s="632"/>
      <c r="DQ14" s="621">
        <v>3027979</v>
      </c>
      <c r="DR14" s="631"/>
      <c r="DS14" s="631"/>
      <c r="DT14" s="631"/>
      <c r="DU14" s="631"/>
      <c r="DV14" s="631"/>
      <c r="DW14" s="631"/>
      <c r="DX14" s="631"/>
      <c r="DY14" s="631"/>
      <c r="DZ14" s="631"/>
      <c r="EA14" s="631"/>
      <c r="EB14" s="631"/>
      <c r="EC14" s="668"/>
    </row>
    <row r="15" spans="2:143" ht="11.25" customHeight="1" x14ac:dyDescent="0.15">
      <c r="B15" s="627" t="s">
        <v>254</v>
      </c>
      <c r="C15" s="628"/>
      <c r="D15" s="628"/>
      <c r="E15" s="628"/>
      <c r="F15" s="628"/>
      <c r="G15" s="628"/>
      <c r="H15" s="628"/>
      <c r="I15" s="628"/>
      <c r="J15" s="628"/>
      <c r="K15" s="628"/>
      <c r="L15" s="628"/>
      <c r="M15" s="628"/>
      <c r="N15" s="628"/>
      <c r="O15" s="628"/>
      <c r="P15" s="628"/>
      <c r="Q15" s="629"/>
      <c r="R15" s="630" t="s">
        <v>125</v>
      </c>
      <c r="S15" s="631"/>
      <c r="T15" s="631"/>
      <c r="U15" s="631"/>
      <c r="V15" s="631"/>
      <c r="W15" s="631"/>
      <c r="X15" s="631"/>
      <c r="Y15" s="632"/>
      <c r="Z15" s="655" t="s">
        <v>125</v>
      </c>
      <c r="AA15" s="655"/>
      <c r="AB15" s="655"/>
      <c r="AC15" s="655"/>
      <c r="AD15" s="656" t="s">
        <v>125</v>
      </c>
      <c r="AE15" s="656"/>
      <c r="AF15" s="656"/>
      <c r="AG15" s="656"/>
      <c r="AH15" s="656"/>
      <c r="AI15" s="656"/>
      <c r="AJ15" s="656"/>
      <c r="AK15" s="656"/>
      <c r="AL15" s="633" t="s">
        <v>125</v>
      </c>
      <c r="AM15" s="634"/>
      <c r="AN15" s="634"/>
      <c r="AO15" s="657"/>
      <c r="AP15" s="627" t="s">
        <v>255</v>
      </c>
      <c r="AQ15" s="628"/>
      <c r="AR15" s="628"/>
      <c r="AS15" s="628"/>
      <c r="AT15" s="628"/>
      <c r="AU15" s="628"/>
      <c r="AV15" s="628"/>
      <c r="AW15" s="628"/>
      <c r="AX15" s="628"/>
      <c r="AY15" s="628"/>
      <c r="AZ15" s="628"/>
      <c r="BA15" s="628"/>
      <c r="BB15" s="628"/>
      <c r="BC15" s="628"/>
      <c r="BD15" s="628"/>
      <c r="BE15" s="628"/>
      <c r="BF15" s="629"/>
      <c r="BG15" s="630">
        <v>1297393</v>
      </c>
      <c r="BH15" s="631"/>
      <c r="BI15" s="631"/>
      <c r="BJ15" s="631"/>
      <c r="BK15" s="631"/>
      <c r="BL15" s="631"/>
      <c r="BM15" s="631"/>
      <c r="BN15" s="632"/>
      <c r="BO15" s="655">
        <v>6.9</v>
      </c>
      <c r="BP15" s="655"/>
      <c r="BQ15" s="655"/>
      <c r="BR15" s="655"/>
      <c r="BS15" s="656" t="s">
        <v>125</v>
      </c>
      <c r="BT15" s="656"/>
      <c r="BU15" s="656"/>
      <c r="BV15" s="656"/>
      <c r="BW15" s="656"/>
      <c r="BX15" s="656"/>
      <c r="BY15" s="656"/>
      <c r="BZ15" s="656"/>
      <c r="CA15" s="656"/>
      <c r="CB15" s="706"/>
      <c r="CD15" s="658" t="s">
        <v>256</v>
      </c>
      <c r="CE15" s="659"/>
      <c r="CF15" s="659"/>
      <c r="CG15" s="659"/>
      <c r="CH15" s="659"/>
      <c r="CI15" s="659"/>
      <c r="CJ15" s="659"/>
      <c r="CK15" s="659"/>
      <c r="CL15" s="659"/>
      <c r="CM15" s="659"/>
      <c r="CN15" s="659"/>
      <c r="CO15" s="659"/>
      <c r="CP15" s="659"/>
      <c r="CQ15" s="660"/>
      <c r="CR15" s="630">
        <v>8608017</v>
      </c>
      <c r="CS15" s="631"/>
      <c r="CT15" s="631"/>
      <c r="CU15" s="631"/>
      <c r="CV15" s="631"/>
      <c r="CW15" s="631"/>
      <c r="CX15" s="631"/>
      <c r="CY15" s="632"/>
      <c r="CZ15" s="655">
        <v>5.5</v>
      </c>
      <c r="DA15" s="655"/>
      <c r="DB15" s="655"/>
      <c r="DC15" s="655"/>
      <c r="DD15" s="621">
        <v>1781610</v>
      </c>
      <c r="DE15" s="631"/>
      <c r="DF15" s="631"/>
      <c r="DG15" s="631"/>
      <c r="DH15" s="631"/>
      <c r="DI15" s="631"/>
      <c r="DJ15" s="631"/>
      <c r="DK15" s="631"/>
      <c r="DL15" s="631"/>
      <c r="DM15" s="631"/>
      <c r="DN15" s="631"/>
      <c r="DO15" s="631"/>
      <c r="DP15" s="632"/>
      <c r="DQ15" s="621">
        <v>6163592</v>
      </c>
      <c r="DR15" s="631"/>
      <c r="DS15" s="631"/>
      <c r="DT15" s="631"/>
      <c r="DU15" s="631"/>
      <c r="DV15" s="631"/>
      <c r="DW15" s="631"/>
      <c r="DX15" s="631"/>
      <c r="DY15" s="631"/>
      <c r="DZ15" s="631"/>
      <c r="EA15" s="631"/>
      <c r="EB15" s="631"/>
      <c r="EC15" s="668"/>
    </row>
    <row r="16" spans="2:143" ht="11.25" customHeight="1" x14ac:dyDescent="0.15">
      <c r="B16" s="627" t="s">
        <v>257</v>
      </c>
      <c r="C16" s="628"/>
      <c r="D16" s="628"/>
      <c r="E16" s="628"/>
      <c r="F16" s="628"/>
      <c r="G16" s="628"/>
      <c r="H16" s="628"/>
      <c r="I16" s="628"/>
      <c r="J16" s="628"/>
      <c r="K16" s="628"/>
      <c r="L16" s="628"/>
      <c r="M16" s="628"/>
      <c r="N16" s="628"/>
      <c r="O16" s="628"/>
      <c r="P16" s="628"/>
      <c r="Q16" s="629"/>
      <c r="R16" s="630">
        <v>64808</v>
      </c>
      <c r="S16" s="631"/>
      <c r="T16" s="631"/>
      <c r="U16" s="631"/>
      <c r="V16" s="631"/>
      <c r="W16" s="631"/>
      <c r="X16" s="631"/>
      <c r="Y16" s="632"/>
      <c r="Z16" s="655">
        <v>0</v>
      </c>
      <c r="AA16" s="655"/>
      <c r="AB16" s="655"/>
      <c r="AC16" s="655"/>
      <c r="AD16" s="656">
        <v>64808</v>
      </c>
      <c r="AE16" s="656"/>
      <c r="AF16" s="656"/>
      <c r="AG16" s="656"/>
      <c r="AH16" s="656"/>
      <c r="AI16" s="656"/>
      <c r="AJ16" s="656"/>
      <c r="AK16" s="656"/>
      <c r="AL16" s="633">
        <v>0.2</v>
      </c>
      <c r="AM16" s="634"/>
      <c r="AN16" s="634"/>
      <c r="AO16" s="657"/>
      <c r="AP16" s="627" t="s">
        <v>258</v>
      </c>
      <c r="AQ16" s="628"/>
      <c r="AR16" s="628"/>
      <c r="AS16" s="628"/>
      <c r="AT16" s="628"/>
      <c r="AU16" s="628"/>
      <c r="AV16" s="628"/>
      <c r="AW16" s="628"/>
      <c r="AX16" s="628"/>
      <c r="AY16" s="628"/>
      <c r="AZ16" s="628"/>
      <c r="BA16" s="628"/>
      <c r="BB16" s="628"/>
      <c r="BC16" s="628"/>
      <c r="BD16" s="628"/>
      <c r="BE16" s="628"/>
      <c r="BF16" s="629"/>
      <c r="BG16" s="630" t="s">
        <v>125</v>
      </c>
      <c r="BH16" s="631"/>
      <c r="BI16" s="631"/>
      <c r="BJ16" s="631"/>
      <c r="BK16" s="631"/>
      <c r="BL16" s="631"/>
      <c r="BM16" s="631"/>
      <c r="BN16" s="632"/>
      <c r="BO16" s="655" t="s">
        <v>125</v>
      </c>
      <c r="BP16" s="655"/>
      <c r="BQ16" s="655"/>
      <c r="BR16" s="655"/>
      <c r="BS16" s="656" t="s">
        <v>125</v>
      </c>
      <c r="BT16" s="656"/>
      <c r="BU16" s="656"/>
      <c r="BV16" s="656"/>
      <c r="BW16" s="656"/>
      <c r="BX16" s="656"/>
      <c r="BY16" s="656"/>
      <c r="BZ16" s="656"/>
      <c r="CA16" s="656"/>
      <c r="CB16" s="706"/>
      <c r="CD16" s="658" t="s">
        <v>259</v>
      </c>
      <c r="CE16" s="659"/>
      <c r="CF16" s="659"/>
      <c r="CG16" s="659"/>
      <c r="CH16" s="659"/>
      <c r="CI16" s="659"/>
      <c r="CJ16" s="659"/>
      <c r="CK16" s="659"/>
      <c r="CL16" s="659"/>
      <c r="CM16" s="659"/>
      <c r="CN16" s="659"/>
      <c r="CO16" s="659"/>
      <c r="CP16" s="659"/>
      <c r="CQ16" s="660"/>
      <c r="CR16" s="630">
        <v>5871334</v>
      </c>
      <c r="CS16" s="631"/>
      <c r="CT16" s="631"/>
      <c r="CU16" s="631"/>
      <c r="CV16" s="631"/>
      <c r="CW16" s="631"/>
      <c r="CX16" s="631"/>
      <c r="CY16" s="632"/>
      <c r="CZ16" s="655">
        <v>3.7</v>
      </c>
      <c r="DA16" s="655"/>
      <c r="DB16" s="655"/>
      <c r="DC16" s="655"/>
      <c r="DD16" s="621" t="s">
        <v>125</v>
      </c>
      <c r="DE16" s="631"/>
      <c r="DF16" s="631"/>
      <c r="DG16" s="631"/>
      <c r="DH16" s="631"/>
      <c r="DI16" s="631"/>
      <c r="DJ16" s="631"/>
      <c r="DK16" s="631"/>
      <c r="DL16" s="631"/>
      <c r="DM16" s="631"/>
      <c r="DN16" s="631"/>
      <c r="DO16" s="631"/>
      <c r="DP16" s="632"/>
      <c r="DQ16" s="621">
        <v>263369</v>
      </c>
      <c r="DR16" s="631"/>
      <c r="DS16" s="631"/>
      <c r="DT16" s="631"/>
      <c r="DU16" s="631"/>
      <c r="DV16" s="631"/>
      <c r="DW16" s="631"/>
      <c r="DX16" s="631"/>
      <c r="DY16" s="631"/>
      <c r="DZ16" s="631"/>
      <c r="EA16" s="631"/>
      <c r="EB16" s="631"/>
      <c r="EC16" s="668"/>
    </row>
    <row r="17" spans="2:133" ht="11.25" customHeight="1" x14ac:dyDescent="0.15">
      <c r="B17" s="627" t="s">
        <v>260</v>
      </c>
      <c r="C17" s="628"/>
      <c r="D17" s="628"/>
      <c r="E17" s="628"/>
      <c r="F17" s="628"/>
      <c r="G17" s="628"/>
      <c r="H17" s="628"/>
      <c r="I17" s="628"/>
      <c r="J17" s="628"/>
      <c r="K17" s="628"/>
      <c r="L17" s="628"/>
      <c r="M17" s="628"/>
      <c r="N17" s="628"/>
      <c r="O17" s="628"/>
      <c r="P17" s="628"/>
      <c r="Q17" s="629"/>
      <c r="R17" s="630">
        <v>263951</v>
      </c>
      <c r="S17" s="631"/>
      <c r="T17" s="631"/>
      <c r="U17" s="631"/>
      <c r="V17" s="631"/>
      <c r="W17" s="631"/>
      <c r="X17" s="631"/>
      <c r="Y17" s="632"/>
      <c r="Z17" s="655">
        <v>0.1</v>
      </c>
      <c r="AA17" s="655"/>
      <c r="AB17" s="655"/>
      <c r="AC17" s="655"/>
      <c r="AD17" s="656">
        <v>263951</v>
      </c>
      <c r="AE17" s="656"/>
      <c r="AF17" s="656"/>
      <c r="AG17" s="656"/>
      <c r="AH17" s="656"/>
      <c r="AI17" s="656"/>
      <c r="AJ17" s="656"/>
      <c r="AK17" s="656"/>
      <c r="AL17" s="633">
        <v>0.7</v>
      </c>
      <c r="AM17" s="634"/>
      <c r="AN17" s="634"/>
      <c r="AO17" s="657"/>
      <c r="AP17" s="627" t="s">
        <v>261</v>
      </c>
      <c r="AQ17" s="628"/>
      <c r="AR17" s="628"/>
      <c r="AS17" s="628"/>
      <c r="AT17" s="628"/>
      <c r="AU17" s="628"/>
      <c r="AV17" s="628"/>
      <c r="AW17" s="628"/>
      <c r="AX17" s="628"/>
      <c r="AY17" s="628"/>
      <c r="AZ17" s="628"/>
      <c r="BA17" s="628"/>
      <c r="BB17" s="628"/>
      <c r="BC17" s="628"/>
      <c r="BD17" s="628"/>
      <c r="BE17" s="628"/>
      <c r="BF17" s="629"/>
      <c r="BG17" s="630" t="s">
        <v>125</v>
      </c>
      <c r="BH17" s="631"/>
      <c r="BI17" s="631"/>
      <c r="BJ17" s="631"/>
      <c r="BK17" s="631"/>
      <c r="BL17" s="631"/>
      <c r="BM17" s="631"/>
      <c r="BN17" s="632"/>
      <c r="BO17" s="655" t="s">
        <v>125</v>
      </c>
      <c r="BP17" s="655"/>
      <c r="BQ17" s="655"/>
      <c r="BR17" s="655"/>
      <c r="BS17" s="656" t="s">
        <v>125</v>
      </c>
      <c r="BT17" s="656"/>
      <c r="BU17" s="656"/>
      <c r="BV17" s="656"/>
      <c r="BW17" s="656"/>
      <c r="BX17" s="656"/>
      <c r="BY17" s="656"/>
      <c r="BZ17" s="656"/>
      <c r="CA17" s="656"/>
      <c r="CB17" s="706"/>
      <c r="CD17" s="658" t="s">
        <v>262</v>
      </c>
      <c r="CE17" s="659"/>
      <c r="CF17" s="659"/>
      <c r="CG17" s="659"/>
      <c r="CH17" s="659"/>
      <c r="CI17" s="659"/>
      <c r="CJ17" s="659"/>
      <c r="CK17" s="659"/>
      <c r="CL17" s="659"/>
      <c r="CM17" s="659"/>
      <c r="CN17" s="659"/>
      <c r="CO17" s="659"/>
      <c r="CP17" s="659"/>
      <c r="CQ17" s="660"/>
      <c r="CR17" s="630">
        <v>21003820</v>
      </c>
      <c r="CS17" s="631"/>
      <c r="CT17" s="631"/>
      <c r="CU17" s="631"/>
      <c r="CV17" s="631"/>
      <c r="CW17" s="631"/>
      <c r="CX17" s="631"/>
      <c r="CY17" s="632"/>
      <c r="CZ17" s="655">
        <v>13.4</v>
      </c>
      <c r="DA17" s="655"/>
      <c r="DB17" s="655"/>
      <c r="DC17" s="655"/>
      <c r="DD17" s="621" t="s">
        <v>125</v>
      </c>
      <c r="DE17" s="631"/>
      <c r="DF17" s="631"/>
      <c r="DG17" s="631"/>
      <c r="DH17" s="631"/>
      <c r="DI17" s="631"/>
      <c r="DJ17" s="631"/>
      <c r="DK17" s="631"/>
      <c r="DL17" s="631"/>
      <c r="DM17" s="631"/>
      <c r="DN17" s="631"/>
      <c r="DO17" s="631"/>
      <c r="DP17" s="632"/>
      <c r="DQ17" s="621">
        <v>5053656</v>
      </c>
      <c r="DR17" s="631"/>
      <c r="DS17" s="631"/>
      <c r="DT17" s="631"/>
      <c r="DU17" s="631"/>
      <c r="DV17" s="631"/>
      <c r="DW17" s="631"/>
      <c r="DX17" s="631"/>
      <c r="DY17" s="631"/>
      <c r="DZ17" s="631"/>
      <c r="EA17" s="631"/>
      <c r="EB17" s="631"/>
      <c r="EC17" s="668"/>
    </row>
    <row r="18" spans="2:133" ht="11.25" customHeight="1" x14ac:dyDescent="0.15">
      <c r="B18" s="627" t="s">
        <v>263</v>
      </c>
      <c r="C18" s="628"/>
      <c r="D18" s="628"/>
      <c r="E18" s="628"/>
      <c r="F18" s="628"/>
      <c r="G18" s="628"/>
      <c r="H18" s="628"/>
      <c r="I18" s="628"/>
      <c r="J18" s="628"/>
      <c r="K18" s="628"/>
      <c r="L18" s="628"/>
      <c r="M18" s="628"/>
      <c r="N18" s="628"/>
      <c r="O18" s="628"/>
      <c r="P18" s="628"/>
      <c r="Q18" s="629"/>
      <c r="R18" s="630">
        <v>599629</v>
      </c>
      <c r="S18" s="631"/>
      <c r="T18" s="631"/>
      <c r="U18" s="631"/>
      <c r="V18" s="631"/>
      <c r="W18" s="631"/>
      <c r="X18" s="631"/>
      <c r="Y18" s="632"/>
      <c r="Z18" s="655">
        <v>0.3</v>
      </c>
      <c r="AA18" s="655"/>
      <c r="AB18" s="655"/>
      <c r="AC18" s="655"/>
      <c r="AD18" s="656">
        <v>565315</v>
      </c>
      <c r="AE18" s="656"/>
      <c r="AF18" s="656"/>
      <c r="AG18" s="656"/>
      <c r="AH18" s="656"/>
      <c r="AI18" s="656"/>
      <c r="AJ18" s="656"/>
      <c r="AK18" s="656"/>
      <c r="AL18" s="633">
        <v>1.3999999761581421</v>
      </c>
      <c r="AM18" s="634"/>
      <c r="AN18" s="634"/>
      <c r="AO18" s="657"/>
      <c r="AP18" s="627" t="s">
        <v>264</v>
      </c>
      <c r="AQ18" s="628"/>
      <c r="AR18" s="628"/>
      <c r="AS18" s="628"/>
      <c r="AT18" s="628"/>
      <c r="AU18" s="628"/>
      <c r="AV18" s="628"/>
      <c r="AW18" s="628"/>
      <c r="AX18" s="628"/>
      <c r="AY18" s="628"/>
      <c r="AZ18" s="628"/>
      <c r="BA18" s="628"/>
      <c r="BB18" s="628"/>
      <c r="BC18" s="628"/>
      <c r="BD18" s="628"/>
      <c r="BE18" s="628"/>
      <c r="BF18" s="629"/>
      <c r="BG18" s="630" t="s">
        <v>125</v>
      </c>
      <c r="BH18" s="631"/>
      <c r="BI18" s="631"/>
      <c r="BJ18" s="631"/>
      <c r="BK18" s="631"/>
      <c r="BL18" s="631"/>
      <c r="BM18" s="631"/>
      <c r="BN18" s="632"/>
      <c r="BO18" s="655" t="s">
        <v>125</v>
      </c>
      <c r="BP18" s="655"/>
      <c r="BQ18" s="655"/>
      <c r="BR18" s="655"/>
      <c r="BS18" s="656" t="s">
        <v>125</v>
      </c>
      <c r="BT18" s="656"/>
      <c r="BU18" s="656"/>
      <c r="BV18" s="656"/>
      <c r="BW18" s="656"/>
      <c r="BX18" s="656"/>
      <c r="BY18" s="656"/>
      <c r="BZ18" s="656"/>
      <c r="CA18" s="656"/>
      <c r="CB18" s="706"/>
      <c r="CD18" s="658" t="s">
        <v>265</v>
      </c>
      <c r="CE18" s="659"/>
      <c r="CF18" s="659"/>
      <c r="CG18" s="659"/>
      <c r="CH18" s="659"/>
      <c r="CI18" s="659"/>
      <c r="CJ18" s="659"/>
      <c r="CK18" s="659"/>
      <c r="CL18" s="659"/>
      <c r="CM18" s="659"/>
      <c r="CN18" s="659"/>
      <c r="CO18" s="659"/>
      <c r="CP18" s="659"/>
      <c r="CQ18" s="660"/>
      <c r="CR18" s="630" t="s">
        <v>125</v>
      </c>
      <c r="CS18" s="631"/>
      <c r="CT18" s="631"/>
      <c r="CU18" s="631"/>
      <c r="CV18" s="631"/>
      <c r="CW18" s="631"/>
      <c r="CX18" s="631"/>
      <c r="CY18" s="632"/>
      <c r="CZ18" s="655" t="s">
        <v>125</v>
      </c>
      <c r="DA18" s="655"/>
      <c r="DB18" s="655"/>
      <c r="DC18" s="655"/>
      <c r="DD18" s="621" t="s">
        <v>125</v>
      </c>
      <c r="DE18" s="631"/>
      <c r="DF18" s="631"/>
      <c r="DG18" s="631"/>
      <c r="DH18" s="631"/>
      <c r="DI18" s="631"/>
      <c r="DJ18" s="631"/>
      <c r="DK18" s="631"/>
      <c r="DL18" s="631"/>
      <c r="DM18" s="631"/>
      <c r="DN18" s="631"/>
      <c r="DO18" s="631"/>
      <c r="DP18" s="632"/>
      <c r="DQ18" s="621" t="s">
        <v>125</v>
      </c>
      <c r="DR18" s="631"/>
      <c r="DS18" s="631"/>
      <c r="DT18" s="631"/>
      <c r="DU18" s="631"/>
      <c r="DV18" s="631"/>
      <c r="DW18" s="631"/>
      <c r="DX18" s="631"/>
      <c r="DY18" s="631"/>
      <c r="DZ18" s="631"/>
      <c r="EA18" s="631"/>
      <c r="EB18" s="631"/>
      <c r="EC18" s="668"/>
    </row>
    <row r="19" spans="2:133" ht="11.25" customHeight="1" x14ac:dyDescent="0.15">
      <c r="B19" s="627" t="s">
        <v>266</v>
      </c>
      <c r="C19" s="628"/>
      <c r="D19" s="628"/>
      <c r="E19" s="628"/>
      <c r="F19" s="628"/>
      <c r="G19" s="628"/>
      <c r="H19" s="628"/>
      <c r="I19" s="628"/>
      <c r="J19" s="628"/>
      <c r="K19" s="628"/>
      <c r="L19" s="628"/>
      <c r="M19" s="628"/>
      <c r="N19" s="628"/>
      <c r="O19" s="628"/>
      <c r="P19" s="628"/>
      <c r="Q19" s="629"/>
      <c r="R19" s="630">
        <v>152232</v>
      </c>
      <c r="S19" s="631"/>
      <c r="T19" s="631"/>
      <c r="U19" s="631"/>
      <c r="V19" s="631"/>
      <c r="W19" s="631"/>
      <c r="X19" s="631"/>
      <c r="Y19" s="632"/>
      <c r="Z19" s="655">
        <v>0.1</v>
      </c>
      <c r="AA19" s="655"/>
      <c r="AB19" s="655"/>
      <c r="AC19" s="655"/>
      <c r="AD19" s="656">
        <v>152232</v>
      </c>
      <c r="AE19" s="656"/>
      <c r="AF19" s="656"/>
      <c r="AG19" s="656"/>
      <c r="AH19" s="656"/>
      <c r="AI19" s="656"/>
      <c r="AJ19" s="656"/>
      <c r="AK19" s="656"/>
      <c r="AL19" s="633">
        <v>0.4</v>
      </c>
      <c r="AM19" s="634"/>
      <c r="AN19" s="634"/>
      <c r="AO19" s="657"/>
      <c r="AP19" s="627" t="s">
        <v>267</v>
      </c>
      <c r="AQ19" s="628"/>
      <c r="AR19" s="628"/>
      <c r="AS19" s="628"/>
      <c r="AT19" s="628"/>
      <c r="AU19" s="628"/>
      <c r="AV19" s="628"/>
      <c r="AW19" s="628"/>
      <c r="AX19" s="628"/>
      <c r="AY19" s="628"/>
      <c r="AZ19" s="628"/>
      <c r="BA19" s="628"/>
      <c r="BB19" s="628"/>
      <c r="BC19" s="628"/>
      <c r="BD19" s="628"/>
      <c r="BE19" s="628"/>
      <c r="BF19" s="629"/>
      <c r="BG19" s="630">
        <v>1123170</v>
      </c>
      <c r="BH19" s="631"/>
      <c r="BI19" s="631"/>
      <c r="BJ19" s="631"/>
      <c r="BK19" s="631"/>
      <c r="BL19" s="631"/>
      <c r="BM19" s="631"/>
      <c r="BN19" s="632"/>
      <c r="BO19" s="655">
        <v>6</v>
      </c>
      <c r="BP19" s="655"/>
      <c r="BQ19" s="655"/>
      <c r="BR19" s="655"/>
      <c r="BS19" s="656" t="s">
        <v>125</v>
      </c>
      <c r="BT19" s="656"/>
      <c r="BU19" s="656"/>
      <c r="BV19" s="656"/>
      <c r="BW19" s="656"/>
      <c r="BX19" s="656"/>
      <c r="BY19" s="656"/>
      <c r="BZ19" s="656"/>
      <c r="CA19" s="656"/>
      <c r="CB19" s="706"/>
      <c r="CD19" s="658" t="s">
        <v>268</v>
      </c>
      <c r="CE19" s="659"/>
      <c r="CF19" s="659"/>
      <c r="CG19" s="659"/>
      <c r="CH19" s="659"/>
      <c r="CI19" s="659"/>
      <c r="CJ19" s="659"/>
      <c r="CK19" s="659"/>
      <c r="CL19" s="659"/>
      <c r="CM19" s="659"/>
      <c r="CN19" s="659"/>
      <c r="CO19" s="659"/>
      <c r="CP19" s="659"/>
      <c r="CQ19" s="660"/>
      <c r="CR19" s="630" t="s">
        <v>125</v>
      </c>
      <c r="CS19" s="631"/>
      <c r="CT19" s="631"/>
      <c r="CU19" s="631"/>
      <c r="CV19" s="631"/>
      <c r="CW19" s="631"/>
      <c r="CX19" s="631"/>
      <c r="CY19" s="632"/>
      <c r="CZ19" s="655" t="s">
        <v>125</v>
      </c>
      <c r="DA19" s="655"/>
      <c r="DB19" s="655"/>
      <c r="DC19" s="655"/>
      <c r="DD19" s="621" t="s">
        <v>125</v>
      </c>
      <c r="DE19" s="631"/>
      <c r="DF19" s="631"/>
      <c r="DG19" s="631"/>
      <c r="DH19" s="631"/>
      <c r="DI19" s="631"/>
      <c r="DJ19" s="631"/>
      <c r="DK19" s="631"/>
      <c r="DL19" s="631"/>
      <c r="DM19" s="631"/>
      <c r="DN19" s="631"/>
      <c r="DO19" s="631"/>
      <c r="DP19" s="632"/>
      <c r="DQ19" s="621" t="s">
        <v>125</v>
      </c>
      <c r="DR19" s="631"/>
      <c r="DS19" s="631"/>
      <c r="DT19" s="631"/>
      <c r="DU19" s="631"/>
      <c r="DV19" s="631"/>
      <c r="DW19" s="631"/>
      <c r="DX19" s="631"/>
      <c r="DY19" s="631"/>
      <c r="DZ19" s="631"/>
      <c r="EA19" s="631"/>
      <c r="EB19" s="631"/>
      <c r="EC19" s="668"/>
    </row>
    <row r="20" spans="2:133" ht="11.25" customHeight="1" x14ac:dyDescent="0.15">
      <c r="B20" s="627" t="s">
        <v>269</v>
      </c>
      <c r="C20" s="628"/>
      <c r="D20" s="628"/>
      <c r="E20" s="628"/>
      <c r="F20" s="628"/>
      <c r="G20" s="628"/>
      <c r="H20" s="628"/>
      <c r="I20" s="628"/>
      <c r="J20" s="628"/>
      <c r="K20" s="628"/>
      <c r="L20" s="628"/>
      <c r="M20" s="628"/>
      <c r="N20" s="628"/>
      <c r="O20" s="628"/>
      <c r="P20" s="628"/>
      <c r="Q20" s="629"/>
      <c r="R20" s="630">
        <v>18146</v>
      </c>
      <c r="S20" s="631"/>
      <c r="T20" s="631"/>
      <c r="U20" s="631"/>
      <c r="V20" s="631"/>
      <c r="W20" s="631"/>
      <c r="X20" s="631"/>
      <c r="Y20" s="632"/>
      <c r="Z20" s="655">
        <v>0</v>
      </c>
      <c r="AA20" s="655"/>
      <c r="AB20" s="655"/>
      <c r="AC20" s="655"/>
      <c r="AD20" s="656">
        <v>18146</v>
      </c>
      <c r="AE20" s="656"/>
      <c r="AF20" s="656"/>
      <c r="AG20" s="656"/>
      <c r="AH20" s="656"/>
      <c r="AI20" s="656"/>
      <c r="AJ20" s="656"/>
      <c r="AK20" s="656"/>
      <c r="AL20" s="633">
        <v>0</v>
      </c>
      <c r="AM20" s="634"/>
      <c r="AN20" s="634"/>
      <c r="AO20" s="657"/>
      <c r="AP20" s="627" t="s">
        <v>270</v>
      </c>
      <c r="AQ20" s="628"/>
      <c r="AR20" s="628"/>
      <c r="AS20" s="628"/>
      <c r="AT20" s="628"/>
      <c r="AU20" s="628"/>
      <c r="AV20" s="628"/>
      <c r="AW20" s="628"/>
      <c r="AX20" s="628"/>
      <c r="AY20" s="628"/>
      <c r="AZ20" s="628"/>
      <c r="BA20" s="628"/>
      <c r="BB20" s="628"/>
      <c r="BC20" s="628"/>
      <c r="BD20" s="628"/>
      <c r="BE20" s="628"/>
      <c r="BF20" s="629"/>
      <c r="BG20" s="630">
        <v>1123170</v>
      </c>
      <c r="BH20" s="631"/>
      <c r="BI20" s="631"/>
      <c r="BJ20" s="631"/>
      <c r="BK20" s="631"/>
      <c r="BL20" s="631"/>
      <c r="BM20" s="631"/>
      <c r="BN20" s="632"/>
      <c r="BO20" s="655">
        <v>6</v>
      </c>
      <c r="BP20" s="655"/>
      <c r="BQ20" s="655"/>
      <c r="BR20" s="655"/>
      <c r="BS20" s="656" t="s">
        <v>125</v>
      </c>
      <c r="BT20" s="656"/>
      <c r="BU20" s="656"/>
      <c r="BV20" s="656"/>
      <c r="BW20" s="656"/>
      <c r="BX20" s="656"/>
      <c r="BY20" s="656"/>
      <c r="BZ20" s="656"/>
      <c r="CA20" s="656"/>
      <c r="CB20" s="706"/>
      <c r="CD20" s="658" t="s">
        <v>271</v>
      </c>
      <c r="CE20" s="659"/>
      <c r="CF20" s="659"/>
      <c r="CG20" s="659"/>
      <c r="CH20" s="659"/>
      <c r="CI20" s="659"/>
      <c r="CJ20" s="659"/>
      <c r="CK20" s="659"/>
      <c r="CL20" s="659"/>
      <c r="CM20" s="659"/>
      <c r="CN20" s="659"/>
      <c r="CO20" s="659"/>
      <c r="CP20" s="659"/>
      <c r="CQ20" s="660"/>
      <c r="CR20" s="630">
        <v>156977288</v>
      </c>
      <c r="CS20" s="631"/>
      <c r="CT20" s="631"/>
      <c r="CU20" s="631"/>
      <c r="CV20" s="631"/>
      <c r="CW20" s="631"/>
      <c r="CX20" s="631"/>
      <c r="CY20" s="632"/>
      <c r="CZ20" s="655">
        <v>100</v>
      </c>
      <c r="DA20" s="655"/>
      <c r="DB20" s="655"/>
      <c r="DC20" s="655"/>
      <c r="DD20" s="621">
        <v>31738500</v>
      </c>
      <c r="DE20" s="631"/>
      <c r="DF20" s="631"/>
      <c r="DG20" s="631"/>
      <c r="DH20" s="631"/>
      <c r="DI20" s="631"/>
      <c r="DJ20" s="631"/>
      <c r="DK20" s="631"/>
      <c r="DL20" s="631"/>
      <c r="DM20" s="631"/>
      <c r="DN20" s="631"/>
      <c r="DO20" s="631"/>
      <c r="DP20" s="632"/>
      <c r="DQ20" s="621">
        <v>55908492</v>
      </c>
      <c r="DR20" s="631"/>
      <c r="DS20" s="631"/>
      <c r="DT20" s="631"/>
      <c r="DU20" s="631"/>
      <c r="DV20" s="631"/>
      <c r="DW20" s="631"/>
      <c r="DX20" s="631"/>
      <c r="DY20" s="631"/>
      <c r="DZ20" s="631"/>
      <c r="EA20" s="631"/>
      <c r="EB20" s="631"/>
      <c r="EC20" s="668"/>
    </row>
    <row r="21" spans="2:133" ht="11.25" customHeight="1" x14ac:dyDescent="0.15">
      <c r="B21" s="627" t="s">
        <v>272</v>
      </c>
      <c r="C21" s="628"/>
      <c r="D21" s="628"/>
      <c r="E21" s="628"/>
      <c r="F21" s="628"/>
      <c r="G21" s="628"/>
      <c r="H21" s="628"/>
      <c r="I21" s="628"/>
      <c r="J21" s="628"/>
      <c r="K21" s="628"/>
      <c r="L21" s="628"/>
      <c r="M21" s="628"/>
      <c r="N21" s="628"/>
      <c r="O21" s="628"/>
      <c r="P21" s="628"/>
      <c r="Q21" s="629"/>
      <c r="R21" s="630">
        <v>6911</v>
      </c>
      <c r="S21" s="631"/>
      <c r="T21" s="631"/>
      <c r="U21" s="631"/>
      <c r="V21" s="631"/>
      <c r="W21" s="631"/>
      <c r="X21" s="631"/>
      <c r="Y21" s="632"/>
      <c r="Z21" s="655">
        <v>0</v>
      </c>
      <c r="AA21" s="655"/>
      <c r="AB21" s="655"/>
      <c r="AC21" s="655"/>
      <c r="AD21" s="656">
        <v>6911</v>
      </c>
      <c r="AE21" s="656"/>
      <c r="AF21" s="656"/>
      <c r="AG21" s="656"/>
      <c r="AH21" s="656"/>
      <c r="AI21" s="656"/>
      <c r="AJ21" s="656"/>
      <c r="AK21" s="656"/>
      <c r="AL21" s="633">
        <v>0</v>
      </c>
      <c r="AM21" s="634"/>
      <c r="AN21" s="634"/>
      <c r="AO21" s="657"/>
      <c r="AP21" s="721" t="s">
        <v>273</v>
      </c>
      <c r="AQ21" s="728"/>
      <c r="AR21" s="728"/>
      <c r="AS21" s="728"/>
      <c r="AT21" s="728"/>
      <c r="AU21" s="728"/>
      <c r="AV21" s="728"/>
      <c r="AW21" s="728"/>
      <c r="AX21" s="728"/>
      <c r="AY21" s="728"/>
      <c r="AZ21" s="728"/>
      <c r="BA21" s="728"/>
      <c r="BB21" s="728"/>
      <c r="BC21" s="728"/>
      <c r="BD21" s="728"/>
      <c r="BE21" s="728"/>
      <c r="BF21" s="723"/>
      <c r="BG21" s="630">
        <v>12011</v>
      </c>
      <c r="BH21" s="631"/>
      <c r="BI21" s="631"/>
      <c r="BJ21" s="631"/>
      <c r="BK21" s="631"/>
      <c r="BL21" s="631"/>
      <c r="BM21" s="631"/>
      <c r="BN21" s="632"/>
      <c r="BO21" s="655">
        <v>0.1</v>
      </c>
      <c r="BP21" s="655"/>
      <c r="BQ21" s="655"/>
      <c r="BR21" s="655"/>
      <c r="BS21" s="656" t="s">
        <v>125</v>
      </c>
      <c r="BT21" s="656"/>
      <c r="BU21" s="656"/>
      <c r="BV21" s="656"/>
      <c r="BW21" s="656"/>
      <c r="BX21" s="656"/>
      <c r="BY21" s="656"/>
      <c r="BZ21" s="656"/>
      <c r="CA21" s="656"/>
      <c r="CB21" s="706"/>
      <c r="CD21" s="739"/>
      <c r="CE21" s="662"/>
      <c r="CF21" s="662"/>
      <c r="CG21" s="662"/>
      <c r="CH21" s="662"/>
      <c r="CI21" s="662"/>
      <c r="CJ21" s="662"/>
      <c r="CK21" s="662"/>
      <c r="CL21" s="662"/>
      <c r="CM21" s="662"/>
      <c r="CN21" s="662"/>
      <c r="CO21" s="662"/>
      <c r="CP21" s="662"/>
      <c r="CQ21" s="663"/>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274</v>
      </c>
      <c r="C22" s="692"/>
      <c r="D22" s="692"/>
      <c r="E22" s="692"/>
      <c r="F22" s="692"/>
      <c r="G22" s="692"/>
      <c r="H22" s="692"/>
      <c r="I22" s="692"/>
      <c r="J22" s="692"/>
      <c r="K22" s="692"/>
      <c r="L22" s="692"/>
      <c r="M22" s="692"/>
      <c r="N22" s="692"/>
      <c r="O22" s="692"/>
      <c r="P22" s="692"/>
      <c r="Q22" s="693"/>
      <c r="R22" s="630">
        <v>422340</v>
      </c>
      <c r="S22" s="631"/>
      <c r="T22" s="631"/>
      <c r="U22" s="631"/>
      <c r="V22" s="631"/>
      <c r="W22" s="631"/>
      <c r="X22" s="631"/>
      <c r="Y22" s="632"/>
      <c r="Z22" s="655">
        <v>0.2</v>
      </c>
      <c r="AA22" s="655"/>
      <c r="AB22" s="655"/>
      <c r="AC22" s="655"/>
      <c r="AD22" s="656">
        <v>388026</v>
      </c>
      <c r="AE22" s="656"/>
      <c r="AF22" s="656"/>
      <c r="AG22" s="656"/>
      <c r="AH22" s="656"/>
      <c r="AI22" s="656"/>
      <c r="AJ22" s="656"/>
      <c r="AK22" s="656"/>
      <c r="AL22" s="633">
        <v>1</v>
      </c>
      <c r="AM22" s="634"/>
      <c r="AN22" s="634"/>
      <c r="AO22" s="657"/>
      <c r="AP22" s="721" t="s">
        <v>275</v>
      </c>
      <c r="AQ22" s="728"/>
      <c r="AR22" s="728"/>
      <c r="AS22" s="728"/>
      <c r="AT22" s="728"/>
      <c r="AU22" s="728"/>
      <c r="AV22" s="728"/>
      <c r="AW22" s="728"/>
      <c r="AX22" s="728"/>
      <c r="AY22" s="728"/>
      <c r="AZ22" s="728"/>
      <c r="BA22" s="728"/>
      <c r="BB22" s="728"/>
      <c r="BC22" s="728"/>
      <c r="BD22" s="728"/>
      <c r="BE22" s="728"/>
      <c r="BF22" s="723"/>
      <c r="BG22" s="630" t="s">
        <v>125</v>
      </c>
      <c r="BH22" s="631"/>
      <c r="BI22" s="631"/>
      <c r="BJ22" s="631"/>
      <c r="BK22" s="631"/>
      <c r="BL22" s="631"/>
      <c r="BM22" s="631"/>
      <c r="BN22" s="632"/>
      <c r="BO22" s="655" t="s">
        <v>125</v>
      </c>
      <c r="BP22" s="655"/>
      <c r="BQ22" s="655"/>
      <c r="BR22" s="655"/>
      <c r="BS22" s="656" t="s">
        <v>125</v>
      </c>
      <c r="BT22" s="656"/>
      <c r="BU22" s="656"/>
      <c r="BV22" s="656"/>
      <c r="BW22" s="656"/>
      <c r="BX22" s="656"/>
      <c r="BY22" s="656"/>
      <c r="BZ22" s="656"/>
      <c r="CA22" s="656"/>
      <c r="CB22" s="706"/>
      <c r="CD22" s="729" t="s">
        <v>276</v>
      </c>
      <c r="CE22" s="730"/>
      <c r="CF22" s="730"/>
      <c r="CG22" s="730"/>
      <c r="CH22" s="730"/>
      <c r="CI22" s="730"/>
      <c r="CJ22" s="730"/>
      <c r="CK22" s="730"/>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c r="DJ22" s="730"/>
      <c r="DK22" s="730"/>
      <c r="DL22" s="730"/>
      <c r="DM22" s="730"/>
      <c r="DN22" s="730"/>
      <c r="DO22" s="730"/>
      <c r="DP22" s="730"/>
      <c r="DQ22" s="730"/>
      <c r="DR22" s="730"/>
      <c r="DS22" s="730"/>
      <c r="DT22" s="730"/>
      <c r="DU22" s="730"/>
      <c r="DV22" s="730"/>
      <c r="DW22" s="730"/>
      <c r="DX22" s="730"/>
      <c r="DY22" s="730"/>
      <c r="DZ22" s="730"/>
      <c r="EA22" s="730"/>
      <c r="EB22" s="730"/>
      <c r="EC22" s="731"/>
    </row>
    <row r="23" spans="2:133" ht="11.25" customHeight="1" x14ac:dyDescent="0.15">
      <c r="B23" s="627" t="s">
        <v>277</v>
      </c>
      <c r="C23" s="628"/>
      <c r="D23" s="628"/>
      <c r="E23" s="628"/>
      <c r="F23" s="628"/>
      <c r="G23" s="628"/>
      <c r="H23" s="628"/>
      <c r="I23" s="628"/>
      <c r="J23" s="628"/>
      <c r="K23" s="628"/>
      <c r="L23" s="628"/>
      <c r="M23" s="628"/>
      <c r="N23" s="628"/>
      <c r="O23" s="628"/>
      <c r="P23" s="628"/>
      <c r="Q23" s="629"/>
      <c r="R23" s="630">
        <v>20751611</v>
      </c>
      <c r="S23" s="631"/>
      <c r="T23" s="631"/>
      <c r="U23" s="631"/>
      <c r="V23" s="631"/>
      <c r="W23" s="631"/>
      <c r="X23" s="631"/>
      <c r="Y23" s="632"/>
      <c r="Z23" s="655">
        <v>10.7</v>
      </c>
      <c r="AA23" s="655"/>
      <c r="AB23" s="655"/>
      <c r="AC23" s="655"/>
      <c r="AD23" s="656">
        <v>15971782</v>
      </c>
      <c r="AE23" s="656"/>
      <c r="AF23" s="656"/>
      <c r="AG23" s="656"/>
      <c r="AH23" s="656"/>
      <c r="AI23" s="656"/>
      <c r="AJ23" s="656"/>
      <c r="AK23" s="656"/>
      <c r="AL23" s="633">
        <v>40.6</v>
      </c>
      <c r="AM23" s="634"/>
      <c r="AN23" s="634"/>
      <c r="AO23" s="657"/>
      <c r="AP23" s="721" t="s">
        <v>278</v>
      </c>
      <c r="AQ23" s="728"/>
      <c r="AR23" s="728"/>
      <c r="AS23" s="728"/>
      <c r="AT23" s="728"/>
      <c r="AU23" s="728"/>
      <c r="AV23" s="728"/>
      <c r="AW23" s="728"/>
      <c r="AX23" s="728"/>
      <c r="AY23" s="728"/>
      <c r="AZ23" s="728"/>
      <c r="BA23" s="728"/>
      <c r="BB23" s="728"/>
      <c r="BC23" s="728"/>
      <c r="BD23" s="728"/>
      <c r="BE23" s="728"/>
      <c r="BF23" s="723"/>
      <c r="BG23" s="630">
        <v>1111159</v>
      </c>
      <c r="BH23" s="631"/>
      <c r="BI23" s="631"/>
      <c r="BJ23" s="631"/>
      <c r="BK23" s="631"/>
      <c r="BL23" s="631"/>
      <c r="BM23" s="631"/>
      <c r="BN23" s="632"/>
      <c r="BO23" s="655">
        <v>5.9</v>
      </c>
      <c r="BP23" s="655"/>
      <c r="BQ23" s="655"/>
      <c r="BR23" s="655"/>
      <c r="BS23" s="656" t="s">
        <v>125</v>
      </c>
      <c r="BT23" s="656"/>
      <c r="BU23" s="656"/>
      <c r="BV23" s="656"/>
      <c r="BW23" s="656"/>
      <c r="BX23" s="656"/>
      <c r="BY23" s="656"/>
      <c r="BZ23" s="656"/>
      <c r="CA23" s="656"/>
      <c r="CB23" s="706"/>
      <c r="CD23" s="729" t="s">
        <v>218</v>
      </c>
      <c r="CE23" s="730"/>
      <c r="CF23" s="730"/>
      <c r="CG23" s="730"/>
      <c r="CH23" s="730"/>
      <c r="CI23" s="730"/>
      <c r="CJ23" s="730"/>
      <c r="CK23" s="730"/>
      <c r="CL23" s="730"/>
      <c r="CM23" s="730"/>
      <c r="CN23" s="730"/>
      <c r="CO23" s="730"/>
      <c r="CP23" s="730"/>
      <c r="CQ23" s="731"/>
      <c r="CR23" s="729" t="s">
        <v>279</v>
      </c>
      <c r="CS23" s="730"/>
      <c r="CT23" s="730"/>
      <c r="CU23" s="730"/>
      <c r="CV23" s="730"/>
      <c r="CW23" s="730"/>
      <c r="CX23" s="730"/>
      <c r="CY23" s="731"/>
      <c r="CZ23" s="729" t="s">
        <v>280</v>
      </c>
      <c r="DA23" s="730"/>
      <c r="DB23" s="730"/>
      <c r="DC23" s="731"/>
      <c r="DD23" s="729" t="s">
        <v>281</v>
      </c>
      <c r="DE23" s="730"/>
      <c r="DF23" s="730"/>
      <c r="DG23" s="730"/>
      <c r="DH23" s="730"/>
      <c r="DI23" s="730"/>
      <c r="DJ23" s="730"/>
      <c r="DK23" s="731"/>
      <c r="DL23" s="733" t="s">
        <v>282</v>
      </c>
      <c r="DM23" s="734"/>
      <c r="DN23" s="734"/>
      <c r="DO23" s="734"/>
      <c r="DP23" s="734"/>
      <c r="DQ23" s="734"/>
      <c r="DR23" s="734"/>
      <c r="DS23" s="734"/>
      <c r="DT23" s="734"/>
      <c r="DU23" s="734"/>
      <c r="DV23" s="735"/>
      <c r="DW23" s="729" t="s">
        <v>283</v>
      </c>
      <c r="DX23" s="730"/>
      <c r="DY23" s="730"/>
      <c r="DZ23" s="730"/>
      <c r="EA23" s="730"/>
      <c r="EB23" s="730"/>
      <c r="EC23" s="731"/>
    </row>
    <row r="24" spans="2:133" ht="11.25" customHeight="1" x14ac:dyDescent="0.15">
      <c r="B24" s="627" t="s">
        <v>284</v>
      </c>
      <c r="C24" s="628"/>
      <c r="D24" s="628"/>
      <c r="E24" s="628"/>
      <c r="F24" s="628"/>
      <c r="G24" s="628"/>
      <c r="H24" s="628"/>
      <c r="I24" s="628"/>
      <c r="J24" s="628"/>
      <c r="K24" s="628"/>
      <c r="L24" s="628"/>
      <c r="M24" s="628"/>
      <c r="N24" s="628"/>
      <c r="O24" s="628"/>
      <c r="P24" s="628"/>
      <c r="Q24" s="629"/>
      <c r="R24" s="630">
        <v>15971782</v>
      </c>
      <c r="S24" s="631"/>
      <c r="T24" s="631"/>
      <c r="U24" s="631"/>
      <c r="V24" s="631"/>
      <c r="W24" s="631"/>
      <c r="X24" s="631"/>
      <c r="Y24" s="632"/>
      <c r="Z24" s="655">
        <v>8.1999999999999993</v>
      </c>
      <c r="AA24" s="655"/>
      <c r="AB24" s="655"/>
      <c r="AC24" s="655"/>
      <c r="AD24" s="656">
        <v>15971782</v>
      </c>
      <c r="AE24" s="656"/>
      <c r="AF24" s="656"/>
      <c r="AG24" s="656"/>
      <c r="AH24" s="656"/>
      <c r="AI24" s="656"/>
      <c r="AJ24" s="656"/>
      <c r="AK24" s="656"/>
      <c r="AL24" s="633">
        <v>40.6</v>
      </c>
      <c r="AM24" s="634"/>
      <c r="AN24" s="634"/>
      <c r="AO24" s="657"/>
      <c r="AP24" s="721" t="s">
        <v>285</v>
      </c>
      <c r="AQ24" s="728"/>
      <c r="AR24" s="728"/>
      <c r="AS24" s="728"/>
      <c r="AT24" s="728"/>
      <c r="AU24" s="728"/>
      <c r="AV24" s="728"/>
      <c r="AW24" s="728"/>
      <c r="AX24" s="728"/>
      <c r="AY24" s="728"/>
      <c r="AZ24" s="728"/>
      <c r="BA24" s="728"/>
      <c r="BB24" s="728"/>
      <c r="BC24" s="728"/>
      <c r="BD24" s="728"/>
      <c r="BE24" s="728"/>
      <c r="BF24" s="723"/>
      <c r="BG24" s="630" t="s">
        <v>125</v>
      </c>
      <c r="BH24" s="631"/>
      <c r="BI24" s="631"/>
      <c r="BJ24" s="631"/>
      <c r="BK24" s="631"/>
      <c r="BL24" s="631"/>
      <c r="BM24" s="631"/>
      <c r="BN24" s="632"/>
      <c r="BO24" s="655" t="s">
        <v>125</v>
      </c>
      <c r="BP24" s="655"/>
      <c r="BQ24" s="655"/>
      <c r="BR24" s="655"/>
      <c r="BS24" s="656" t="s">
        <v>125</v>
      </c>
      <c r="BT24" s="656"/>
      <c r="BU24" s="656"/>
      <c r="BV24" s="656"/>
      <c r="BW24" s="656"/>
      <c r="BX24" s="656"/>
      <c r="BY24" s="656"/>
      <c r="BZ24" s="656"/>
      <c r="CA24" s="656"/>
      <c r="CB24" s="706"/>
      <c r="CD24" s="684" t="s">
        <v>286</v>
      </c>
      <c r="CE24" s="685"/>
      <c r="CF24" s="685"/>
      <c r="CG24" s="685"/>
      <c r="CH24" s="685"/>
      <c r="CI24" s="685"/>
      <c r="CJ24" s="685"/>
      <c r="CK24" s="685"/>
      <c r="CL24" s="685"/>
      <c r="CM24" s="685"/>
      <c r="CN24" s="685"/>
      <c r="CO24" s="685"/>
      <c r="CP24" s="685"/>
      <c r="CQ24" s="686"/>
      <c r="CR24" s="681">
        <v>48119157</v>
      </c>
      <c r="CS24" s="682"/>
      <c r="CT24" s="682"/>
      <c r="CU24" s="682"/>
      <c r="CV24" s="682"/>
      <c r="CW24" s="682"/>
      <c r="CX24" s="682"/>
      <c r="CY24" s="725"/>
      <c r="CZ24" s="726">
        <v>30.7</v>
      </c>
      <c r="DA24" s="701"/>
      <c r="DB24" s="701"/>
      <c r="DC24" s="732"/>
      <c r="DD24" s="724">
        <v>19447696</v>
      </c>
      <c r="DE24" s="682"/>
      <c r="DF24" s="682"/>
      <c r="DG24" s="682"/>
      <c r="DH24" s="682"/>
      <c r="DI24" s="682"/>
      <c r="DJ24" s="682"/>
      <c r="DK24" s="725"/>
      <c r="DL24" s="724">
        <v>18862974</v>
      </c>
      <c r="DM24" s="682"/>
      <c r="DN24" s="682"/>
      <c r="DO24" s="682"/>
      <c r="DP24" s="682"/>
      <c r="DQ24" s="682"/>
      <c r="DR24" s="682"/>
      <c r="DS24" s="682"/>
      <c r="DT24" s="682"/>
      <c r="DU24" s="682"/>
      <c r="DV24" s="725"/>
      <c r="DW24" s="726">
        <v>45.4</v>
      </c>
      <c r="DX24" s="701"/>
      <c r="DY24" s="701"/>
      <c r="DZ24" s="701"/>
      <c r="EA24" s="701"/>
      <c r="EB24" s="701"/>
      <c r="EC24" s="727"/>
    </row>
    <row r="25" spans="2:133" ht="11.25" customHeight="1" x14ac:dyDescent="0.15">
      <c r="B25" s="627" t="s">
        <v>287</v>
      </c>
      <c r="C25" s="628"/>
      <c r="D25" s="628"/>
      <c r="E25" s="628"/>
      <c r="F25" s="628"/>
      <c r="G25" s="628"/>
      <c r="H25" s="628"/>
      <c r="I25" s="628"/>
      <c r="J25" s="628"/>
      <c r="K25" s="628"/>
      <c r="L25" s="628"/>
      <c r="M25" s="628"/>
      <c r="N25" s="628"/>
      <c r="O25" s="628"/>
      <c r="P25" s="628"/>
      <c r="Q25" s="629"/>
      <c r="R25" s="630">
        <v>1894795</v>
      </c>
      <c r="S25" s="631"/>
      <c r="T25" s="631"/>
      <c r="U25" s="631"/>
      <c r="V25" s="631"/>
      <c r="W25" s="631"/>
      <c r="X25" s="631"/>
      <c r="Y25" s="632"/>
      <c r="Z25" s="655">
        <v>1</v>
      </c>
      <c r="AA25" s="655"/>
      <c r="AB25" s="655"/>
      <c r="AC25" s="655"/>
      <c r="AD25" s="656" t="s">
        <v>125</v>
      </c>
      <c r="AE25" s="656"/>
      <c r="AF25" s="656"/>
      <c r="AG25" s="656"/>
      <c r="AH25" s="656"/>
      <c r="AI25" s="656"/>
      <c r="AJ25" s="656"/>
      <c r="AK25" s="656"/>
      <c r="AL25" s="633" t="s">
        <v>125</v>
      </c>
      <c r="AM25" s="634"/>
      <c r="AN25" s="634"/>
      <c r="AO25" s="657"/>
      <c r="AP25" s="721" t="s">
        <v>288</v>
      </c>
      <c r="AQ25" s="728"/>
      <c r="AR25" s="728"/>
      <c r="AS25" s="728"/>
      <c r="AT25" s="728"/>
      <c r="AU25" s="728"/>
      <c r="AV25" s="728"/>
      <c r="AW25" s="728"/>
      <c r="AX25" s="728"/>
      <c r="AY25" s="728"/>
      <c r="AZ25" s="728"/>
      <c r="BA25" s="728"/>
      <c r="BB25" s="728"/>
      <c r="BC25" s="728"/>
      <c r="BD25" s="728"/>
      <c r="BE25" s="728"/>
      <c r="BF25" s="723"/>
      <c r="BG25" s="630" t="s">
        <v>125</v>
      </c>
      <c r="BH25" s="631"/>
      <c r="BI25" s="631"/>
      <c r="BJ25" s="631"/>
      <c r="BK25" s="631"/>
      <c r="BL25" s="631"/>
      <c r="BM25" s="631"/>
      <c r="BN25" s="632"/>
      <c r="BO25" s="655" t="s">
        <v>125</v>
      </c>
      <c r="BP25" s="655"/>
      <c r="BQ25" s="655"/>
      <c r="BR25" s="655"/>
      <c r="BS25" s="656" t="s">
        <v>125</v>
      </c>
      <c r="BT25" s="656"/>
      <c r="BU25" s="656"/>
      <c r="BV25" s="656"/>
      <c r="BW25" s="656"/>
      <c r="BX25" s="656"/>
      <c r="BY25" s="656"/>
      <c r="BZ25" s="656"/>
      <c r="CA25" s="656"/>
      <c r="CB25" s="706"/>
      <c r="CD25" s="658" t="s">
        <v>289</v>
      </c>
      <c r="CE25" s="659"/>
      <c r="CF25" s="659"/>
      <c r="CG25" s="659"/>
      <c r="CH25" s="659"/>
      <c r="CI25" s="659"/>
      <c r="CJ25" s="659"/>
      <c r="CK25" s="659"/>
      <c r="CL25" s="659"/>
      <c r="CM25" s="659"/>
      <c r="CN25" s="659"/>
      <c r="CO25" s="659"/>
      <c r="CP25" s="659"/>
      <c r="CQ25" s="660"/>
      <c r="CR25" s="630">
        <v>11608806</v>
      </c>
      <c r="CS25" s="622"/>
      <c r="CT25" s="622"/>
      <c r="CU25" s="622"/>
      <c r="CV25" s="622"/>
      <c r="CW25" s="622"/>
      <c r="CX25" s="622"/>
      <c r="CY25" s="623"/>
      <c r="CZ25" s="633">
        <v>7.4</v>
      </c>
      <c r="DA25" s="641"/>
      <c r="DB25" s="641"/>
      <c r="DC25" s="642"/>
      <c r="DD25" s="621">
        <v>10491456</v>
      </c>
      <c r="DE25" s="622"/>
      <c r="DF25" s="622"/>
      <c r="DG25" s="622"/>
      <c r="DH25" s="622"/>
      <c r="DI25" s="622"/>
      <c r="DJ25" s="622"/>
      <c r="DK25" s="623"/>
      <c r="DL25" s="621">
        <v>10134155</v>
      </c>
      <c r="DM25" s="622"/>
      <c r="DN25" s="622"/>
      <c r="DO25" s="622"/>
      <c r="DP25" s="622"/>
      <c r="DQ25" s="622"/>
      <c r="DR25" s="622"/>
      <c r="DS25" s="622"/>
      <c r="DT25" s="622"/>
      <c r="DU25" s="622"/>
      <c r="DV25" s="623"/>
      <c r="DW25" s="633">
        <v>24.4</v>
      </c>
      <c r="DX25" s="641"/>
      <c r="DY25" s="641"/>
      <c r="DZ25" s="641"/>
      <c r="EA25" s="641"/>
      <c r="EB25" s="641"/>
      <c r="EC25" s="677"/>
    </row>
    <row r="26" spans="2:133" ht="11.25" customHeight="1" x14ac:dyDescent="0.15">
      <c r="B26" s="627" t="s">
        <v>290</v>
      </c>
      <c r="C26" s="628"/>
      <c r="D26" s="628"/>
      <c r="E26" s="628"/>
      <c r="F26" s="628"/>
      <c r="G26" s="628"/>
      <c r="H26" s="628"/>
      <c r="I26" s="628"/>
      <c r="J26" s="628"/>
      <c r="K26" s="628"/>
      <c r="L26" s="628"/>
      <c r="M26" s="628"/>
      <c r="N26" s="628"/>
      <c r="O26" s="628"/>
      <c r="P26" s="628"/>
      <c r="Q26" s="629"/>
      <c r="R26" s="630">
        <v>2885034</v>
      </c>
      <c r="S26" s="631"/>
      <c r="T26" s="631"/>
      <c r="U26" s="631"/>
      <c r="V26" s="631"/>
      <c r="W26" s="631"/>
      <c r="X26" s="631"/>
      <c r="Y26" s="632"/>
      <c r="Z26" s="655">
        <v>1.5</v>
      </c>
      <c r="AA26" s="655"/>
      <c r="AB26" s="655"/>
      <c r="AC26" s="655"/>
      <c r="AD26" s="656" t="s">
        <v>125</v>
      </c>
      <c r="AE26" s="656"/>
      <c r="AF26" s="656"/>
      <c r="AG26" s="656"/>
      <c r="AH26" s="656"/>
      <c r="AI26" s="656"/>
      <c r="AJ26" s="656"/>
      <c r="AK26" s="656"/>
      <c r="AL26" s="633" t="s">
        <v>125</v>
      </c>
      <c r="AM26" s="634"/>
      <c r="AN26" s="634"/>
      <c r="AO26" s="657"/>
      <c r="AP26" s="721" t="s">
        <v>291</v>
      </c>
      <c r="AQ26" s="722"/>
      <c r="AR26" s="722"/>
      <c r="AS26" s="722"/>
      <c r="AT26" s="722"/>
      <c r="AU26" s="722"/>
      <c r="AV26" s="722"/>
      <c r="AW26" s="722"/>
      <c r="AX26" s="722"/>
      <c r="AY26" s="722"/>
      <c r="AZ26" s="722"/>
      <c r="BA26" s="722"/>
      <c r="BB26" s="722"/>
      <c r="BC26" s="722"/>
      <c r="BD26" s="722"/>
      <c r="BE26" s="722"/>
      <c r="BF26" s="723"/>
      <c r="BG26" s="630" t="s">
        <v>125</v>
      </c>
      <c r="BH26" s="631"/>
      <c r="BI26" s="631"/>
      <c r="BJ26" s="631"/>
      <c r="BK26" s="631"/>
      <c r="BL26" s="631"/>
      <c r="BM26" s="631"/>
      <c r="BN26" s="632"/>
      <c r="BO26" s="655" t="s">
        <v>125</v>
      </c>
      <c r="BP26" s="655"/>
      <c r="BQ26" s="655"/>
      <c r="BR26" s="655"/>
      <c r="BS26" s="656" t="s">
        <v>125</v>
      </c>
      <c r="BT26" s="656"/>
      <c r="BU26" s="656"/>
      <c r="BV26" s="656"/>
      <c r="BW26" s="656"/>
      <c r="BX26" s="656"/>
      <c r="BY26" s="656"/>
      <c r="BZ26" s="656"/>
      <c r="CA26" s="656"/>
      <c r="CB26" s="706"/>
      <c r="CD26" s="658" t="s">
        <v>292</v>
      </c>
      <c r="CE26" s="659"/>
      <c r="CF26" s="659"/>
      <c r="CG26" s="659"/>
      <c r="CH26" s="659"/>
      <c r="CI26" s="659"/>
      <c r="CJ26" s="659"/>
      <c r="CK26" s="659"/>
      <c r="CL26" s="659"/>
      <c r="CM26" s="659"/>
      <c r="CN26" s="659"/>
      <c r="CO26" s="659"/>
      <c r="CP26" s="659"/>
      <c r="CQ26" s="660"/>
      <c r="CR26" s="630">
        <v>7347581</v>
      </c>
      <c r="CS26" s="631"/>
      <c r="CT26" s="631"/>
      <c r="CU26" s="631"/>
      <c r="CV26" s="631"/>
      <c r="CW26" s="631"/>
      <c r="CX26" s="631"/>
      <c r="CY26" s="632"/>
      <c r="CZ26" s="633">
        <v>4.7</v>
      </c>
      <c r="DA26" s="641"/>
      <c r="DB26" s="641"/>
      <c r="DC26" s="642"/>
      <c r="DD26" s="621">
        <v>6707772</v>
      </c>
      <c r="DE26" s="631"/>
      <c r="DF26" s="631"/>
      <c r="DG26" s="631"/>
      <c r="DH26" s="631"/>
      <c r="DI26" s="631"/>
      <c r="DJ26" s="631"/>
      <c r="DK26" s="632"/>
      <c r="DL26" s="621" t="s">
        <v>125</v>
      </c>
      <c r="DM26" s="631"/>
      <c r="DN26" s="631"/>
      <c r="DO26" s="631"/>
      <c r="DP26" s="631"/>
      <c r="DQ26" s="631"/>
      <c r="DR26" s="631"/>
      <c r="DS26" s="631"/>
      <c r="DT26" s="631"/>
      <c r="DU26" s="631"/>
      <c r="DV26" s="632"/>
      <c r="DW26" s="633" t="s">
        <v>125</v>
      </c>
      <c r="DX26" s="641"/>
      <c r="DY26" s="641"/>
      <c r="DZ26" s="641"/>
      <c r="EA26" s="641"/>
      <c r="EB26" s="641"/>
      <c r="EC26" s="677"/>
    </row>
    <row r="27" spans="2:133" ht="11.25" customHeight="1" x14ac:dyDescent="0.15">
      <c r="B27" s="627" t="s">
        <v>293</v>
      </c>
      <c r="C27" s="628"/>
      <c r="D27" s="628"/>
      <c r="E27" s="628"/>
      <c r="F27" s="628"/>
      <c r="G27" s="628"/>
      <c r="H27" s="628"/>
      <c r="I27" s="628"/>
      <c r="J27" s="628"/>
      <c r="K27" s="628"/>
      <c r="L27" s="628"/>
      <c r="M27" s="628"/>
      <c r="N27" s="628"/>
      <c r="O27" s="628"/>
      <c r="P27" s="628"/>
      <c r="Q27" s="629"/>
      <c r="R27" s="630">
        <v>44762173</v>
      </c>
      <c r="S27" s="631"/>
      <c r="T27" s="631"/>
      <c r="U27" s="631"/>
      <c r="V27" s="631"/>
      <c r="W27" s="631"/>
      <c r="X27" s="631"/>
      <c r="Y27" s="632"/>
      <c r="Z27" s="655">
        <v>23.1</v>
      </c>
      <c r="AA27" s="655"/>
      <c r="AB27" s="655"/>
      <c r="AC27" s="655"/>
      <c r="AD27" s="656">
        <v>38836871</v>
      </c>
      <c r="AE27" s="656"/>
      <c r="AF27" s="656"/>
      <c r="AG27" s="656"/>
      <c r="AH27" s="656"/>
      <c r="AI27" s="656"/>
      <c r="AJ27" s="656"/>
      <c r="AK27" s="656"/>
      <c r="AL27" s="633">
        <v>98.599998474121094</v>
      </c>
      <c r="AM27" s="634"/>
      <c r="AN27" s="634"/>
      <c r="AO27" s="657"/>
      <c r="AP27" s="627" t="s">
        <v>294</v>
      </c>
      <c r="AQ27" s="628"/>
      <c r="AR27" s="628"/>
      <c r="AS27" s="628"/>
      <c r="AT27" s="628"/>
      <c r="AU27" s="628"/>
      <c r="AV27" s="628"/>
      <c r="AW27" s="628"/>
      <c r="AX27" s="628"/>
      <c r="AY27" s="628"/>
      <c r="AZ27" s="628"/>
      <c r="BA27" s="628"/>
      <c r="BB27" s="628"/>
      <c r="BC27" s="628"/>
      <c r="BD27" s="628"/>
      <c r="BE27" s="628"/>
      <c r="BF27" s="629"/>
      <c r="BG27" s="630">
        <v>18800427</v>
      </c>
      <c r="BH27" s="631"/>
      <c r="BI27" s="631"/>
      <c r="BJ27" s="631"/>
      <c r="BK27" s="631"/>
      <c r="BL27" s="631"/>
      <c r="BM27" s="631"/>
      <c r="BN27" s="632"/>
      <c r="BO27" s="655">
        <v>100</v>
      </c>
      <c r="BP27" s="655"/>
      <c r="BQ27" s="655"/>
      <c r="BR27" s="655"/>
      <c r="BS27" s="656">
        <v>141979</v>
      </c>
      <c r="BT27" s="656"/>
      <c r="BU27" s="656"/>
      <c r="BV27" s="656"/>
      <c r="BW27" s="656"/>
      <c r="BX27" s="656"/>
      <c r="BY27" s="656"/>
      <c r="BZ27" s="656"/>
      <c r="CA27" s="656"/>
      <c r="CB27" s="706"/>
      <c r="CD27" s="658" t="s">
        <v>295</v>
      </c>
      <c r="CE27" s="659"/>
      <c r="CF27" s="659"/>
      <c r="CG27" s="659"/>
      <c r="CH27" s="659"/>
      <c r="CI27" s="659"/>
      <c r="CJ27" s="659"/>
      <c r="CK27" s="659"/>
      <c r="CL27" s="659"/>
      <c r="CM27" s="659"/>
      <c r="CN27" s="659"/>
      <c r="CO27" s="659"/>
      <c r="CP27" s="659"/>
      <c r="CQ27" s="660"/>
      <c r="CR27" s="630">
        <v>15575069</v>
      </c>
      <c r="CS27" s="622"/>
      <c r="CT27" s="622"/>
      <c r="CU27" s="622"/>
      <c r="CV27" s="622"/>
      <c r="CW27" s="622"/>
      <c r="CX27" s="622"/>
      <c r="CY27" s="623"/>
      <c r="CZ27" s="633">
        <v>9.9</v>
      </c>
      <c r="DA27" s="641"/>
      <c r="DB27" s="641"/>
      <c r="DC27" s="642"/>
      <c r="DD27" s="621">
        <v>3902584</v>
      </c>
      <c r="DE27" s="622"/>
      <c r="DF27" s="622"/>
      <c r="DG27" s="622"/>
      <c r="DH27" s="622"/>
      <c r="DI27" s="622"/>
      <c r="DJ27" s="622"/>
      <c r="DK27" s="623"/>
      <c r="DL27" s="621">
        <v>3829591</v>
      </c>
      <c r="DM27" s="622"/>
      <c r="DN27" s="622"/>
      <c r="DO27" s="622"/>
      <c r="DP27" s="622"/>
      <c r="DQ27" s="622"/>
      <c r="DR27" s="622"/>
      <c r="DS27" s="622"/>
      <c r="DT27" s="622"/>
      <c r="DU27" s="622"/>
      <c r="DV27" s="623"/>
      <c r="DW27" s="633">
        <v>9.1999999999999993</v>
      </c>
      <c r="DX27" s="641"/>
      <c r="DY27" s="641"/>
      <c r="DZ27" s="641"/>
      <c r="EA27" s="641"/>
      <c r="EB27" s="641"/>
      <c r="EC27" s="677"/>
    </row>
    <row r="28" spans="2:133" ht="11.25" customHeight="1" x14ac:dyDescent="0.15">
      <c r="B28" s="627" t="s">
        <v>296</v>
      </c>
      <c r="C28" s="628"/>
      <c r="D28" s="628"/>
      <c r="E28" s="628"/>
      <c r="F28" s="628"/>
      <c r="G28" s="628"/>
      <c r="H28" s="628"/>
      <c r="I28" s="628"/>
      <c r="J28" s="628"/>
      <c r="K28" s="628"/>
      <c r="L28" s="628"/>
      <c r="M28" s="628"/>
      <c r="N28" s="628"/>
      <c r="O28" s="628"/>
      <c r="P28" s="628"/>
      <c r="Q28" s="629"/>
      <c r="R28" s="630">
        <v>20345</v>
      </c>
      <c r="S28" s="631"/>
      <c r="T28" s="631"/>
      <c r="U28" s="631"/>
      <c r="V28" s="631"/>
      <c r="W28" s="631"/>
      <c r="X28" s="631"/>
      <c r="Y28" s="632"/>
      <c r="Z28" s="655">
        <v>0</v>
      </c>
      <c r="AA28" s="655"/>
      <c r="AB28" s="655"/>
      <c r="AC28" s="655"/>
      <c r="AD28" s="656">
        <v>20345</v>
      </c>
      <c r="AE28" s="656"/>
      <c r="AF28" s="656"/>
      <c r="AG28" s="656"/>
      <c r="AH28" s="656"/>
      <c r="AI28" s="656"/>
      <c r="AJ28" s="656"/>
      <c r="AK28" s="656"/>
      <c r="AL28" s="633">
        <v>0.1</v>
      </c>
      <c r="AM28" s="634"/>
      <c r="AN28" s="634"/>
      <c r="AO28" s="65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5"/>
      <c r="BP28" s="655"/>
      <c r="BQ28" s="655"/>
      <c r="BR28" s="655"/>
      <c r="BS28" s="621"/>
      <c r="BT28" s="631"/>
      <c r="BU28" s="631"/>
      <c r="BV28" s="631"/>
      <c r="BW28" s="631"/>
      <c r="BX28" s="631"/>
      <c r="BY28" s="631"/>
      <c r="BZ28" s="631"/>
      <c r="CA28" s="631"/>
      <c r="CB28" s="668"/>
      <c r="CD28" s="658" t="s">
        <v>297</v>
      </c>
      <c r="CE28" s="659"/>
      <c r="CF28" s="659"/>
      <c r="CG28" s="659"/>
      <c r="CH28" s="659"/>
      <c r="CI28" s="659"/>
      <c r="CJ28" s="659"/>
      <c r="CK28" s="659"/>
      <c r="CL28" s="659"/>
      <c r="CM28" s="659"/>
      <c r="CN28" s="659"/>
      <c r="CO28" s="659"/>
      <c r="CP28" s="659"/>
      <c r="CQ28" s="660"/>
      <c r="CR28" s="630">
        <v>20935282</v>
      </c>
      <c r="CS28" s="631"/>
      <c r="CT28" s="631"/>
      <c r="CU28" s="631"/>
      <c r="CV28" s="631"/>
      <c r="CW28" s="631"/>
      <c r="CX28" s="631"/>
      <c r="CY28" s="632"/>
      <c r="CZ28" s="633">
        <v>13.3</v>
      </c>
      <c r="DA28" s="641"/>
      <c r="DB28" s="641"/>
      <c r="DC28" s="642"/>
      <c r="DD28" s="621">
        <v>5053656</v>
      </c>
      <c r="DE28" s="631"/>
      <c r="DF28" s="631"/>
      <c r="DG28" s="631"/>
      <c r="DH28" s="631"/>
      <c r="DI28" s="631"/>
      <c r="DJ28" s="631"/>
      <c r="DK28" s="632"/>
      <c r="DL28" s="621">
        <v>4899228</v>
      </c>
      <c r="DM28" s="631"/>
      <c r="DN28" s="631"/>
      <c r="DO28" s="631"/>
      <c r="DP28" s="631"/>
      <c r="DQ28" s="631"/>
      <c r="DR28" s="631"/>
      <c r="DS28" s="631"/>
      <c r="DT28" s="631"/>
      <c r="DU28" s="631"/>
      <c r="DV28" s="632"/>
      <c r="DW28" s="633">
        <v>11.8</v>
      </c>
      <c r="DX28" s="641"/>
      <c r="DY28" s="641"/>
      <c r="DZ28" s="641"/>
      <c r="EA28" s="641"/>
      <c r="EB28" s="641"/>
      <c r="EC28" s="677"/>
    </row>
    <row r="29" spans="2:133" ht="11.25" customHeight="1" x14ac:dyDescent="0.15">
      <c r="B29" s="627" t="s">
        <v>298</v>
      </c>
      <c r="C29" s="628"/>
      <c r="D29" s="628"/>
      <c r="E29" s="628"/>
      <c r="F29" s="628"/>
      <c r="G29" s="628"/>
      <c r="H29" s="628"/>
      <c r="I29" s="628"/>
      <c r="J29" s="628"/>
      <c r="K29" s="628"/>
      <c r="L29" s="628"/>
      <c r="M29" s="628"/>
      <c r="N29" s="628"/>
      <c r="O29" s="628"/>
      <c r="P29" s="628"/>
      <c r="Q29" s="629"/>
      <c r="R29" s="630">
        <v>382969</v>
      </c>
      <c r="S29" s="631"/>
      <c r="T29" s="631"/>
      <c r="U29" s="631"/>
      <c r="V29" s="631"/>
      <c r="W29" s="631"/>
      <c r="X29" s="631"/>
      <c r="Y29" s="632"/>
      <c r="Z29" s="655">
        <v>0.2</v>
      </c>
      <c r="AA29" s="655"/>
      <c r="AB29" s="655"/>
      <c r="AC29" s="655"/>
      <c r="AD29" s="656" t="s">
        <v>125</v>
      </c>
      <c r="AE29" s="656"/>
      <c r="AF29" s="656"/>
      <c r="AG29" s="656"/>
      <c r="AH29" s="656"/>
      <c r="AI29" s="656"/>
      <c r="AJ29" s="656"/>
      <c r="AK29" s="656"/>
      <c r="AL29" s="633" t="s">
        <v>125</v>
      </c>
      <c r="AM29" s="634"/>
      <c r="AN29" s="634"/>
      <c r="AO29" s="657"/>
      <c r="AP29" s="605"/>
      <c r="AQ29" s="606"/>
      <c r="AR29" s="606"/>
      <c r="AS29" s="606"/>
      <c r="AT29" s="606"/>
      <c r="AU29" s="606"/>
      <c r="AV29" s="606"/>
      <c r="AW29" s="606"/>
      <c r="AX29" s="606"/>
      <c r="AY29" s="606"/>
      <c r="AZ29" s="606"/>
      <c r="BA29" s="606"/>
      <c r="BB29" s="606"/>
      <c r="BC29" s="606"/>
      <c r="BD29" s="606"/>
      <c r="BE29" s="606"/>
      <c r="BF29" s="607"/>
      <c r="BG29" s="630"/>
      <c r="BH29" s="631"/>
      <c r="BI29" s="631"/>
      <c r="BJ29" s="631"/>
      <c r="BK29" s="631"/>
      <c r="BL29" s="631"/>
      <c r="BM29" s="631"/>
      <c r="BN29" s="632"/>
      <c r="BO29" s="655"/>
      <c r="BP29" s="655"/>
      <c r="BQ29" s="655"/>
      <c r="BR29" s="655"/>
      <c r="BS29" s="656"/>
      <c r="BT29" s="656"/>
      <c r="BU29" s="656"/>
      <c r="BV29" s="656"/>
      <c r="BW29" s="656"/>
      <c r="BX29" s="656"/>
      <c r="BY29" s="656"/>
      <c r="BZ29" s="656"/>
      <c r="CA29" s="656"/>
      <c r="CB29" s="706"/>
      <c r="CD29" s="695" t="s">
        <v>299</v>
      </c>
      <c r="CE29" s="696"/>
      <c r="CF29" s="658" t="s">
        <v>69</v>
      </c>
      <c r="CG29" s="659"/>
      <c r="CH29" s="659"/>
      <c r="CI29" s="659"/>
      <c r="CJ29" s="659"/>
      <c r="CK29" s="659"/>
      <c r="CL29" s="659"/>
      <c r="CM29" s="659"/>
      <c r="CN29" s="659"/>
      <c r="CO29" s="659"/>
      <c r="CP29" s="659"/>
      <c r="CQ29" s="660"/>
      <c r="CR29" s="630">
        <v>20935282</v>
      </c>
      <c r="CS29" s="622"/>
      <c r="CT29" s="622"/>
      <c r="CU29" s="622"/>
      <c r="CV29" s="622"/>
      <c r="CW29" s="622"/>
      <c r="CX29" s="622"/>
      <c r="CY29" s="623"/>
      <c r="CZ29" s="633">
        <v>13.3</v>
      </c>
      <c r="DA29" s="641"/>
      <c r="DB29" s="641"/>
      <c r="DC29" s="642"/>
      <c r="DD29" s="621">
        <v>5053656</v>
      </c>
      <c r="DE29" s="622"/>
      <c r="DF29" s="622"/>
      <c r="DG29" s="622"/>
      <c r="DH29" s="622"/>
      <c r="DI29" s="622"/>
      <c r="DJ29" s="622"/>
      <c r="DK29" s="623"/>
      <c r="DL29" s="621">
        <v>4899228</v>
      </c>
      <c r="DM29" s="622"/>
      <c r="DN29" s="622"/>
      <c r="DO29" s="622"/>
      <c r="DP29" s="622"/>
      <c r="DQ29" s="622"/>
      <c r="DR29" s="622"/>
      <c r="DS29" s="622"/>
      <c r="DT29" s="622"/>
      <c r="DU29" s="622"/>
      <c r="DV29" s="623"/>
      <c r="DW29" s="633">
        <v>11.8</v>
      </c>
      <c r="DX29" s="641"/>
      <c r="DY29" s="641"/>
      <c r="DZ29" s="641"/>
      <c r="EA29" s="641"/>
      <c r="EB29" s="641"/>
      <c r="EC29" s="677"/>
    </row>
    <row r="30" spans="2:133" ht="11.25" customHeight="1" x14ac:dyDescent="0.15">
      <c r="B30" s="627" t="s">
        <v>300</v>
      </c>
      <c r="C30" s="628"/>
      <c r="D30" s="628"/>
      <c r="E30" s="628"/>
      <c r="F30" s="628"/>
      <c r="G30" s="628"/>
      <c r="H30" s="628"/>
      <c r="I30" s="628"/>
      <c r="J30" s="628"/>
      <c r="K30" s="628"/>
      <c r="L30" s="628"/>
      <c r="M30" s="628"/>
      <c r="N30" s="628"/>
      <c r="O30" s="628"/>
      <c r="P30" s="628"/>
      <c r="Q30" s="629"/>
      <c r="R30" s="630">
        <v>1518244</v>
      </c>
      <c r="S30" s="631"/>
      <c r="T30" s="631"/>
      <c r="U30" s="631"/>
      <c r="V30" s="631"/>
      <c r="W30" s="631"/>
      <c r="X30" s="631"/>
      <c r="Y30" s="632"/>
      <c r="Z30" s="655">
        <v>0.8</v>
      </c>
      <c r="AA30" s="655"/>
      <c r="AB30" s="655"/>
      <c r="AC30" s="655"/>
      <c r="AD30" s="656">
        <v>48392</v>
      </c>
      <c r="AE30" s="656"/>
      <c r="AF30" s="656"/>
      <c r="AG30" s="656"/>
      <c r="AH30" s="656"/>
      <c r="AI30" s="656"/>
      <c r="AJ30" s="656"/>
      <c r="AK30" s="656"/>
      <c r="AL30" s="633">
        <v>0.1</v>
      </c>
      <c r="AM30" s="634"/>
      <c r="AN30" s="634"/>
      <c r="AO30" s="657"/>
      <c r="AP30" s="687" t="s">
        <v>218</v>
      </c>
      <c r="AQ30" s="688"/>
      <c r="AR30" s="688"/>
      <c r="AS30" s="688"/>
      <c r="AT30" s="688"/>
      <c r="AU30" s="688"/>
      <c r="AV30" s="688"/>
      <c r="AW30" s="688"/>
      <c r="AX30" s="688"/>
      <c r="AY30" s="688"/>
      <c r="AZ30" s="688"/>
      <c r="BA30" s="688"/>
      <c r="BB30" s="688"/>
      <c r="BC30" s="688"/>
      <c r="BD30" s="688"/>
      <c r="BE30" s="688"/>
      <c r="BF30" s="689"/>
      <c r="BG30" s="687" t="s">
        <v>301</v>
      </c>
      <c r="BH30" s="704"/>
      <c r="BI30" s="704"/>
      <c r="BJ30" s="704"/>
      <c r="BK30" s="704"/>
      <c r="BL30" s="704"/>
      <c r="BM30" s="704"/>
      <c r="BN30" s="704"/>
      <c r="BO30" s="704"/>
      <c r="BP30" s="704"/>
      <c r="BQ30" s="705"/>
      <c r="BR30" s="687" t="s">
        <v>302</v>
      </c>
      <c r="BS30" s="704"/>
      <c r="BT30" s="704"/>
      <c r="BU30" s="704"/>
      <c r="BV30" s="704"/>
      <c r="BW30" s="704"/>
      <c r="BX30" s="704"/>
      <c r="BY30" s="704"/>
      <c r="BZ30" s="704"/>
      <c r="CA30" s="704"/>
      <c r="CB30" s="705"/>
      <c r="CD30" s="697"/>
      <c r="CE30" s="698"/>
      <c r="CF30" s="658" t="s">
        <v>303</v>
      </c>
      <c r="CG30" s="659"/>
      <c r="CH30" s="659"/>
      <c r="CI30" s="659"/>
      <c r="CJ30" s="659"/>
      <c r="CK30" s="659"/>
      <c r="CL30" s="659"/>
      <c r="CM30" s="659"/>
      <c r="CN30" s="659"/>
      <c r="CO30" s="659"/>
      <c r="CP30" s="659"/>
      <c r="CQ30" s="660"/>
      <c r="CR30" s="630">
        <v>20578267</v>
      </c>
      <c r="CS30" s="631"/>
      <c r="CT30" s="631"/>
      <c r="CU30" s="631"/>
      <c r="CV30" s="631"/>
      <c r="CW30" s="631"/>
      <c r="CX30" s="631"/>
      <c r="CY30" s="632"/>
      <c r="CZ30" s="633">
        <v>13.1</v>
      </c>
      <c r="DA30" s="641"/>
      <c r="DB30" s="641"/>
      <c r="DC30" s="642"/>
      <c r="DD30" s="621">
        <v>4787593</v>
      </c>
      <c r="DE30" s="631"/>
      <c r="DF30" s="631"/>
      <c r="DG30" s="631"/>
      <c r="DH30" s="631"/>
      <c r="DI30" s="631"/>
      <c r="DJ30" s="631"/>
      <c r="DK30" s="632"/>
      <c r="DL30" s="621">
        <v>4637025</v>
      </c>
      <c r="DM30" s="631"/>
      <c r="DN30" s="631"/>
      <c r="DO30" s="631"/>
      <c r="DP30" s="631"/>
      <c r="DQ30" s="631"/>
      <c r="DR30" s="631"/>
      <c r="DS30" s="631"/>
      <c r="DT30" s="631"/>
      <c r="DU30" s="631"/>
      <c r="DV30" s="632"/>
      <c r="DW30" s="633">
        <v>11.2</v>
      </c>
      <c r="DX30" s="641"/>
      <c r="DY30" s="641"/>
      <c r="DZ30" s="641"/>
      <c r="EA30" s="641"/>
      <c r="EB30" s="641"/>
      <c r="EC30" s="677"/>
    </row>
    <row r="31" spans="2:133" ht="11.25" customHeight="1" x14ac:dyDescent="0.15">
      <c r="B31" s="627" t="s">
        <v>304</v>
      </c>
      <c r="C31" s="628"/>
      <c r="D31" s="628"/>
      <c r="E31" s="628"/>
      <c r="F31" s="628"/>
      <c r="G31" s="628"/>
      <c r="H31" s="628"/>
      <c r="I31" s="628"/>
      <c r="J31" s="628"/>
      <c r="K31" s="628"/>
      <c r="L31" s="628"/>
      <c r="M31" s="628"/>
      <c r="N31" s="628"/>
      <c r="O31" s="628"/>
      <c r="P31" s="628"/>
      <c r="Q31" s="629"/>
      <c r="R31" s="630">
        <v>118387</v>
      </c>
      <c r="S31" s="631"/>
      <c r="T31" s="631"/>
      <c r="U31" s="631"/>
      <c r="V31" s="631"/>
      <c r="W31" s="631"/>
      <c r="X31" s="631"/>
      <c r="Y31" s="632"/>
      <c r="Z31" s="655">
        <v>0.1</v>
      </c>
      <c r="AA31" s="655"/>
      <c r="AB31" s="655"/>
      <c r="AC31" s="655"/>
      <c r="AD31" s="656" t="s">
        <v>125</v>
      </c>
      <c r="AE31" s="656"/>
      <c r="AF31" s="656"/>
      <c r="AG31" s="656"/>
      <c r="AH31" s="656"/>
      <c r="AI31" s="656"/>
      <c r="AJ31" s="656"/>
      <c r="AK31" s="656"/>
      <c r="AL31" s="633" t="s">
        <v>125</v>
      </c>
      <c r="AM31" s="634"/>
      <c r="AN31" s="634"/>
      <c r="AO31" s="657"/>
      <c r="AP31" s="711" t="s">
        <v>305</v>
      </c>
      <c r="AQ31" s="712"/>
      <c r="AR31" s="712"/>
      <c r="AS31" s="712"/>
      <c r="AT31" s="717" t="s">
        <v>306</v>
      </c>
      <c r="AU31" s="360"/>
      <c r="AV31" s="360"/>
      <c r="AW31" s="360"/>
      <c r="AX31" s="707" t="s">
        <v>182</v>
      </c>
      <c r="AY31" s="708"/>
      <c r="AZ31" s="708"/>
      <c r="BA31" s="708"/>
      <c r="BB31" s="708"/>
      <c r="BC31" s="708"/>
      <c r="BD31" s="708"/>
      <c r="BE31" s="708"/>
      <c r="BF31" s="709"/>
      <c r="BG31" s="710">
        <v>99.1</v>
      </c>
      <c r="BH31" s="702"/>
      <c r="BI31" s="702"/>
      <c r="BJ31" s="702"/>
      <c r="BK31" s="702"/>
      <c r="BL31" s="702"/>
      <c r="BM31" s="701">
        <v>97.2</v>
      </c>
      <c r="BN31" s="702"/>
      <c r="BO31" s="702"/>
      <c r="BP31" s="702"/>
      <c r="BQ31" s="703"/>
      <c r="BR31" s="710">
        <v>98.7</v>
      </c>
      <c r="BS31" s="702"/>
      <c r="BT31" s="702"/>
      <c r="BU31" s="702"/>
      <c r="BV31" s="702"/>
      <c r="BW31" s="702"/>
      <c r="BX31" s="701">
        <v>96.9</v>
      </c>
      <c r="BY31" s="702"/>
      <c r="BZ31" s="702"/>
      <c r="CA31" s="702"/>
      <c r="CB31" s="703"/>
      <c r="CD31" s="697"/>
      <c r="CE31" s="698"/>
      <c r="CF31" s="658" t="s">
        <v>307</v>
      </c>
      <c r="CG31" s="659"/>
      <c r="CH31" s="659"/>
      <c r="CI31" s="659"/>
      <c r="CJ31" s="659"/>
      <c r="CK31" s="659"/>
      <c r="CL31" s="659"/>
      <c r="CM31" s="659"/>
      <c r="CN31" s="659"/>
      <c r="CO31" s="659"/>
      <c r="CP31" s="659"/>
      <c r="CQ31" s="660"/>
      <c r="CR31" s="630">
        <v>357015</v>
      </c>
      <c r="CS31" s="622"/>
      <c r="CT31" s="622"/>
      <c r="CU31" s="622"/>
      <c r="CV31" s="622"/>
      <c r="CW31" s="622"/>
      <c r="CX31" s="622"/>
      <c r="CY31" s="623"/>
      <c r="CZ31" s="633">
        <v>0.2</v>
      </c>
      <c r="DA31" s="641"/>
      <c r="DB31" s="641"/>
      <c r="DC31" s="642"/>
      <c r="DD31" s="621">
        <v>266063</v>
      </c>
      <c r="DE31" s="622"/>
      <c r="DF31" s="622"/>
      <c r="DG31" s="622"/>
      <c r="DH31" s="622"/>
      <c r="DI31" s="622"/>
      <c r="DJ31" s="622"/>
      <c r="DK31" s="623"/>
      <c r="DL31" s="621">
        <v>262203</v>
      </c>
      <c r="DM31" s="622"/>
      <c r="DN31" s="622"/>
      <c r="DO31" s="622"/>
      <c r="DP31" s="622"/>
      <c r="DQ31" s="622"/>
      <c r="DR31" s="622"/>
      <c r="DS31" s="622"/>
      <c r="DT31" s="622"/>
      <c r="DU31" s="622"/>
      <c r="DV31" s="623"/>
      <c r="DW31" s="633">
        <v>0.6</v>
      </c>
      <c r="DX31" s="641"/>
      <c r="DY31" s="641"/>
      <c r="DZ31" s="641"/>
      <c r="EA31" s="641"/>
      <c r="EB31" s="641"/>
      <c r="EC31" s="677"/>
    </row>
    <row r="32" spans="2:133" ht="11.25" customHeight="1" x14ac:dyDescent="0.15">
      <c r="B32" s="627" t="s">
        <v>308</v>
      </c>
      <c r="C32" s="628"/>
      <c r="D32" s="628"/>
      <c r="E32" s="628"/>
      <c r="F32" s="628"/>
      <c r="G32" s="628"/>
      <c r="H32" s="628"/>
      <c r="I32" s="628"/>
      <c r="J32" s="628"/>
      <c r="K32" s="628"/>
      <c r="L32" s="628"/>
      <c r="M32" s="628"/>
      <c r="N32" s="628"/>
      <c r="O32" s="628"/>
      <c r="P32" s="628"/>
      <c r="Q32" s="629"/>
      <c r="R32" s="630">
        <v>29884141</v>
      </c>
      <c r="S32" s="631"/>
      <c r="T32" s="631"/>
      <c r="U32" s="631"/>
      <c r="V32" s="631"/>
      <c r="W32" s="631"/>
      <c r="X32" s="631"/>
      <c r="Y32" s="632"/>
      <c r="Z32" s="655">
        <v>15.4</v>
      </c>
      <c r="AA32" s="655"/>
      <c r="AB32" s="655"/>
      <c r="AC32" s="655"/>
      <c r="AD32" s="656" t="s">
        <v>125</v>
      </c>
      <c r="AE32" s="656"/>
      <c r="AF32" s="656"/>
      <c r="AG32" s="656"/>
      <c r="AH32" s="656"/>
      <c r="AI32" s="656"/>
      <c r="AJ32" s="656"/>
      <c r="AK32" s="656"/>
      <c r="AL32" s="633" t="s">
        <v>125</v>
      </c>
      <c r="AM32" s="634"/>
      <c r="AN32" s="634"/>
      <c r="AO32" s="657"/>
      <c r="AP32" s="713"/>
      <c r="AQ32" s="714"/>
      <c r="AR32" s="714"/>
      <c r="AS32" s="714"/>
      <c r="AT32" s="718"/>
      <c r="AU32" s="361" t="s">
        <v>309</v>
      </c>
      <c r="AV32" s="361"/>
      <c r="AW32" s="361"/>
      <c r="AX32" s="627" t="s">
        <v>310</v>
      </c>
      <c r="AY32" s="628"/>
      <c r="AZ32" s="628"/>
      <c r="BA32" s="628"/>
      <c r="BB32" s="628"/>
      <c r="BC32" s="628"/>
      <c r="BD32" s="628"/>
      <c r="BE32" s="628"/>
      <c r="BF32" s="629"/>
      <c r="BG32" s="720">
        <v>99</v>
      </c>
      <c r="BH32" s="622"/>
      <c r="BI32" s="622"/>
      <c r="BJ32" s="622"/>
      <c r="BK32" s="622"/>
      <c r="BL32" s="622"/>
      <c r="BM32" s="634">
        <v>97.1</v>
      </c>
      <c r="BN32" s="694"/>
      <c r="BO32" s="694"/>
      <c r="BP32" s="694"/>
      <c r="BQ32" s="672"/>
      <c r="BR32" s="720">
        <v>98.7</v>
      </c>
      <c r="BS32" s="622"/>
      <c r="BT32" s="622"/>
      <c r="BU32" s="622"/>
      <c r="BV32" s="622"/>
      <c r="BW32" s="622"/>
      <c r="BX32" s="634">
        <v>96.9</v>
      </c>
      <c r="BY32" s="694"/>
      <c r="BZ32" s="694"/>
      <c r="CA32" s="694"/>
      <c r="CB32" s="672"/>
      <c r="CD32" s="699"/>
      <c r="CE32" s="700"/>
      <c r="CF32" s="658" t="s">
        <v>311</v>
      </c>
      <c r="CG32" s="659"/>
      <c r="CH32" s="659"/>
      <c r="CI32" s="659"/>
      <c r="CJ32" s="659"/>
      <c r="CK32" s="659"/>
      <c r="CL32" s="659"/>
      <c r="CM32" s="659"/>
      <c r="CN32" s="659"/>
      <c r="CO32" s="659"/>
      <c r="CP32" s="659"/>
      <c r="CQ32" s="660"/>
      <c r="CR32" s="630" t="s">
        <v>125</v>
      </c>
      <c r="CS32" s="631"/>
      <c r="CT32" s="631"/>
      <c r="CU32" s="631"/>
      <c r="CV32" s="631"/>
      <c r="CW32" s="631"/>
      <c r="CX32" s="631"/>
      <c r="CY32" s="632"/>
      <c r="CZ32" s="633" t="s">
        <v>125</v>
      </c>
      <c r="DA32" s="641"/>
      <c r="DB32" s="641"/>
      <c r="DC32" s="642"/>
      <c r="DD32" s="621" t="s">
        <v>125</v>
      </c>
      <c r="DE32" s="631"/>
      <c r="DF32" s="631"/>
      <c r="DG32" s="631"/>
      <c r="DH32" s="631"/>
      <c r="DI32" s="631"/>
      <c r="DJ32" s="631"/>
      <c r="DK32" s="632"/>
      <c r="DL32" s="621" t="s">
        <v>125</v>
      </c>
      <c r="DM32" s="631"/>
      <c r="DN32" s="631"/>
      <c r="DO32" s="631"/>
      <c r="DP32" s="631"/>
      <c r="DQ32" s="631"/>
      <c r="DR32" s="631"/>
      <c r="DS32" s="631"/>
      <c r="DT32" s="631"/>
      <c r="DU32" s="631"/>
      <c r="DV32" s="632"/>
      <c r="DW32" s="633" t="s">
        <v>125</v>
      </c>
      <c r="DX32" s="641"/>
      <c r="DY32" s="641"/>
      <c r="DZ32" s="641"/>
      <c r="EA32" s="641"/>
      <c r="EB32" s="641"/>
      <c r="EC32" s="677"/>
    </row>
    <row r="33" spans="2:133" ht="11.25" customHeight="1" x14ac:dyDescent="0.15">
      <c r="B33" s="691" t="s">
        <v>312</v>
      </c>
      <c r="C33" s="692"/>
      <c r="D33" s="692"/>
      <c r="E33" s="692"/>
      <c r="F33" s="692"/>
      <c r="G33" s="692"/>
      <c r="H33" s="692"/>
      <c r="I33" s="692"/>
      <c r="J33" s="692"/>
      <c r="K33" s="692"/>
      <c r="L33" s="692"/>
      <c r="M33" s="692"/>
      <c r="N33" s="692"/>
      <c r="O33" s="692"/>
      <c r="P33" s="692"/>
      <c r="Q33" s="693"/>
      <c r="R33" s="630" t="s">
        <v>125</v>
      </c>
      <c r="S33" s="631"/>
      <c r="T33" s="631"/>
      <c r="U33" s="631"/>
      <c r="V33" s="631"/>
      <c r="W33" s="631"/>
      <c r="X33" s="631"/>
      <c r="Y33" s="632"/>
      <c r="Z33" s="655" t="s">
        <v>125</v>
      </c>
      <c r="AA33" s="655"/>
      <c r="AB33" s="655"/>
      <c r="AC33" s="655"/>
      <c r="AD33" s="656" t="s">
        <v>125</v>
      </c>
      <c r="AE33" s="656"/>
      <c r="AF33" s="656"/>
      <c r="AG33" s="656"/>
      <c r="AH33" s="656"/>
      <c r="AI33" s="656"/>
      <c r="AJ33" s="656"/>
      <c r="AK33" s="656"/>
      <c r="AL33" s="633" t="s">
        <v>125</v>
      </c>
      <c r="AM33" s="634"/>
      <c r="AN33" s="634"/>
      <c r="AO33" s="657"/>
      <c r="AP33" s="715"/>
      <c r="AQ33" s="716"/>
      <c r="AR33" s="716"/>
      <c r="AS33" s="716"/>
      <c r="AT33" s="719"/>
      <c r="AU33" s="362"/>
      <c r="AV33" s="362"/>
      <c r="AW33" s="362"/>
      <c r="AX33" s="605" t="s">
        <v>313</v>
      </c>
      <c r="AY33" s="606"/>
      <c r="AZ33" s="606"/>
      <c r="BA33" s="606"/>
      <c r="BB33" s="606"/>
      <c r="BC33" s="606"/>
      <c r="BD33" s="606"/>
      <c r="BE33" s="606"/>
      <c r="BF33" s="607"/>
      <c r="BG33" s="690">
        <v>99.1</v>
      </c>
      <c r="BH33" s="609"/>
      <c r="BI33" s="609"/>
      <c r="BJ33" s="609"/>
      <c r="BK33" s="609"/>
      <c r="BL33" s="609"/>
      <c r="BM33" s="647">
        <v>97</v>
      </c>
      <c r="BN33" s="609"/>
      <c r="BO33" s="609"/>
      <c r="BP33" s="609"/>
      <c r="BQ33" s="661"/>
      <c r="BR33" s="690">
        <v>98.6</v>
      </c>
      <c r="BS33" s="609"/>
      <c r="BT33" s="609"/>
      <c r="BU33" s="609"/>
      <c r="BV33" s="609"/>
      <c r="BW33" s="609"/>
      <c r="BX33" s="647">
        <v>96.5</v>
      </c>
      <c r="BY33" s="609"/>
      <c r="BZ33" s="609"/>
      <c r="CA33" s="609"/>
      <c r="CB33" s="661"/>
      <c r="CD33" s="658" t="s">
        <v>314</v>
      </c>
      <c r="CE33" s="659"/>
      <c r="CF33" s="659"/>
      <c r="CG33" s="659"/>
      <c r="CH33" s="659"/>
      <c r="CI33" s="659"/>
      <c r="CJ33" s="659"/>
      <c r="CK33" s="659"/>
      <c r="CL33" s="659"/>
      <c r="CM33" s="659"/>
      <c r="CN33" s="659"/>
      <c r="CO33" s="659"/>
      <c r="CP33" s="659"/>
      <c r="CQ33" s="660"/>
      <c r="CR33" s="630">
        <v>71256559</v>
      </c>
      <c r="CS33" s="622"/>
      <c r="CT33" s="622"/>
      <c r="CU33" s="622"/>
      <c r="CV33" s="622"/>
      <c r="CW33" s="622"/>
      <c r="CX33" s="622"/>
      <c r="CY33" s="623"/>
      <c r="CZ33" s="633">
        <v>45.4</v>
      </c>
      <c r="DA33" s="641"/>
      <c r="DB33" s="641"/>
      <c r="DC33" s="642"/>
      <c r="DD33" s="621">
        <v>31770233</v>
      </c>
      <c r="DE33" s="622"/>
      <c r="DF33" s="622"/>
      <c r="DG33" s="622"/>
      <c r="DH33" s="622"/>
      <c r="DI33" s="622"/>
      <c r="DJ33" s="622"/>
      <c r="DK33" s="623"/>
      <c r="DL33" s="621">
        <v>21665488</v>
      </c>
      <c r="DM33" s="622"/>
      <c r="DN33" s="622"/>
      <c r="DO33" s="622"/>
      <c r="DP33" s="622"/>
      <c r="DQ33" s="622"/>
      <c r="DR33" s="622"/>
      <c r="DS33" s="622"/>
      <c r="DT33" s="622"/>
      <c r="DU33" s="622"/>
      <c r="DV33" s="623"/>
      <c r="DW33" s="633">
        <v>52.1</v>
      </c>
      <c r="DX33" s="641"/>
      <c r="DY33" s="641"/>
      <c r="DZ33" s="641"/>
      <c r="EA33" s="641"/>
      <c r="EB33" s="641"/>
      <c r="EC33" s="677"/>
    </row>
    <row r="34" spans="2:133" ht="11.25" customHeight="1" x14ac:dyDescent="0.15">
      <c r="B34" s="627" t="s">
        <v>315</v>
      </c>
      <c r="C34" s="628"/>
      <c r="D34" s="628"/>
      <c r="E34" s="628"/>
      <c r="F34" s="628"/>
      <c r="G34" s="628"/>
      <c r="H34" s="628"/>
      <c r="I34" s="628"/>
      <c r="J34" s="628"/>
      <c r="K34" s="628"/>
      <c r="L34" s="628"/>
      <c r="M34" s="628"/>
      <c r="N34" s="628"/>
      <c r="O34" s="628"/>
      <c r="P34" s="628"/>
      <c r="Q34" s="629"/>
      <c r="R34" s="630">
        <v>7351705</v>
      </c>
      <c r="S34" s="631"/>
      <c r="T34" s="631"/>
      <c r="U34" s="631"/>
      <c r="V34" s="631"/>
      <c r="W34" s="631"/>
      <c r="X34" s="631"/>
      <c r="Y34" s="632"/>
      <c r="Z34" s="655">
        <v>3.8</v>
      </c>
      <c r="AA34" s="655"/>
      <c r="AB34" s="655"/>
      <c r="AC34" s="655"/>
      <c r="AD34" s="656" t="s">
        <v>125</v>
      </c>
      <c r="AE34" s="656"/>
      <c r="AF34" s="656"/>
      <c r="AG34" s="656"/>
      <c r="AH34" s="656"/>
      <c r="AI34" s="656"/>
      <c r="AJ34" s="656"/>
      <c r="AK34" s="656"/>
      <c r="AL34" s="633" t="s">
        <v>125</v>
      </c>
      <c r="AM34" s="634"/>
      <c r="AN34" s="634"/>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8" t="s">
        <v>316</v>
      </c>
      <c r="CE34" s="659"/>
      <c r="CF34" s="659"/>
      <c r="CG34" s="659"/>
      <c r="CH34" s="659"/>
      <c r="CI34" s="659"/>
      <c r="CJ34" s="659"/>
      <c r="CK34" s="659"/>
      <c r="CL34" s="659"/>
      <c r="CM34" s="659"/>
      <c r="CN34" s="659"/>
      <c r="CO34" s="659"/>
      <c r="CP34" s="659"/>
      <c r="CQ34" s="660"/>
      <c r="CR34" s="630">
        <v>12669791</v>
      </c>
      <c r="CS34" s="631"/>
      <c r="CT34" s="631"/>
      <c r="CU34" s="631"/>
      <c r="CV34" s="631"/>
      <c r="CW34" s="631"/>
      <c r="CX34" s="631"/>
      <c r="CY34" s="632"/>
      <c r="CZ34" s="633">
        <v>8.1</v>
      </c>
      <c r="DA34" s="641"/>
      <c r="DB34" s="641"/>
      <c r="DC34" s="642"/>
      <c r="DD34" s="621">
        <v>8097510</v>
      </c>
      <c r="DE34" s="631"/>
      <c r="DF34" s="631"/>
      <c r="DG34" s="631"/>
      <c r="DH34" s="631"/>
      <c r="DI34" s="631"/>
      <c r="DJ34" s="631"/>
      <c r="DK34" s="632"/>
      <c r="DL34" s="621">
        <v>6513396</v>
      </c>
      <c r="DM34" s="631"/>
      <c r="DN34" s="631"/>
      <c r="DO34" s="631"/>
      <c r="DP34" s="631"/>
      <c r="DQ34" s="631"/>
      <c r="DR34" s="631"/>
      <c r="DS34" s="631"/>
      <c r="DT34" s="631"/>
      <c r="DU34" s="631"/>
      <c r="DV34" s="632"/>
      <c r="DW34" s="633">
        <v>15.7</v>
      </c>
      <c r="DX34" s="641"/>
      <c r="DY34" s="641"/>
      <c r="DZ34" s="641"/>
      <c r="EA34" s="641"/>
      <c r="EB34" s="641"/>
      <c r="EC34" s="677"/>
    </row>
    <row r="35" spans="2:133" ht="11.25" customHeight="1" x14ac:dyDescent="0.15">
      <c r="B35" s="627" t="s">
        <v>317</v>
      </c>
      <c r="C35" s="628"/>
      <c r="D35" s="628"/>
      <c r="E35" s="628"/>
      <c r="F35" s="628"/>
      <c r="G35" s="628"/>
      <c r="H35" s="628"/>
      <c r="I35" s="628"/>
      <c r="J35" s="628"/>
      <c r="K35" s="628"/>
      <c r="L35" s="628"/>
      <c r="M35" s="628"/>
      <c r="N35" s="628"/>
      <c r="O35" s="628"/>
      <c r="P35" s="628"/>
      <c r="Q35" s="629"/>
      <c r="R35" s="630">
        <v>1184007</v>
      </c>
      <c r="S35" s="631"/>
      <c r="T35" s="631"/>
      <c r="U35" s="631"/>
      <c r="V35" s="631"/>
      <c r="W35" s="631"/>
      <c r="X35" s="631"/>
      <c r="Y35" s="632"/>
      <c r="Z35" s="655">
        <v>0.6</v>
      </c>
      <c r="AA35" s="655"/>
      <c r="AB35" s="655"/>
      <c r="AC35" s="655"/>
      <c r="AD35" s="656">
        <v>106926</v>
      </c>
      <c r="AE35" s="656"/>
      <c r="AF35" s="656"/>
      <c r="AG35" s="656"/>
      <c r="AH35" s="656"/>
      <c r="AI35" s="656"/>
      <c r="AJ35" s="656"/>
      <c r="AK35" s="656"/>
      <c r="AL35" s="633">
        <v>0.3</v>
      </c>
      <c r="AM35" s="634"/>
      <c r="AN35" s="634"/>
      <c r="AO35" s="657"/>
      <c r="AP35" s="218"/>
      <c r="AQ35" s="687" t="s">
        <v>318</v>
      </c>
      <c r="AR35" s="688"/>
      <c r="AS35" s="688"/>
      <c r="AT35" s="688"/>
      <c r="AU35" s="688"/>
      <c r="AV35" s="688"/>
      <c r="AW35" s="688"/>
      <c r="AX35" s="688"/>
      <c r="AY35" s="688"/>
      <c r="AZ35" s="688"/>
      <c r="BA35" s="688"/>
      <c r="BB35" s="688"/>
      <c r="BC35" s="688"/>
      <c r="BD35" s="688"/>
      <c r="BE35" s="688"/>
      <c r="BF35" s="689"/>
      <c r="BG35" s="687" t="s">
        <v>319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58" t="s">
        <v>320</v>
      </c>
      <c r="CE35" s="659"/>
      <c r="CF35" s="659"/>
      <c r="CG35" s="659"/>
      <c r="CH35" s="659"/>
      <c r="CI35" s="659"/>
      <c r="CJ35" s="659"/>
      <c r="CK35" s="659"/>
      <c r="CL35" s="659"/>
      <c r="CM35" s="659"/>
      <c r="CN35" s="659"/>
      <c r="CO35" s="659"/>
      <c r="CP35" s="659"/>
      <c r="CQ35" s="660"/>
      <c r="CR35" s="630">
        <v>1260452</v>
      </c>
      <c r="CS35" s="622"/>
      <c r="CT35" s="622"/>
      <c r="CU35" s="622"/>
      <c r="CV35" s="622"/>
      <c r="CW35" s="622"/>
      <c r="CX35" s="622"/>
      <c r="CY35" s="623"/>
      <c r="CZ35" s="633">
        <v>0.8</v>
      </c>
      <c r="DA35" s="641"/>
      <c r="DB35" s="641"/>
      <c r="DC35" s="642"/>
      <c r="DD35" s="621">
        <v>884333</v>
      </c>
      <c r="DE35" s="622"/>
      <c r="DF35" s="622"/>
      <c r="DG35" s="622"/>
      <c r="DH35" s="622"/>
      <c r="DI35" s="622"/>
      <c r="DJ35" s="622"/>
      <c r="DK35" s="623"/>
      <c r="DL35" s="621">
        <v>672509</v>
      </c>
      <c r="DM35" s="622"/>
      <c r="DN35" s="622"/>
      <c r="DO35" s="622"/>
      <c r="DP35" s="622"/>
      <c r="DQ35" s="622"/>
      <c r="DR35" s="622"/>
      <c r="DS35" s="622"/>
      <c r="DT35" s="622"/>
      <c r="DU35" s="622"/>
      <c r="DV35" s="623"/>
      <c r="DW35" s="633">
        <v>1.6</v>
      </c>
      <c r="DX35" s="641"/>
      <c r="DY35" s="641"/>
      <c r="DZ35" s="641"/>
      <c r="EA35" s="641"/>
      <c r="EB35" s="641"/>
      <c r="EC35" s="677"/>
    </row>
    <row r="36" spans="2:133" ht="11.25" customHeight="1" x14ac:dyDescent="0.15">
      <c r="B36" s="627" t="s">
        <v>321</v>
      </c>
      <c r="C36" s="628"/>
      <c r="D36" s="628"/>
      <c r="E36" s="628"/>
      <c r="F36" s="628"/>
      <c r="G36" s="628"/>
      <c r="H36" s="628"/>
      <c r="I36" s="628"/>
      <c r="J36" s="628"/>
      <c r="K36" s="628"/>
      <c r="L36" s="628"/>
      <c r="M36" s="628"/>
      <c r="N36" s="628"/>
      <c r="O36" s="628"/>
      <c r="P36" s="628"/>
      <c r="Q36" s="629"/>
      <c r="R36" s="630">
        <v>573993</v>
      </c>
      <c r="S36" s="631"/>
      <c r="T36" s="631"/>
      <c r="U36" s="631"/>
      <c r="V36" s="631"/>
      <c r="W36" s="631"/>
      <c r="X36" s="631"/>
      <c r="Y36" s="632"/>
      <c r="Z36" s="655">
        <v>0.3</v>
      </c>
      <c r="AA36" s="655"/>
      <c r="AB36" s="655"/>
      <c r="AC36" s="655"/>
      <c r="AD36" s="656" t="s">
        <v>125</v>
      </c>
      <c r="AE36" s="656"/>
      <c r="AF36" s="656"/>
      <c r="AG36" s="656"/>
      <c r="AH36" s="656"/>
      <c r="AI36" s="656"/>
      <c r="AJ36" s="656"/>
      <c r="AK36" s="656"/>
      <c r="AL36" s="633" t="s">
        <v>125</v>
      </c>
      <c r="AM36" s="634"/>
      <c r="AN36" s="634"/>
      <c r="AO36" s="657"/>
      <c r="AP36" s="218"/>
      <c r="AQ36" s="678" t="s">
        <v>322</v>
      </c>
      <c r="AR36" s="679"/>
      <c r="AS36" s="679"/>
      <c r="AT36" s="679"/>
      <c r="AU36" s="679"/>
      <c r="AV36" s="679"/>
      <c r="AW36" s="679"/>
      <c r="AX36" s="679"/>
      <c r="AY36" s="680"/>
      <c r="AZ36" s="681">
        <v>32644819</v>
      </c>
      <c r="BA36" s="682"/>
      <c r="BB36" s="682"/>
      <c r="BC36" s="682"/>
      <c r="BD36" s="682"/>
      <c r="BE36" s="682"/>
      <c r="BF36" s="683"/>
      <c r="BG36" s="684" t="s">
        <v>323</v>
      </c>
      <c r="BH36" s="685"/>
      <c r="BI36" s="685"/>
      <c r="BJ36" s="685"/>
      <c r="BK36" s="685"/>
      <c r="BL36" s="685"/>
      <c r="BM36" s="685"/>
      <c r="BN36" s="685"/>
      <c r="BO36" s="685"/>
      <c r="BP36" s="685"/>
      <c r="BQ36" s="685"/>
      <c r="BR36" s="685"/>
      <c r="BS36" s="685"/>
      <c r="BT36" s="685"/>
      <c r="BU36" s="686"/>
      <c r="BV36" s="681">
        <v>37081</v>
      </c>
      <c r="BW36" s="682"/>
      <c r="BX36" s="682"/>
      <c r="BY36" s="682"/>
      <c r="BZ36" s="682"/>
      <c r="CA36" s="682"/>
      <c r="CB36" s="683"/>
      <c r="CD36" s="658" t="s">
        <v>324</v>
      </c>
      <c r="CE36" s="659"/>
      <c r="CF36" s="659"/>
      <c r="CG36" s="659"/>
      <c r="CH36" s="659"/>
      <c r="CI36" s="659"/>
      <c r="CJ36" s="659"/>
      <c r="CK36" s="659"/>
      <c r="CL36" s="659"/>
      <c r="CM36" s="659"/>
      <c r="CN36" s="659"/>
      <c r="CO36" s="659"/>
      <c r="CP36" s="659"/>
      <c r="CQ36" s="660"/>
      <c r="CR36" s="630">
        <v>41207921</v>
      </c>
      <c r="CS36" s="631"/>
      <c r="CT36" s="631"/>
      <c r="CU36" s="631"/>
      <c r="CV36" s="631"/>
      <c r="CW36" s="631"/>
      <c r="CX36" s="631"/>
      <c r="CY36" s="632"/>
      <c r="CZ36" s="633">
        <v>26.3</v>
      </c>
      <c r="DA36" s="641"/>
      <c r="DB36" s="641"/>
      <c r="DC36" s="642"/>
      <c r="DD36" s="621">
        <v>13642245</v>
      </c>
      <c r="DE36" s="631"/>
      <c r="DF36" s="631"/>
      <c r="DG36" s="631"/>
      <c r="DH36" s="631"/>
      <c r="DI36" s="631"/>
      <c r="DJ36" s="631"/>
      <c r="DK36" s="632"/>
      <c r="DL36" s="621">
        <v>9762820</v>
      </c>
      <c r="DM36" s="631"/>
      <c r="DN36" s="631"/>
      <c r="DO36" s="631"/>
      <c r="DP36" s="631"/>
      <c r="DQ36" s="631"/>
      <c r="DR36" s="631"/>
      <c r="DS36" s="631"/>
      <c r="DT36" s="631"/>
      <c r="DU36" s="631"/>
      <c r="DV36" s="632"/>
      <c r="DW36" s="633">
        <v>23.5</v>
      </c>
      <c r="DX36" s="641"/>
      <c r="DY36" s="641"/>
      <c r="DZ36" s="641"/>
      <c r="EA36" s="641"/>
      <c r="EB36" s="641"/>
      <c r="EC36" s="677"/>
    </row>
    <row r="37" spans="2:133" ht="11.25" customHeight="1" x14ac:dyDescent="0.15">
      <c r="B37" s="627" t="s">
        <v>325</v>
      </c>
      <c r="C37" s="628"/>
      <c r="D37" s="628"/>
      <c r="E37" s="628"/>
      <c r="F37" s="628"/>
      <c r="G37" s="628"/>
      <c r="H37" s="628"/>
      <c r="I37" s="628"/>
      <c r="J37" s="628"/>
      <c r="K37" s="628"/>
      <c r="L37" s="628"/>
      <c r="M37" s="628"/>
      <c r="N37" s="628"/>
      <c r="O37" s="628"/>
      <c r="P37" s="628"/>
      <c r="Q37" s="629"/>
      <c r="R37" s="630">
        <v>26386925</v>
      </c>
      <c r="S37" s="631"/>
      <c r="T37" s="631"/>
      <c r="U37" s="631"/>
      <c r="V37" s="631"/>
      <c r="W37" s="631"/>
      <c r="X37" s="631"/>
      <c r="Y37" s="632"/>
      <c r="Z37" s="655">
        <v>13.6</v>
      </c>
      <c r="AA37" s="655"/>
      <c r="AB37" s="655"/>
      <c r="AC37" s="655"/>
      <c r="AD37" s="656" t="s">
        <v>125</v>
      </c>
      <c r="AE37" s="656"/>
      <c r="AF37" s="656"/>
      <c r="AG37" s="656"/>
      <c r="AH37" s="656"/>
      <c r="AI37" s="656"/>
      <c r="AJ37" s="656"/>
      <c r="AK37" s="656"/>
      <c r="AL37" s="633" t="s">
        <v>125</v>
      </c>
      <c r="AM37" s="634"/>
      <c r="AN37" s="634"/>
      <c r="AO37" s="657"/>
      <c r="AQ37" s="669" t="s">
        <v>326</v>
      </c>
      <c r="AR37" s="670"/>
      <c r="AS37" s="670"/>
      <c r="AT37" s="670"/>
      <c r="AU37" s="670"/>
      <c r="AV37" s="670"/>
      <c r="AW37" s="670"/>
      <c r="AX37" s="670"/>
      <c r="AY37" s="671"/>
      <c r="AZ37" s="630">
        <v>23742529</v>
      </c>
      <c r="BA37" s="631"/>
      <c r="BB37" s="631"/>
      <c r="BC37" s="631"/>
      <c r="BD37" s="622"/>
      <c r="BE37" s="622"/>
      <c r="BF37" s="672"/>
      <c r="BG37" s="658" t="s">
        <v>327</v>
      </c>
      <c r="BH37" s="659"/>
      <c r="BI37" s="659"/>
      <c r="BJ37" s="659"/>
      <c r="BK37" s="659"/>
      <c r="BL37" s="659"/>
      <c r="BM37" s="659"/>
      <c r="BN37" s="659"/>
      <c r="BO37" s="659"/>
      <c r="BP37" s="659"/>
      <c r="BQ37" s="659"/>
      <c r="BR37" s="659"/>
      <c r="BS37" s="659"/>
      <c r="BT37" s="659"/>
      <c r="BU37" s="660"/>
      <c r="BV37" s="630">
        <v>-193161</v>
      </c>
      <c r="BW37" s="631"/>
      <c r="BX37" s="631"/>
      <c r="BY37" s="631"/>
      <c r="BZ37" s="631"/>
      <c r="CA37" s="631"/>
      <c r="CB37" s="668"/>
      <c r="CD37" s="658" t="s">
        <v>328</v>
      </c>
      <c r="CE37" s="659"/>
      <c r="CF37" s="659"/>
      <c r="CG37" s="659"/>
      <c r="CH37" s="659"/>
      <c r="CI37" s="659"/>
      <c r="CJ37" s="659"/>
      <c r="CK37" s="659"/>
      <c r="CL37" s="659"/>
      <c r="CM37" s="659"/>
      <c r="CN37" s="659"/>
      <c r="CO37" s="659"/>
      <c r="CP37" s="659"/>
      <c r="CQ37" s="660"/>
      <c r="CR37" s="630">
        <v>4152072</v>
      </c>
      <c r="CS37" s="622"/>
      <c r="CT37" s="622"/>
      <c r="CU37" s="622"/>
      <c r="CV37" s="622"/>
      <c r="CW37" s="622"/>
      <c r="CX37" s="622"/>
      <c r="CY37" s="623"/>
      <c r="CZ37" s="633">
        <v>2.6</v>
      </c>
      <c r="DA37" s="641"/>
      <c r="DB37" s="641"/>
      <c r="DC37" s="642"/>
      <c r="DD37" s="621">
        <v>4152072</v>
      </c>
      <c r="DE37" s="622"/>
      <c r="DF37" s="622"/>
      <c r="DG37" s="622"/>
      <c r="DH37" s="622"/>
      <c r="DI37" s="622"/>
      <c r="DJ37" s="622"/>
      <c r="DK37" s="623"/>
      <c r="DL37" s="621">
        <v>4152072</v>
      </c>
      <c r="DM37" s="622"/>
      <c r="DN37" s="622"/>
      <c r="DO37" s="622"/>
      <c r="DP37" s="622"/>
      <c r="DQ37" s="622"/>
      <c r="DR37" s="622"/>
      <c r="DS37" s="622"/>
      <c r="DT37" s="622"/>
      <c r="DU37" s="622"/>
      <c r="DV37" s="623"/>
      <c r="DW37" s="633">
        <v>10</v>
      </c>
      <c r="DX37" s="641"/>
      <c r="DY37" s="641"/>
      <c r="DZ37" s="641"/>
      <c r="EA37" s="641"/>
      <c r="EB37" s="641"/>
      <c r="EC37" s="677"/>
    </row>
    <row r="38" spans="2:133" ht="11.25" customHeight="1" x14ac:dyDescent="0.15">
      <c r="B38" s="627" t="s">
        <v>329</v>
      </c>
      <c r="C38" s="628"/>
      <c r="D38" s="628"/>
      <c r="E38" s="628"/>
      <c r="F38" s="628"/>
      <c r="G38" s="628"/>
      <c r="H38" s="628"/>
      <c r="I38" s="628"/>
      <c r="J38" s="628"/>
      <c r="K38" s="628"/>
      <c r="L38" s="628"/>
      <c r="M38" s="628"/>
      <c r="N38" s="628"/>
      <c r="O38" s="628"/>
      <c r="P38" s="628"/>
      <c r="Q38" s="629"/>
      <c r="R38" s="630">
        <v>72983956</v>
      </c>
      <c r="S38" s="631"/>
      <c r="T38" s="631"/>
      <c r="U38" s="631"/>
      <c r="V38" s="631"/>
      <c r="W38" s="631"/>
      <c r="X38" s="631"/>
      <c r="Y38" s="632"/>
      <c r="Z38" s="655">
        <v>37.6</v>
      </c>
      <c r="AA38" s="655"/>
      <c r="AB38" s="655"/>
      <c r="AC38" s="655"/>
      <c r="AD38" s="656" t="s">
        <v>125</v>
      </c>
      <c r="AE38" s="656"/>
      <c r="AF38" s="656"/>
      <c r="AG38" s="656"/>
      <c r="AH38" s="656"/>
      <c r="AI38" s="656"/>
      <c r="AJ38" s="656"/>
      <c r="AK38" s="656"/>
      <c r="AL38" s="633" t="s">
        <v>125</v>
      </c>
      <c r="AM38" s="634"/>
      <c r="AN38" s="634"/>
      <c r="AO38" s="657"/>
      <c r="AQ38" s="669" t="s">
        <v>330</v>
      </c>
      <c r="AR38" s="670"/>
      <c r="AS38" s="670"/>
      <c r="AT38" s="670"/>
      <c r="AU38" s="670"/>
      <c r="AV38" s="670"/>
      <c r="AW38" s="670"/>
      <c r="AX38" s="670"/>
      <c r="AY38" s="671"/>
      <c r="AZ38" s="630">
        <v>1773629</v>
      </c>
      <c r="BA38" s="631"/>
      <c r="BB38" s="631"/>
      <c r="BC38" s="631"/>
      <c r="BD38" s="622"/>
      <c r="BE38" s="622"/>
      <c r="BF38" s="672"/>
      <c r="BG38" s="658" t="s">
        <v>331</v>
      </c>
      <c r="BH38" s="659"/>
      <c r="BI38" s="659"/>
      <c r="BJ38" s="659"/>
      <c r="BK38" s="659"/>
      <c r="BL38" s="659"/>
      <c r="BM38" s="659"/>
      <c r="BN38" s="659"/>
      <c r="BO38" s="659"/>
      <c r="BP38" s="659"/>
      <c r="BQ38" s="659"/>
      <c r="BR38" s="659"/>
      <c r="BS38" s="659"/>
      <c r="BT38" s="659"/>
      <c r="BU38" s="660"/>
      <c r="BV38" s="630">
        <v>19817</v>
      </c>
      <c r="BW38" s="631"/>
      <c r="BX38" s="631"/>
      <c r="BY38" s="631"/>
      <c r="BZ38" s="631"/>
      <c r="CA38" s="631"/>
      <c r="CB38" s="668"/>
      <c r="CD38" s="658" t="s">
        <v>332</v>
      </c>
      <c r="CE38" s="659"/>
      <c r="CF38" s="659"/>
      <c r="CG38" s="659"/>
      <c r="CH38" s="659"/>
      <c r="CI38" s="659"/>
      <c r="CJ38" s="659"/>
      <c r="CK38" s="659"/>
      <c r="CL38" s="659"/>
      <c r="CM38" s="659"/>
      <c r="CN38" s="659"/>
      <c r="CO38" s="659"/>
      <c r="CP38" s="659"/>
      <c r="CQ38" s="660"/>
      <c r="CR38" s="630">
        <v>6167023</v>
      </c>
      <c r="CS38" s="631"/>
      <c r="CT38" s="631"/>
      <c r="CU38" s="631"/>
      <c r="CV38" s="631"/>
      <c r="CW38" s="631"/>
      <c r="CX38" s="631"/>
      <c r="CY38" s="632"/>
      <c r="CZ38" s="633">
        <v>3.9</v>
      </c>
      <c r="DA38" s="641"/>
      <c r="DB38" s="641"/>
      <c r="DC38" s="642"/>
      <c r="DD38" s="621">
        <v>5064931</v>
      </c>
      <c r="DE38" s="631"/>
      <c r="DF38" s="631"/>
      <c r="DG38" s="631"/>
      <c r="DH38" s="631"/>
      <c r="DI38" s="631"/>
      <c r="DJ38" s="631"/>
      <c r="DK38" s="632"/>
      <c r="DL38" s="621">
        <v>4716738</v>
      </c>
      <c r="DM38" s="631"/>
      <c r="DN38" s="631"/>
      <c r="DO38" s="631"/>
      <c r="DP38" s="631"/>
      <c r="DQ38" s="631"/>
      <c r="DR38" s="631"/>
      <c r="DS38" s="631"/>
      <c r="DT38" s="631"/>
      <c r="DU38" s="631"/>
      <c r="DV38" s="632"/>
      <c r="DW38" s="633">
        <v>11.3</v>
      </c>
      <c r="DX38" s="641"/>
      <c r="DY38" s="641"/>
      <c r="DZ38" s="641"/>
      <c r="EA38" s="641"/>
      <c r="EB38" s="641"/>
      <c r="EC38" s="677"/>
    </row>
    <row r="39" spans="2:133" ht="11.25" customHeight="1" x14ac:dyDescent="0.15">
      <c r="B39" s="627" t="s">
        <v>333</v>
      </c>
      <c r="C39" s="628"/>
      <c r="D39" s="628"/>
      <c r="E39" s="628"/>
      <c r="F39" s="628"/>
      <c r="G39" s="628"/>
      <c r="H39" s="628"/>
      <c r="I39" s="628"/>
      <c r="J39" s="628"/>
      <c r="K39" s="628"/>
      <c r="L39" s="628"/>
      <c r="M39" s="628"/>
      <c r="N39" s="628"/>
      <c r="O39" s="628"/>
      <c r="P39" s="628"/>
      <c r="Q39" s="629"/>
      <c r="R39" s="630">
        <v>2855152</v>
      </c>
      <c r="S39" s="631"/>
      <c r="T39" s="631"/>
      <c r="U39" s="631"/>
      <c r="V39" s="631"/>
      <c r="W39" s="631"/>
      <c r="X39" s="631"/>
      <c r="Y39" s="632"/>
      <c r="Z39" s="655">
        <v>1.5</v>
      </c>
      <c r="AA39" s="655"/>
      <c r="AB39" s="655"/>
      <c r="AC39" s="655"/>
      <c r="AD39" s="656">
        <v>371487</v>
      </c>
      <c r="AE39" s="656"/>
      <c r="AF39" s="656"/>
      <c r="AG39" s="656"/>
      <c r="AH39" s="656"/>
      <c r="AI39" s="656"/>
      <c r="AJ39" s="656"/>
      <c r="AK39" s="656"/>
      <c r="AL39" s="633">
        <v>0.9</v>
      </c>
      <c r="AM39" s="634"/>
      <c r="AN39" s="634"/>
      <c r="AO39" s="657"/>
      <c r="AQ39" s="669" t="s">
        <v>334</v>
      </c>
      <c r="AR39" s="670"/>
      <c r="AS39" s="670"/>
      <c r="AT39" s="670"/>
      <c r="AU39" s="670"/>
      <c r="AV39" s="670"/>
      <c r="AW39" s="670"/>
      <c r="AX39" s="670"/>
      <c r="AY39" s="671"/>
      <c r="AZ39" s="630">
        <v>961638</v>
      </c>
      <c r="BA39" s="631"/>
      <c r="BB39" s="631"/>
      <c r="BC39" s="631"/>
      <c r="BD39" s="622"/>
      <c r="BE39" s="622"/>
      <c r="BF39" s="672"/>
      <c r="BG39" s="658" t="s">
        <v>335</v>
      </c>
      <c r="BH39" s="659"/>
      <c r="BI39" s="659"/>
      <c r="BJ39" s="659"/>
      <c r="BK39" s="659"/>
      <c r="BL39" s="659"/>
      <c r="BM39" s="659"/>
      <c r="BN39" s="659"/>
      <c r="BO39" s="659"/>
      <c r="BP39" s="659"/>
      <c r="BQ39" s="659"/>
      <c r="BR39" s="659"/>
      <c r="BS39" s="659"/>
      <c r="BT39" s="659"/>
      <c r="BU39" s="660"/>
      <c r="BV39" s="630">
        <v>30734</v>
      </c>
      <c r="BW39" s="631"/>
      <c r="BX39" s="631"/>
      <c r="BY39" s="631"/>
      <c r="BZ39" s="631"/>
      <c r="CA39" s="631"/>
      <c r="CB39" s="668"/>
      <c r="CD39" s="658" t="s">
        <v>336</v>
      </c>
      <c r="CE39" s="659"/>
      <c r="CF39" s="659"/>
      <c r="CG39" s="659"/>
      <c r="CH39" s="659"/>
      <c r="CI39" s="659"/>
      <c r="CJ39" s="659"/>
      <c r="CK39" s="659"/>
      <c r="CL39" s="659"/>
      <c r="CM39" s="659"/>
      <c r="CN39" s="659"/>
      <c r="CO39" s="659"/>
      <c r="CP39" s="659"/>
      <c r="CQ39" s="660"/>
      <c r="CR39" s="630">
        <v>8844173</v>
      </c>
      <c r="CS39" s="622"/>
      <c r="CT39" s="622"/>
      <c r="CU39" s="622"/>
      <c r="CV39" s="622"/>
      <c r="CW39" s="622"/>
      <c r="CX39" s="622"/>
      <c r="CY39" s="623"/>
      <c r="CZ39" s="633">
        <v>5.6</v>
      </c>
      <c r="DA39" s="641"/>
      <c r="DB39" s="641"/>
      <c r="DC39" s="642"/>
      <c r="DD39" s="621">
        <v>3671395</v>
      </c>
      <c r="DE39" s="622"/>
      <c r="DF39" s="622"/>
      <c r="DG39" s="622"/>
      <c r="DH39" s="622"/>
      <c r="DI39" s="622"/>
      <c r="DJ39" s="622"/>
      <c r="DK39" s="623"/>
      <c r="DL39" s="621" t="s">
        <v>125</v>
      </c>
      <c r="DM39" s="622"/>
      <c r="DN39" s="622"/>
      <c r="DO39" s="622"/>
      <c r="DP39" s="622"/>
      <c r="DQ39" s="622"/>
      <c r="DR39" s="622"/>
      <c r="DS39" s="622"/>
      <c r="DT39" s="622"/>
      <c r="DU39" s="622"/>
      <c r="DV39" s="623"/>
      <c r="DW39" s="633" t="s">
        <v>125</v>
      </c>
      <c r="DX39" s="641"/>
      <c r="DY39" s="641"/>
      <c r="DZ39" s="641"/>
      <c r="EA39" s="641"/>
      <c r="EB39" s="641"/>
      <c r="EC39" s="677"/>
    </row>
    <row r="40" spans="2:133" ht="11.25" customHeight="1" x14ac:dyDescent="0.15">
      <c r="B40" s="627" t="s">
        <v>337</v>
      </c>
      <c r="C40" s="628"/>
      <c r="D40" s="628"/>
      <c r="E40" s="628"/>
      <c r="F40" s="628"/>
      <c r="G40" s="628"/>
      <c r="H40" s="628"/>
      <c r="I40" s="628"/>
      <c r="J40" s="628"/>
      <c r="K40" s="628"/>
      <c r="L40" s="628"/>
      <c r="M40" s="628"/>
      <c r="N40" s="628"/>
      <c r="O40" s="628"/>
      <c r="P40" s="628"/>
      <c r="Q40" s="629"/>
      <c r="R40" s="630">
        <v>6161400</v>
      </c>
      <c r="S40" s="631"/>
      <c r="T40" s="631"/>
      <c r="U40" s="631"/>
      <c r="V40" s="631"/>
      <c r="W40" s="631"/>
      <c r="X40" s="631"/>
      <c r="Y40" s="632"/>
      <c r="Z40" s="655">
        <v>3.2</v>
      </c>
      <c r="AA40" s="655"/>
      <c r="AB40" s="655"/>
      <c r="AC40" s="655"/>
      <c r="AD40" s="656" t="s">
        <v>125</v>
      </c>
      <c r="AE40" s="656"/>
      <c r="AF40" s="656"/>
      <c r="AG40" s="656"/>
      <c r="AH40" s="656"/>
      <c r="AI40" s="656"/>
      <c r="AJ40" s="656"/>
      <c r="AK40" s="656"/>
      <c r="AL40" s="633" t="s">
        <v>125</v>
      </c>
      <c r="AM40" s="634"/>
      <c r="AN40" s="634"/>
      <c r="AO40" s="657"/>
      <c r="AQ40" s="669" t="s">
        <v>338</v>
      </c>
      <c r="AR40" s="670"/>
      <c r="AS40" s="670"/>
      <c r="AT40" s="670"/>
      <c r="AU40" s="670"/>
      <c r="AV40" s="670"/>
      <c r="AW40" s="670"/>
      <c r="AX40" s="670"/>
      <c r="AY40" s="671"/>
      <c r="AZ40" s="630">
        <v>229479</v>
      </c>
      <c r="BA40" s="631"/>
      <c r="BB40" s="631"/>
      <c r="BC40" s="631"/>
      <c r="BD40" s="622"/>
      <c r="BE40" s="622"/>
      <c r="BF40" s="672"/>
      <c r="BG40" s="673" t="s">
        <v>339</v>
      </c>
      <c r="BH40" s="674"/>
      <c r="BI40" s="674"/>
      <c r="BJ40" s="674"/>
      <c r="BK40" s="674"/>
      <c r="BL40" s="363"/>
      <c r="BM40" s="659" t="s">
        <v>340</v>
      </c>
      <c r="BN40" s="659"/>
      <c r="BO40" s="659"/>
      <c r="BP40" s="659"/>
      <c r="BQ40" s="659"/>
      <c r="BR40" s="659"/>
      <c r="BS40" s="659"/>
      <c r="BT40" s="659"/>
      <c r="BU40" s="660"/>
      <c r="BV40" s="630">
        <v>86</v>
      </c>
      <c r="BW40" s="631"/>
      <c r="BX40" s="631"/>
      <c r="BY40" s="631"/>
      <c r="BZ40" s="631"/>
      <c r="CA40" s="631"/>
      <c r="CB40" s="668"/>
      <c r="CD40" s="658" t="s">
        <v>341</v>
      </c>
      <c r="CE40" s="659"/>
      <c r="CF40" s="659"/>
      <c r="CG40" s="659"/>
      <c r="CH40" s="659"/>
      <c r="CI40" s="659"/>
      <c r="CJ40" s="659"/>
      <c r="CK40" s="659"/>
      <c r="CL40" s="659"/>
      <c r="CM40" s="659"/>
      <c r="CN40" s="659"/>
      <c r="CO40" s="659"/>
      <c r="CP40" s="659"/>
      <c r="CQ40" s="660"/>
      <c r="CR40" s="630">
        <v>1107199</v>
      </c>
      <c r="CS40" s="631"/>
      <c r="CT40" s="631"/>
      <c r="CU40" s="631"/>
      <c r="CV40" s="631"/>
      <c r="CW40" s="631"/>
      <c r="CX40" s="631"/>
      <c r="CY40" s="632"/>
      <c r="CZ40" s="633">
        <v>0.7</v>
      </c>
      <c r="DA40" s="641"/>
      <c r="DB40" s="641"/>
      <c r="DC40" s="642"/>
      <c r="DD40" s="621">
        <v>409819</v>
      </c>
      <c r="DE40" s="631"/>
      <c r="DF40" s="631"/>
      <c r="DG40" s="631"/>
      <c r="DH40" s="631"/>
      <c r="DI40" s="631"/>
      <c r="DJ40" s="631"/>
      <c r="DK40" s="632"/>
      <c r="DL40" s="621">
        <v>25</v>
      </c>
      <c r="DM40" s="631"/>
      <c r="DN40" s="631"/>
      <c r="DO40" s="631"/>
      <c r="DP40" s="631"/>
      <c r="DQ40" s="631"/>
      <c r="DR40" s="631"/>
      <c r="DS40" s="631"/>
      <c r="DT40" s="631"/>
      <c r="DU40" s="631"/>
      <c r="DV40" s="632"/>
      <c r="DW40" s="633">
        <v>0</v>
      </c>
      <c r="DX40" s="641"/>
      <c r="DY40" s="641"/>
      <c r="DZ40" s="641"/>
      <c r="EA40" s="641"/>
      <c r="EB40" s="641"/>
      <c r="EC40" s="677"/>
    </row>
    <row r="41" spans="2:133" ht="11.25" customHeight="1" x14ac:dyDescent="0.15">
      <c r="B41" s="627" t="s">
        <v>342</v>
      </c>
      <c r="C41" s="628"/>
      <c r="D41" s="628"/>
      <c r="E41" s="628"/>
      <c r="F41" s="628"/>
      <c r="G41" s="628"/>
      <c r="H41" s="628"/>
      <c r="I41" s="628"/>
      <c r="J41" s="628"/>
      <c r="K41" s="628"/>
      <c r="L41" s="628"/>
      <c r="M41" s="628"/>
      <c r="N41" s="628"/>
      <c r="O41" s="628"/>
      <c r="P41" s="628"/>
      <c r="Q41" s="629"/>
      <c r="R41" s="630" t="s">
        <v>125</v>
      </c>
      <c r="S41" s="631"/>
      <c r="T41" s="631"/>
      <c r="U41" s="631"/>
      <c r="V41" s="631"/>
      <c r="W41" s="631"/>
      <c r="X41" s="631"/>
      <c r="Y41" s="632"/>
      <c r="Z41" s="655" t="s">
        <v>125</v>
      </c>
      <c r="AA41" s="655"/>
      <c r="AB41" s="655"/>
      <c r="AC41" s="655"/>
      <c r="AD41" s="656" t="s">
        <v>125</v>
      </c>
      <c r="AE41" s="656"/>
      <c r="AF41" s="656"/>
      <c r="AG41" s="656"/>
      <c r="AH41" s="656"/>
      <c r="AI41" s="656"/>
      <c r="AJ41" s="656"/>
      <c r="AK41" s="656"/>
      <c r="AL41" s="633" t="s">
        <v>125</v>
      </c>
      <c r="AM41" s="634"/>
      <c r="AN41" s="634"/>
      <c r="AO41" s="657"/>
      <c r="AQ41" s="669" t="s">
        <v>343</v>
      </c>
      <c r="AR41" s="670"/>
      <c r="AS41" s="670"/>
      <c r="AT41" s="670"/>
      <c r="AU41" s="670"/>
      <c r="AV41" s="670"/>
      <c r="AW41" s="670"/>
      <c r="AX41" s="670"/>
      <c r="AY41" s="671"/>
      <c r="AZ41" s="630">
        <v>1416946</v>
      </c>
      <c r="BA41" s="631"/>
      <c r="BB41" s="631"/>
      <c r="BC41" s="631"/>
      <c r="BD41" s="622"/>
      <c r="BE41" s="622"/>
      <c r="BF41" s="672"/>
      <c r="BG41" s="673"/>
      <c r="BH41" s="674"/>
      <c r="BI41" s="674"/>
      <c r="BJ41" s="674"/>
      <c r="BK41" s="674"/>
      <c r="BL41" s="363"/>
      <c r="BM41" s="659" t="s">
        <v>344</v>
      </c>
      <c r="BN41" s="659"/>
      <c r="BO41" s="659"/>
      <c r="BP41" s="659"/>
      <c r="BQ41" s="659"/>
      <c r="BR41" s="659"/>
      <c r="BS41" s="659"/>
      <c r="BT41" s="659"/>
      <c r="BU41" s="660"/>
      <c r="BV41" s="630" t="s">
        <v>125</v>
      </c>
      <c r="BW41" s="631"/>
      <c r="BX41" s="631"/>
      <c r="BY41" s="631"/>
      <c r="BZ41" s="631"/>
      <c r="CA41" s="631"/>
      <c r="CB41" s="668"/>
      <c r="CD41" s="658" t="s">
        <v>345</v>
      </c>
      <c r="CE41" s="659"/>
      <c r="CF41" s="659"/>
      <c r="CG41" s="659"/>
      <c r="CH41" s="659"/>
      <c r="CI41" s="659"/>
      <c r="CJ41" s="659"/>
      <c r="CK41" s="659"/>
      <c r="CL41" s="659"/>
      <c r="CM41" s="659"/>
      <c r="CN41" s="659"/>
      <c r="CO41" s="659"/>
      <c r="CP41" s="659"/>
      <c r="CQ41" s="660"/>
      <c r="CR41" s="630" t="s">
        <v>125</v>
      </c>
      <c r="CS41" s="622"/>
      <c r="CT41" s="622"/>
      <c r="CU41" s="622"/>
      <c r="CV41" s="622"/>
      <c r="CW41" s="622"/>
      <c r="CX41" s="622"/>
      <c r="CY41" s="623"/>
      <c r="CZ41" s="633" t="s">
        <v>125</v>
      </c>
      <c r="DA41" s="641"/>
      <c r="DB41" s="641"/>
      <c r="DC41" s="642"/>
      <c r="DD41" s="621" t="s">
        <v>125</v>
      </c>
      <c r="DE41" s="622"/>
      <c r="DF41" s="622"/>
      <c r="DG41" s="622"/>
      <c r="DH41" s="622"/>
      <c r="DI41" s="622"/>
      <c r="DJ41" s="622"/>
      <c r="DK41" s="623"/>
      <c r="DL41" s="624"/>
      <c r="DM41" s="625"/>
      <c r="DN41" s="625"/>
      <c r="DO41" s="625"/>
      <c r="DP41" s="625"/>
      <c r="DQ41" s="625"/>
      <c r="DR41" s="625"/>
      <c r="DS41" s="625"/>
      <c r="DT41" s="625"/>
      <c r="DU41" s="625"/>
      <c r="DV41" s="626"/>
      <c r="DW41" s="636"/>
      <c r="DX41" s="637"/>
      <c r="DY41" s="637"/>
      <c r="DZ41" s="637"/>
      <c r="EA41" s="637"/>
      <c r="EB41" s="637"/>
      <c r="EC41" s="638"/>
    </row>
    <row r="42" spans="2:133" ht="11.25" customHeight="1" x14ac:dyDescent="0.15">
      <c r="B42" s="627" t="s">
        <v>346</v>
      </c>
      <c r="C42" s="628"/>
      <c r="D42" s="628"/>
      <c r="E42" s="628"/>
      <c r="F42" s="628"/>
      <c r="G42" s="628"/>
      <c r="H42" s="628"/>
      <c r="I42" s="628"/>
      <c r="J42" s="628"/>
      <c r="K42" s="628"/>
      <c r="L42" s="628"/>
      <c r="M42" s="628"/>
      <c r="N42" s="628"/>
      <c r="O42" s="628"/>
      <c r="P42" s="628"/>
      <c r="Q42" s="629"/>
      <c r="R42" s="630" t="s">
        <v>125</v>
      </c>
      <c r="S42" s="631"/>
      <c r="T42" s="631"/>
      <c r="U42" s="631"/>
      <c r="V42" s="631"/>
      <c r="W42" s="631"/>
      <c r="X42" s="631"/>
      <c r="Y42" s="632"/>
      <c r="Z42" s="655" t="s">
        <v>125</v>
      </c>
      <c r="AA42" s="655"/>
      <c r="AB42" s="655"/>
      <c r="AC42" s="655"/>
      <c r="AD42" s="656" t="s">
        <v>125</v>
      </c>
      <c r="AE42" s="656"/>
      <c r="AF42" s="656"/>
      <c r="AG42" s="656"/>
      <c r="AH42" s="656"/>
      <c r="AI42" s="656"/>
      <c r="AJ42" s="656"/>
      <c r="AK42" s="656"/>
      <c r="AL42" s="633" t="s">
        <v>125</v>
      </c>
      <c r="AM42" s="634"/>
      <c r="AN42" s="634"/>
      <c r="AO42" s="657"/>
      <c r="AQ42" s="665" t="s">
        <v>347</v>
      </c>
      <c r="AR42" s="666"/>
      <c r="AS42" s="666"/>
      <c r="AT42" s="666"/>
      <c r="AU42" s="666"/>
      <c r="AV42" s="666"/>
      <c r="AW42" s="666"/>
      <c r="AX42" s="666"/>
      <c r="AY42" s="667"/>
      <c r="AZ42" s="608">
        <v>4520598</v>
      </c>
      <c r="BA42" s="643"/>
      <c r="BB42" s="643"/>
      <c r="BC42" s="643"/>
      <c r="BD42" s="609"/>
      <c r="BE42" s="609"/>
      <c r="BF42" s="661"/>
      <c r="BG42" s="675"/>
      <c r="BH42" s="676"/>
      <c r="BI42" s="676"/>
      <c r="BJ42" s="676"/>
      <c r="BK42" s="676"/>
      <c r="BL42" s="364"/>
      <c r="BM42" s="662" t="s">
        <v>348</v>
      </c>
      <c r="BN42" s="662"/>
      <c r="BO42" s="662"/>
      <c r="BP42" s="662"/>
      <c r="BQ42" s="662"/>
      <c r="BR42" s="662"/>
      <c r="BS42" s="662"/>
      <c r="BT42" s="662"/>
      <c r="BU42" s="663"/>
      <c r="BV42" s="608">
        <v>378</v>
      </c>
      <c r="BW42" s="643"/>
      <c r="BX42" s="643"/>
      <c r="BY42" s="643"/>
      <c r="BZ42" s="643"/>
      <c r="CA42" s="643"/>
      <c r="CB42" s="664"/>
      <c r="CD42" s="627" t="s">
        <v>349</v>
      </c>
      <c r="CE42" s="628"/>
      <c r="CF42" s="628"/>
      <c r="CG42" s="628"/>
      <c r="CH42" s="628"/>
      <c r="CI42" s="628"/>
      <c r="CJ42" s="628"/>
      <c r="CK42" s="628"/>
      <c r="CL42" s="628"/>
      <c r="CM42" s="628"/>
      <c r="CN42" s="628"/>
      <c r="CO42" s="628"/>
      <c r="CP42" s="628"/>
      <c r="CQ42" s="629"/>
      <c r="CR42" s="630">
        <v>37601572</v>
      </c>
      <c r="CS42" s="622"/>
      <c r="CT42" s="622"/>
      <c r="CU42" s="622"/>
      <c r="CV42" s="622"/>
      <c r="CW42" s="622"/>
      <c r="CX42" s="622"/>
      <c r="CY42" s="623"/>
      <c r="CZ42" s="633">
        <v>24</v>
      </c>
      <c r="DA42" s="641"/>
      <c r="DB42" s="641"/>
      <c r="DC42" s="642"/>
      <c r="DD42" s="621">
        <v>4690563</v>
      </c>
      <c r="DE42" s="622"/>
      <c r="DF42" s="622"/>
      <c r="DG42" s="622"/>
      <c r="DH42" s="622"/>
      <c r="DI42" s="622"/>
      <c r="DJ42" s="622"/>
      <c r="DK42" s="623"/>
      <c r="DL42" s="624"/>
      <c r="DM42" s="625"/>
      <c r="DN42" s="625"/>
      <c r="DO42" s="625"/>
      <c r="DP42" s="625"/>
      <c r="DQ42" s="625"/>
      <c r="DR42" s="625"/>
      <c r="DS42" s="625"/>
      <c r="DT42" s="625"/>
      <c r="DU42" s="625"/>
      <c r="DV42" s="626"/>
      <c r="DW42" s="636"/>
      <c r="DX42" s="637"/>
      <c r="DY42" s="637"/>
      <c r="DZ42" s="637"/>
      <c r="EA42" s="637"/>
      <c r="EB42" s="637"/>
      <c r="EC42" s="638"/>
    </row>
    <row r="43" spans="2:133" ht="11.25" customHeight="1" x14ac:dyDescent="0.15">
      <c r="B43" s="627" t="s">
        <v>350</v>
      </c>
      <c r="C43" s="628"/>
      <c r="D43" s="628"/>
      <c r="E43" s="628"/>
      <c r="F43" s="628"/>
      <c r="G43" s="628"/>
      <c r="H43" s="628"/>
      <c r="I43" s="628"/>
      <c r="J43" s="628"/>
      <c r="K43" s="628"/>
      <c r="L43" s="628"/>
      <c r="M43" s="628"/>
      <c r="N43" s="628"/>
      <c r="O43" s="628"/>
      <c r="P43" s="628"/>
      <c r="Q43" s="629"/>
      <c r="R43" s="630">
        <v>2177700</v>
      </c>
      <c r="S43" s="631"/>
      <c r="T43" s="631"/>
      <c r="U43" s="631"/>
      <c r="V43" s="631"/>
      <c r="W43" s="631"/>
      <c r="X43" s="631"/>
      <c r="Y43" s="632"/>
      <c r="Z43" s="655">
        <v>1.1000000000000001</v>
      </c>
      <c r="AA43" s="655"/>
      <c r="AB43" s="655"/>
      <c r="AC43" s="655"/>
      <c r="AD43" s="656" t="s">
        <v>125</v>
      </c>
      <c r="AE43" s="656"/>
      <c r="AF43" s="656"/>
      <c r="AG43" s="656"/>
      <c r="AH43" s="656"/>
      <c r="AI43" s="656"/>
      <c r="AJ43" s="656"/>
      <c r="AK43" s="656"/>
      <c r="AL43" s="633" t="s">
        <v>125</v>
      </c>
      <c r="AM43" s="634"/>
      <c r="AN43" s="634"/>
      <c r="AO43" s="65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1224313</v>
      </c>
      <c r="CS43" s="622"/>
      <c r="CT43" s="622"/>
      <c r="CU43" s="622"/>
      <c r="CV43" s="622"/>
      <c r="CW43" s="622"/>
      <c r="CX43" s="622"/>
      <c r="CY43" s="623"/>
      <c r="CZ43" s="633">
        <v>0.8</v>
      </c>
      <c r="DA43" s="641"/>
      <c r="DB43" s="641"/>
      <c r="DC43" s="642"/>
      <c r="DD43" s="621">
        <v>1224313</v>
      </c>
      <c r="DE43" s="622"/>
      <c r="DF43" s="622"/>
      <c r="DG43" s="622"/>
      <c r="DH43" s="622"/>
      <c r="DI43" s="622"/>
      <c r="DJ43" s="622"/>
      <c r="DK43" s="623"/>
      <c r="DL43" s="624"/>
      <c r="DM43" s="625"/>
      <c r="DN43" s="625"/>
      <c r="DO43" s="625"/>
      <c r="DP43" s="625"/>
      <c r="DQ43" s="625"/>
      <c r="DR43" s="625"/>
      <c r="DS43" s="625"/>
      <c r="DT43" s="625"/>
      <c r="DU43" s="625"/>
      <c r="DV43" s="626"/>
      <c r="DW43" s="636"/>
      <c r="DX43" s="637"/>
      <c r="DY43" s="637"/>
      <c r="DZ43" s="637"/>
      <c r="EA43" s="637"/>
      <c r="EB43" s="637"/>
      <c r="EC43" s="638"/>
    </row>
    <row r="44" spans="2:133" ht="11.25" customHeight="1" x14ac:dyDescent="0.15">
      <c r="B44" s="605" t="s">
        <v>352</v>
      </c>
      <c r="C44" s="606"/>
      <c r="D44" s="606"/>
      <c r="E44" s="606"/>
      <c r="F44" s="606"/>
      <c r="G44" s="606"/>
      <c r="H44" s="606"/>
      <c r="I44" s="606"/>
      <c r="J44" s="606"/>
      <c r="K44" s="606"/>
      <c r="L44" s="606"/>
      <c r="M44" s="606"/>
      <c r="N44" s="606"/>
      <c r="O44" s="606"/>
      <c r="P44" s="606"/>
      <c r="Q44" s="607"/>
      <c r="R44" s="608">
        <v>194183397</v>
      </c>
      <c r="S44" s="643"/>
      <c r="T44" s="643"/>
      <c r="U44" s="643"/>
      <c r="V44" s="643"/>
      <c r="W44" s="643"/>
      <c r="X44" s="643"/>
      <c r="Y44" s="644"/>
      <c r="Z44" s="645">
        <v>100</v>
      </c>
      <c r="AA44" s="645"/>
      <c r="AB44" s="645"/>
      <c r="AC44" s="645"/>
      <c r="AD44" s="646">
        <v>39384021</v>
      </c>
      <c r="AE44" s="646"/>
      <c r="AF44" s="646"/>
      <c r="AG44" s="646"/>
      <c r="AH44" s="646"/>
      <c r="AI44" s="646"/>
      <c r="AJ44" s="646"/>
      <c r="AK44" s="646"/>
      <c r="AL44" s="611">
        <v>100</v>
      </c>
      <c r="AM44" s="647"/>
      <c r="AN44" s="647"/>
      <c r="AO44" s="648"/>
      <c r="CD44" s="649" t="s">
        <v>299</v>
      </c>
      <c r="CE44" s="650"/>
      <c r="CF44" s="627" t="s">
        <v>353</v>
      </c>
      <c r="CG44" s="628"/>
      <c r="CH44" s="628"/>
      <c r="CI44" s="628"/>
      <c r="CJ44" s="628"/>
      <c r="CK44" s="628"/>
      <c r="CL44" s="628"/>
      <c r="CM44" s="628"/>
      <c r="CN44" s="628"/>
      <c r="CO44" s="628"/>
      <c r="CP44" s="628"/>
      <c r="CQ44" s="629"/>
      <c r="CR44" s="630">
        <v>31738500</v>
      </c>
      <c r="CS44" s="631"/>
      <c r="CT44" s="631"/>
      <c r="CU44" s="631"/>
      <c r="CV44" s="631"/>
      <c r="CW44" s="631"/>
      <c r="CX44" s="631"/>
      <c r="CY44" s="632"/>
      <c r="CZ44" s="633">
        <v>20.2</v>
      </c>
      <c r="DA44" s="634"/>
      <c r="DB44" s="634"/>
      <c r="DC44" s="635"/>
      <c r="DD44" s="621">
        <v>4435456</v>
      </c>
      <c r="DE44" s="631"/>
      <c r="DF44" s="631"/>
      <c r="DG44" s="631"/>
      <c r="DH44" s="631"/>
      <c r="DI44" s="631"/>
      <c r="DJ44" s="631"/>
      <c r="DK44" s="632"/>
      <c r="DL44" s="624"/>
      <c r="DM44" s="625"/>
      <c r="DN44" s="625"/>
      <c r="DO44" s="625"/>
      <c r="DP44" s="625"/>
      <c r="DQ44" s="625"/>
      <c r="DR44" s="625"/>
      <c r="DS44" s="625"/>
      <c r="DT44" s="625"/>
      <c r="DU44" s="625"/>
      <c r="DV44" s="626"/>
      <c r="DW44" s="636"/>
      <c r="DX44" s="637"/>
      <c r="DY44" s="637"/>
      <c r="DZ44" s="637"/>
      <c r="EA44" s="637"/>
      <c r="EB44" s="637"/>
      <c r="EC44" s="63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7" t="s">
        <v>354</v>
      </c>
      <c r="CG45" s="628"/>
      <c r="CH45" s="628"/>
      <c r="CI45" s="628"/>
      <c r="CJ45" s="628"/>
      <c r="CK45" s="628"/>
      <c r="CL45" s="628"/>
      <c r="CM45" s="628"/>
      <c r="CN45" s="628"/>
      <c r="CO45" s="628"/>
      <c r="CP45" s="628"/>
      <c r="CQ45" s="629"/>
      <c r="CR45" s="630">
        <v>24970047</v>
      </c>
      <c r="CS45" s="622"/>
      <c r="CT45" s="622"/>
      <c r="CU45" s="622"/>
      <c r="CV45" s="622"/>
      <c r="CW45" s="622"/>
      <c r="CX45" s="622"/>
      <c r="CY45" s="623"/>
      <c r="CZ45" s="633">
        <v>15.9</v>
      </c>
      <c r="DA45" s="641"/>
      <c r="DB45" s="641"/>
      <c r="DC45" s="642"/>
      <c r="DD45" s="621">
        <v>2091362</v>
      </c>
      <c r="DE45" s="622"/>
      <c r="DF45" s="622"/>
      <c r="DG45" s="622"/>
      <c r="DH45" s="622"/>
      <c r="DI45" s="622"/>
      <c r="DJ45" s="622"/>
      <c r="DK45" s="623"/>
      <c r="DL45" s="624"/>
      <c r="DM45" s="625"/>
      <c r="DN45" s="625"/>
      <c r="DO45" s="625"/>
      <c r="DP45" s="625"/>
      <c r="DQ45" s="625"/>
      <c r="DR45" s="625"/>
      <c r="DS45" s="625"/>
      <c r="DT45" s="625"/>
      <c r="DU45" s="625"/>
      <c r="DV45" s="626"/>
      <c r="DW45" s="636"/>
      <c r="DX45" s="637"/>
      <c r="DY45" s="637"/>
      <c r="DZ45" s="637"/>
      <c r="EA45" s="637"/>
      <c r="EB45" s="637"/>
      <c r="EC45" s="638"/>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7" t="s">
        <v>356</v>
      </c>
      <c r="CG46" s="628"/>
      <c r="CH46" s="628"/>
      <c r="CI46" s="628"/>
      <c r="CJ46" s="628"/>
      <c r="CK46" s="628"/>
      <c r="CL46" s="628"/>
      <c r="CM46" s="628"/>
      <c r="CN46" s="628"/>
      <c r="CO46" s="628"/>
      <c r="CP46" s="628"/>
      <c r="CQ46" s="629"/>
      <c r="CR46" s="630">
        <v>5813265</v>
      </c>
      <c r="CS46" s="631"/>
      <c r="CT46" s="631"/>
      <c r="CU46" s="631"/>
      <c r="CV46" s="631"/>
      <c r="CW46" s="631"/>
      <c r="CX46" s="631"/>
      <c r="CY46" s="632"/>
      <c r="CZ46" s="633">
        <v>3.7</v>
      </c>
      <c r="DA46" s="634"/>
      <c r="DB46" s="634"/>
      <c r="DC46" s="635"/>
      <c r="DD46" s="621">
        <v>2325344</v>
      </c>
      <c r="DE46" s="631"/>
      <c r="DF46" s="631"/>
      <c r="DG46" s="631"/>
      <c r="DH46" s="631"/>
      <c r="DI46" s="631"/>
      <c r="DJ46" s="631"/>
      <c r="DK46" s="632"/>
      <c r="DL46" s="624"/>
      <c r="DM46" s="625"/>
      <c r="DN46" s="625"/>
      <c r="DO46" s="625"/>
      <c r="DP46" s="625"/>
      <c r="DQ46" s="625"/>
      <c r="DR46" s="625"/>
      <c r="DS46" s="625"/>
      <c r="DT46" s="625"/>
      <c r="DU46" s="625"/>
      <c r="DV46" s="626"/>
      <c r="DW46" s="636"/>
      <c r="DX46" s="637"/>
      <c r="DY46" s="637"/>
      <c r="DZ46" s="637"/>
      <c r="EA46" s="637"/>
      <c r="EB46" s="637"/>
      <c r="EC46" s="638"/>
    </row>
    <row r="47" spans="2:133" ht="11.25" customHeight="1" x14ac:dyDescent="0.15">
      <c r="B47" s="640" t="s">
        <v>357</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1"/>
      <c r="CE47" s="652"/>
      <c r="CF47" s="627" t="s">
        <v>358</v>
      </c>
      <c r="CG47" s="628"/>
      <c r="CH47" s="628"/>
      <c r="CI47" s="628"/>
      <c r="CJ47" s="628"/>
      <c r="CK47" s="628"/>
      <c r="CL47" s="628"/>
      <c r="CM47" s="628"/>
      <c r="CN47" s="628"/>
      <c r="CO47" s="628"/>
      <c r="CP47" s="628"/>
      <c r="CQ47" s="629"/>
      <c r="CR47" s="630">
        <v>5863072</v>
      </c>
      <c r="CS47" s="622"/>
      <c r="CT47" s="622"/>
      <c r="CU47" s="622"/>
      <c r="CV47" s="622"/>
      <c r="CW47" s="622"/>
      <c r="CX47" s="622"/>
      <c r="CY47" s="623"/>
      <c r="CZ47" s="633">
        <v>3.7</v>
      </c>
      <c r="DA47" s="641"/>
      <c r="DB47" s="641"/>
      <c r="DC47" s="642"/>
      <c r="DD47" s="621">
        <v>255107</v>
      </c>
      <c r="DE47" s="622"/>
      <c r="DF47" s="622"/>
      <c r="DG47" s="622"/>
      <c r="DH47" s="622"/>
      <c r="DI47" s="622"/>
      <c r="DJ47" s="622"/>
      <c r="DK47" s="623"/>
      <c r="DL47" s="624"/>
      <c r="DM47" s="625"/>
      <c r="DN47" s="625"/>
      <c r="DO47" s="625"/>
      <c r="DP47" s="625"/>
      <c r="DQ47" s="625"/>
      <c r="DR47" s="625"/>
      <c r="DS47" s="625"/>
      <c r="DT47" s="625"/>
      <c r="DU47" s="625"/>
      <c r="DV47" s="626"/>
      <c r="DW47" s="636"/>
      <c r="DX47" s="637"/>
      <c r="DY47" s="637"/>
      <c r="DZ47" s="637"/>
      <c r="EA47" s="637"/>
      <c r="EB47" s="637"/>
      <c r="EC47" s="638"/>
    </row>
    <row r="48" spans="2:133" ht="11.25" x14ac:dyDescent="0.15">
      <c r="B48" s="639" t="s">
        <v>359</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D48" s="653"/>
      <c r="CE48" s="654"/>
      <c r="CF48" s="627" t="s">
        <v>360</v>
      </c>
      <c r="CG48" s="628"/>
      <c r="CH48" s="628"/>
      <c r="CI48" s="628"/>
      <c r="CJ48" s="628"/>
      <c r="CK48" s="628"/>
      <c r="CL48" s="628"/>
      <c r="CM48" s="628"/>
      <c r="CN48" s="628"/>
      <c r="CO48" s="628"/>
      <c r="CP48" s="628"/>
      <c r="CQ48" s="629"/>
      <c r="CR48" s="630" t="s">
        <v>125</v>
      </c>
      <c r="CS48" s="631"/>
      <c r="CT48" s="631"/>
      <c r="CU48" s="631"/>
      <c r="CV48" s="631"/>
      <c r="CW48" s="631"/>
      <c r="CX48" s="631"/>
      <c r="CY48" s="632"/>
      <c r="CZ48" s="633" t="s">
        <v>125</v>
      </c>
      <c r="DA48" s="634"/>
      <c r="DB48" s="634"/>
      <c r="DC48" s="635"/>
      <c r="DD48" s="621" t="s">
        <v>125</v>
      </c>
      <c r="DE48" s="631"/>
      <c r="DF48" s="631"/>
      <c r="DG48" s="631"/>
      <c r="DH48" s="631"/>
      <c r="DI48" s="631"/>
      <c r="DJ48" s="631"/>
      <c r="DK48" s="632"/>
      <c r="DL48" s="624"/>
      <c r="DM48" s="625"/>
      <c r="DN48" s="625"/>
      <c r="DO48" s="625"/>
      <c r="DP48" s="625"/>
      <c r="DQ48" s="625"/>
      <c r="DR48" s="625"/>
      <c r="DS48" s="625"/>
      <c r="DT48" s="625"/>
      <c r="DU48" s="625"/>
      <c r="DV48" s="626"/>
      <c r="DW48" s="636"/>
      <c r="DX48" s="637"/>
      <c r="DY48" s="637"/>
      <c r="DZ48" s="637"/>
      <c r="EA48" s="637"/>
      <c r="EB48" s="637"/>
      <c r="EC48" s="63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361</v>
      </c>
      <c r="CE49" s="606"/>
      <c r="CF49" s="606"/>
      <c r="CG49" s="606"/>
      <c r="CH49" s="606"/>
      <c r="CI49" s="606"/>
      <c r="CJ49" s="606"/>
      <c r="CK49" s="606"/>
      <c r="CL49" s="606"/>
      <c r="CM49" s="606"/>
      <c r="CN49" s="606"/>
      <c r="CO49" s="606"/>
      <c r="CP49" s="606"/>
      <c r="CQ49" s="607"/>
      <c r="CR49" s="608">
        <v>156977288</v>
      </c>
      <c r="CS49" s="609"/>
      <c r="CT49" s="609"/>
      <c r="CU49" s="609"/>
      <c r="CV49" s="609"/>
      <c r="CW49" s="609"/>
      <c r="CX49" s="609"/>
      <c r="CY49" s="610"/>
      <c r="CZ49" s="611">
        <v>100</v>
      </c>
      <c r="DA49" s="612"/>
      <c r="DB49" s="612"/>
      <c r="DC49" s="613"/>
      <c r="DD49" s="614">
        <v>55908492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S9UgsEDKoh7zuasq/fMVqe4bC/qGTU4f4T9ZZYZzZeuyEwugAvCiPCSgfP0DQmmW7WDxB27vD/OsuOeBqASOA==" saltValue="sbja5FAeo6DM6BiB9/8IV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363</v>
      </c>
      <c r="DK2" s="1120"/>
      <c r="DL2" s="1120"/>
      <c r="DM2" s="1120"/>
      <c r="DN2" s="1120"/>
      <c r="DO2" s="1121"/>
      <c r="DP2" s="224"/>
      <c r="DQ2" s="1119" t="s">
        <v>364</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367</v>
      </c>
      <c r="B5" s="1024"/>
      <c r="C5" s="1024"/>
      <c r="D5" s="1024"/>
      <c r="E5" s="1024"/>
      <c r="F5" s="1024"/>
      <c r="G5" s="1024"/>
      <c r="H5" s="1024"/>
      <c r="I5" s="1024"/>
      <c r="J5" s="1024"/>
      <c r="K5" s="1024"/>
      <c r="L5" s="1024"/>
      <c r="M5" s="1024"/>
      <c r="N5" s="1024"/>
      <c r="O5" s="1024"/>
      <c r="P5" s="1025"/>
      <c r="Q5" s="1029" t="s">
        <v>368</v>
      </c>
      <c r="R5" s="1030"/>
      <c r="S5" s="1030"/>
      <c r="T5" s="1030"/>
      <c r="U5" s="1031"/>
      <c r="V5" s="1029" t="s">
        <v>369</v>
      </c>
      <c r="W5" s="1030"/>
      <c r="X5" s="1030"/>
      <c r="Y5" s="1030"/>
      <c r="Z5" s="1031"/>
      <c r="AA5" s="1029" t="s">
        <v>370</v>
      </c>
      <c r="AB5" s="1030"/>
      <c r="AC5" s="1030"/>
      <c r="AD5" s="1030"/>
      <c r="AE5" s="1030"/>
      <c r="AF5" s="1122" t="s">
        <v>371</v>
      </c>
      <c r="AG5" s="1030"/>
      <c r="AH5" s="1030"/>
      <c r="AI5" s="1030"/>
      <c r="AJ5" s="1043"/>
      <c r="AK5" s="1030" t="s">
        <v>372</v>
      </c>
      <c r="AL5" s="1030"/>
      <c r="AM5" s="1030"/>
      <c r="AN5" s="1030"/>
      <c r="AO5" s="1031"/>
      <c r="AP5" s="1029" t="s">
        <v>373</v>
      </c>
      <c r="AQ5" s="1030"/>
      <c r="AR5" s="1030"/>
      <c r="AS5" s="1030"/>
      <c r="AT5" s="1031"/>
      <c r="AU5" s="1029" t="s">
        <v>374</v>
      </c>
      <c r="AV5" s="1030"/>
      <c r="AW5" s="1030"/>
      <c r="AX5" s="1030"/>
      <c r="AY5" s="1043"/>
      <c r="AZ5" s="228"/>
      <c r="BA5" s="228"/>
      <c r="BB5" s="228"/>
      <c r="BC5" s="228"/>
      <c r="BD5" s="228"/>
      <c r="BE5" s="229"/>
      <c r="BF5" s="229"/>
      <c r="BG5" s="229"/>
      <c r="BH5" s="229"/>
      <c r="BI5" s="229"/>
      <c r="BJ5" s="229"/>
      <c r="BK5" s="229"/>
      <c r="BL5" s="229"/>
      <c r="BM5" s="229"/>
      <c r="BN5" s="229"/>
      <c r="BO5" s="229"/>
      <c r="BP5" s="229"/>
      <c r="BQ5" s="1023" t="s">
        <v>375</v>
      </c>
      <c r="BR5" s="1024"/>
      <c r="BS5" s="1024"/>
      <c r="BT5" s="1024"/>
      <c r="BU5" s="1024"/>
      <c r="BV5" s="1024"/>
      <c r="BW5" s="1024"/>
      <c r="BX5" s="1024"/>
      <c r="BY5" s="1024"/>
      <c r="BZ5" s="1024"/>
      <c r="CA5" s="1024"/>
      <c r="CB5" s="1024"/>
      <c r="CC5" s="1024"/>
      <c r="CD5" s="1024"/>
      <c r="CE5" s="1024"/>
      <c r="CF5" s="1024"/>
      <c r="CG5" s="1025"/>
      <c r="CH5" s="1029" t="s">
        <v>376</v>
      </c>
      <c r="CI5" s="1030"/>
      <c r="CJ5" s="1030"/>
      <c r="CK5" s="1030"/>
      <c r="CL5" s="1031"/>
      <c r="CM5" s="1029" t="s">
        <v>377</v>
      </c>
      <c r="CN5" s="1030"/>
      <c r="CO5" s="1030"/>
      <c r="CP5" s="1030"/>
      <c r="CQ5" s="1031"/>
      <c r="CR5" s="1029" t="s">
        <v>378</v>
      </c>
      <c r="CS5" s="1030"/>
      <c r="CT5" s="1030"/>
      <c r="CU5" s="1030"/>
      <c r="CV5" s="1031"/>
      <c r="CW5" s="1029" t="s">
        <v>379</v>
      </c>
      <c r="CX5" s="1030"/>
      <c r="CY5" s="1030"/>
      <c r="CZ5" s="1030"/>
      <c r="DA5" s="1031"/>
      <c r="DB5" s="1029" t="s">
        <v>380</v>
      </c>
      <c r="DC5" s="1030"/>
      <c r="DD5" s="1030"/>
      <c r="DE5" s="1030"/>
      <c r="DF5" s="1031"/>
      <c r="DG5" s="1112" t="s">
        <v>381</v>
      </c>
      <c r="DH5" s="1113"/>
      <c r="DI5" s="1113"/>
      <c r="DJ5" s="1113"/>
      <c r="DK5" s="1114"/>
      <c r="DL5" s="1112" t="s">
        <v>382</v>
      </c>
      <c r="DM5" s="1113"/>
      <c r="DN5" s="1113"/>
      <c r="DO5" s="1113"/>
      <c r="DP5" s="1114"/>
      <c r="DQ5" s="1029" t="s">
        <v>383</v>
      </c>
      <c r="DR5" s="1030"/>
      <c r="DS5" s="1030"/>
      <c r="DT5" s="1030"/>
      <c r="DU5" s="1031"/>
      <c r="DV5" s="1029" t="s">
        <v>374</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384</v>
      </c>
      <c r="C7" s="1076"/>
      <c r="D7" s="1076"/>
      <c r="E7" s="1076"/>
      <c r="F7" s="1076"/>
      <c r="G7" s="1076"/>
      <c r="H7" s="1076"/>
      <c r="I7" s="1076"/>
      <c r="J7" s="1076"/>
      <c r="K7" s="1076"/>
      <c r="L7" s="1076"/>
      <c r="M7" s="1076"/>
      <c r="N7" s="1076"/>
      <c r="O7" s="1076"/>
      <c r="P7" s="1077"/>
      <c r="Q7" s="1130">
        <v>192580</v>
      </c>
      <c r="R7" s="1131"/>
      <c r="S7" s="1131"/>
      <c r="T7" s="1131"/>
      <c r="U7" s="1131"/>
      <c r="V7" s="1131">
        <v>155883</v>
      </c>
      <c r="W7" s="1131"/>
      <c r="X7" s="1131"/>
      <c r="Y7" s="1131"/>
      <c r="Z7" s="1131"/>
      <c r="AA7" s="1131">
        <v>36697</v>
      </c>
      <c r="AB7" s="1131"/>
      <c r="AC7" s="1131"/>
      <c r="AD7" s="1131"/>
      <c r="AE7" s="1132"/>
      <c r="AF7" s="1133">
        <v>4884</v>
      </c>
      <c r="AG7" s="1134"/>
      <c r="AH7" s="1134"/>
      <c r="AI7" s="1134"/>
      <c r="AJ7" s="1135"/>
      <c r="AK7" s="1136">
        <v>25197</v>
      </c>
      <c r="AL7" s="1137"/>
      <c r="AM7" s="1137"/>
      <c r="AN7" s="1137"/>
      <c r="AO7" s="1137"/>
      <c r="AP7" s="1137">
        <v>71655</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582</v>
      </c>
      <c r="BT7" s="1128"/>
      <c r="BU7" s="1128"/>
      <c r="BV7" s="1128"/>
      <c r="BW7" s="1128"/>
      <c r="BX7" s="1128"/>
      <c r="BY7" s="1128"/>
      <c r="BZ7" s="1128"/>
      <c r="CA7" s="1128"/>
      <c r="CB7" s="1128"/>
      <c r="CC7" s="1128"/>
      <c r="CD7" s="1128"/>
      <c r="CE7" s="1128"/>
      <c r="CF7" s="1128"/>
      <c r="CG7" s="1140"/>
      <c r="CH7" s="1124">
        <v>-1</v>
      </c>
      <c r="CI7" s="1125"/>
      <c r="CJ7" s="1125"/>
      <c r="CK7" s="1125"/>
      <c r="CL7" s="1126"/>
      <c r="CM7" s="1124">
        <v>136</v>
      </c>
      <c r="CN7" s="1125"/>
      <c r="CO7" s="1125"/>
      <c r="CP7" s="1125"/>
      <c r="CQ7" s="1126"/>
      <c r="CR7" s="1124">
        <v>45</v>
      </c>
      <c r="CS7" s="1125"/>
      <c r="CT7" s="1125"/>
      <c r="CU7" s="1125"/>
      <c r="CV7" s="1126"/>
      <c r="CW7" s="1124" t="s">
        <v>581</v>
      </c>
      <c r="CX7" s="1125"/>
      <c r="CY7" s="1125"/>
      <c r="CZ7" s="1125"/>
      <c r="DA7" s="1126"/>
      <c r="DB7" s="1124" t="s">
        <v>581</v>
      </c>
      <c r="DC7" s="1125"/>
      <c r="DD7" s="1125"/>
      <c r="DE7" s="1125"/>
      <c r="DF7" s="1126"/>
      <c r="DG7" s="1124" t="s">
        <v>581</v>
      </c>
      <c r="DH7" s="1125"/>
      <c r="DI7" s="1125"/>
      <c r="DJ7" s="1125"/>
      <c r="DK7" s="1126"/>
      <c r="DL7" s="1124" t="s">
        <v>581</v>
      </c>
      <c r="DM7" s="1125"/>
      <c r="DN7" s="1125"/>
      <c r="DO7" s="1125"/>
      <c r="DP7" s="1126"/>
      <c r="DQ7" s="1124" t="s">
        <v>581</v>
      </c>
      <c r="DR7" s="1125"/>
      <c r="DS7" s="1125"/>
      <c r="DT7" s="1125"/>
      <c r="DU7" s="1126"/>
      <c r="DV7" s="1127"/>
      <c r="DW7" s="1128"/>
      <c r="DX7" s="1128"/>
      <c r="DY7" s="1128"/>
      <c r="DZ7" s="1129"/>
      <c r="EA7" s="230"/>
    </row>
    <row r="8" spans="1:131" s="231" customFormat="1" ht="26.25" customHeight="1" x14ac:dyDescent="0.15">
      <c r="A8" s="234">
        <v>2</v>
      </c>
      <c r="B8" s="1058" t="s">
        <v>385</v>
      </c>
      <c r="C8" s="1059"/>
      <c r="D8" s="1059"/>
      <c r="E8" s="1059"/>
      <c r="F8" s="1059"/>
      <c r="G8" s="1059"/>
      <c r="H8" s="1059"/>
      <c r="I8" s="1059"/>
      <c r="J8" s="1059"/>
      <c r="K8" s="1059"/>
      <c r="L8" s="1059"/>
      <c r="M8" s="1059"/>
      <c r="N8" s="1059"/>
      <c r="O8" s="1059"/>
      <c r="P8" s="1060"/>
      <c r="Q8" s="1066">
        <v>909</v>
      </c>
      <c r="R8" s="1067"/>
      <c r="S8" s="1067"/>
      <c r="T8" s="1067"/>
      <c r="U8" s="1067"/>
      <c r="V8" s="1067">
        <v>909</v>
      </c>
      <c r="W8" s="1067"/>
      <c r="X8" s="1067"/>
      <c r="Y8" s="1067"/>
      <c r="Z8" s="1067"/>
      <c r="AA8" s="1067" t="s">
        <v>573</v>
      </c>
      <c r="AB8" s="1067"/>
      <c r="AC8" s="1067"/>
      <c r="AD8" s="1067"/>
      <c r="AE8" s="1068"/>
      <c r="AF8" s="1063" t="s">
        <v>125</v>
      </c>
      <c r="AG8" s="1064"/>
      <c r="AH8" s="1064"/>
      <c r="AI8" s="1064"/>
      <c r="AJ8" s="1065"/>
      <c r="AK8" s="1108">
        <v>909</v>
      </c>
      <c r="AL8" s="1109"/>
      <c r="AM8" s="1109"/>
      <c r="AN8" s="1109"/>
      <c r="AO8" s="1109"/>
      <c r="AP8" s="1109" t="s">
        <v>574</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583</v>
      </c>
      <c r="BT8" s="1021"/>
      <c r="BU8" s="1021"/>
      <c r="BV8" s="1021"/>
      <c r="BW8" s="1021"/>
      <c r="BX8" s="1021"/>
      <c r="BY8" s="1021"/>
      <c r="BZ8" s="1021"/>
      <c r="CA8" s="1021"/>
      <c r="CB8" s="1021"/>
      <c r="CC8" s="1021"/>
      <c r="CD8" s="1021"/>
      <c r="CE8" s="1021"/>
      <c r="CF8" s="1021"/>
      <c r="CG8" s="1042"/>
      <c r="CH8" s="1017">
        <v>-7</v>
      </c>
      <c r="CI8" s="1018"/>
      <c r="CJ8" s="1018"/>
      <c r="CK8" s="1018"/>
      <c r="CL8" s="1019"/>
      <c r="CM8" s="1017">
        <v>164</v>
      </c>
      <c r="CN8" s="1018"/>
      <c r="CO8" s="1018"/>
      <c r="CP8" s="1018"/>
      <c r="CQ8" s="1019"/>
      <c r="CR8" s="1017">
        <v>100</v>
      </c>
      <c r="CS8" s="1018"/>
      <c r="CT8" s="1018"/>
      <c r="CU8" s="1018"/>
      <c r="CV8" s="1019"/>
      <c r="CW8" s="1017">
        <v>5</v>
      </c>
      <c r="CX8" s="1018"/>
      <c r="CY8" s="1018"/>
      <c r="CZ8" s="1018"/>
      <c r="DA8" s="1019"/>
      <c r="DB8" s="1017" t="s">
        <v>581</v>
      </c>
      <c r="DC8" s="1018"/>
      <c r="DD8" s="1018"/>
      <c r="DE8" s="1018"/>
      <c r="DF8" s="1019"/>
      <c r="DG8" s="1017" t="s">
        <v>581</v>
      </c>
      <c r="DH8" s="1018"/>
      <c r="DI8" s="1018"/>
      <c r="DJ8" s="1018"/>
      <c r="DK8" s="1019"/>
      <c r="DL8" s="1017" t="s">
        <v>581</v>
      </c>
      <c r="DM8" s="1018"/>
      <c r="DN8" s="1018"/>
      <c r="DO8" s="1018"/>
      <c r="DP8" s="1019"/>
      <c r="DQ8" s="1017" t="s">
        <v>581</v>
      </c>
      <c r="DR8" s="1018"/>
      <c r="DS8" s="1018"/>
      <c r="DT8" s="1018"/>
      <c r="DU8" s="1019"/>
      <c r="DV8" s="1020"/>
      <c r="DW8" s="1021"/>
      <c r="DX8" s="1021"/>
      <c r="DY8" s="1021"/>
      <c r="DZ8" s="1022"/>
      <c r="EA8" s="230"/>
    </row>
    <row r="9" spans="1:131" s="231" customFormat="1" ht="26.25" customHeight="1" x14ac:dyDescent="0.15">
      <c r="A9" s="234">
        <v>3</v>
      </c>
      <c r="B9" s="1058" t="s">
        <v>386</v>
      </c>
      <c r="C9" s="1059"/>
      <c r="D9" s="1059"/>
      <c r="E9" s="1059"/>
      <c r="F9" s="1059"/>
      <c r="G9" s="1059"/>
      <c r="H9" s="1059"/>
      <c r="I9" s="1059"/>
      <c r="J9" s="1059"/>
      <c r="K9" s="1059"/>
      <c r="L9" s="1059"/>
      <c r="M9" s="1059"/>
      <c r="N9" s="1059"/>
      <c r="O9" s="1059"/>
      <c r="P9" s="1060"/>
      <c r="Q9" s="1066">
        <v>2494</v>
      </c>
      <c r="R9" s="1067"/>
      <c r="S9" s="1067"/>
      <c r="T9" s="1067"/>
      <c r="U9" s="1067"/>
      <c r="V9" s="1067">
        <v>1985</v>
      </c>
      <c r="W9" s="1067"/>
      <c r="X9" s="1067"/>
      <c r="Y9" s="1067"/>
      <c r="Z9" s="1067"/>
      <c r="AA9" s="1067">
        <v>509</v>
      </c>
      <c r="AB9" s="1067"/>
      <c r="AC9" s="1067"/>
      <c r="AD9" s="1067"/>
      <c r="AE9" s="1068"/>
      <c r="AF9" s="1063">
        <v>149</v>
      </c>
      <c r="AG9" s="1064"/>
      <c r="AH9" s="1064"/>
      <c r="AI9" s="1064"/>
      <c r="AJ9" s="1065"/>
      <c r="AK9" s="1108">
        <v>163</v>
      </c>
      <c r="AL9" s="1109"/>
      <c r="AM9" s="1109"/>
      <c r="AN9" s="1109"/>
      <c r="AO9" s="1109"/>
      <c r="AP9" s="1109" t="s">
        <v>574</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584</v>
      </c>
      <c r="BT9" s="1021"/>
      <c r="BU9" s="1021"/>
      <c r="BV9" s="1021"/>
      <c r="BW9" s="1021"/>
      <c r="BX9" s="1021"/>
      <c r="BY9" s="1021"/>
      <c r="BZ9" s="1021"/>
      <c r="CA9" s="1021"/>
      <c r="CB9" s="1021"/>
      <c r="CC9" s="1021"/>
      <c r="CD9" s="1021"/>
      <c r="CE9" s="1021"/>
      <c r="CF9" s="1021"/>
      <c r="CG9" s="1042"/>
      <c r="CH9" s="1017">
        <v>-1</v>
      </c>
      <c r="CI9" s="1018"/>
      <c r="CJ9" s="1018"/>
      <c r="CK9" s="1018"/>
      <c r="CL9" s="1019"/>
      <c r="CM9" s="1017">
        <v>61</v>
      </c>
      <c r="CN9" s="1018"/>
      <c r="CO9" s="1018"/>
      <c r="CP9" s="1018"/>
      <c r="CQ9" s="1019"/>
      <c r="CR9" s="1017">
        <v>25</v>
      </c>
      <c r="CS9" s="1018"/>
      <c r="CT9" s="1018"/>
      <c r="CU9" s="1018"/>
      <c r="CV9" s="1019"/>
      <c r="CW9" s="1017">
        <v>15</v>
      </c>
      <c r="CX9" s="1018"/>
      <c r="CY9" s="1018"/>
      <c r="CZ9" s="1018"/>
      <c r="DA9" s="1019"/>
      <c r="DB9" s="1017" t="s">
        <v>581</v>
      </c>
      <c r="DC9" s="1018"/>
      <c r="DD9" s="1018"/>
      <c r="DE9" s="1018"/>
      <c r="DF9" s="1019"/>
      <c r="DG9" s="1017">
        <v>25</v>
      </c>
      <c r="DH9" s="1018"/>
      <c r="DI9" s="1018"/>
      <c r="DJ9" s="1018"/>
      <c r="DK9" s="1019"/>
      <c r="DL9" s="1017" t="s">
        <v>581</v>
      </c>
      <c r="DM9" s="1018"/>
      <c r="DN9" s="1018"/>
      <c r="DO9" s="1018"/>
      <c r="DP9" s="1019"/>
      <c r="DQ9" s="1017" t="s">
        <v>581</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585</v>
      </c>
      <c r="BT10" s="1021"/>
      <c r="BU10" s="1021"/>
      <c r="BV10" s="1021"/>
      <c r="BW10" s="1021"/>
      <c r="BX10" s="1021"/>
      <c r="BY10" s="1021"/>
      <c r="BZ10" s="1021"/>
      <c r="CA10" s="1021"/>
      <c r="CB10" s="1021"/>
      <c r="CC10" s="1021"/>
      <c r="CD10" s="1021"/>
      <c r="CE10" s="1021"/>
      <c r="CF10" s="1021"/>
      <c r="CG10" s="1042"/>
      <c r="CH10" s="1017">
        <v>7</v>
      </c>
      <c r="CI10" s="1018"/>
      <c r="CJ10" s="1018"/>
      <c r="CK10" s="1018"/>
      <c r="CL10" s="1019"/>
      <c r="CM10" s="1017">
        <v>106</v>
      </c>
      <c r="CN10" s="1018"/>
      <c r="CO10" s="1018"/>
      <c r="CP10" s="1018"/>
      <c r="CQ10" s="1019"/>
      <c r="CR10" s="1017">
        <v>1</v>
      </c>
      <c r="CS10" s="1018"/>
      <c r="CT10" s="1018"/>
      <c r="CU10" s="1018"/>
      <c r="CV10" s="1019"/>
      <c r="CW10" s="1017">
        <v>77</v>
      </c>
      <c r="CX10" s="1018"/>
      <c r="CY10" s="1018"/>
      <c r="CZ10" s="1018"/>
      <c r="DA10" s="1019"/>
      <c r="DB10" s="1017">
        <v>51</v>
      </c>
      <c r="DC10" s="1018"/>
      <c r="DD10" s="1018"/>
      <c r="DE10" s="1018"/>
      <c r="DF10" s="1019"/>
      <c r="DG10" s="1017" t="s">
        <v>581</v>
      </c>
      <c r="DH10" s="1018"/>
      <c r="DI10" s="1018"/>
      <c r="DJ10" s="1018"/>
      <c r="DK10" s="1019"/>
      <c r="DL10" s="1017" t="s">
        <v>581</v>
      </c>
      <c r="DM10" s="1018"/>
      <c r="DN10" s="1018"/>
      <c r="DO10" s="1018"/>
      <c r="DP10" s="1019"/>
      <c r="DQ10" s="1017" t="s">
        <v>581</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586</v>
      </c>
      <c r="BT11" s="1021"/>
      <c r="BU11" s="1021"/>
      <c r="BV11" s="1021"/>
      <c r="BW11" s="1021"/>
      <c r="BX11" s="1021"/>
      <c r="BY11" s="1021"/>
      <c r="BZ11" s="1021"/>
      <c r="CA11" s="1021"/>
      <c r="CB11" s="1021"/>
      <c r="CC11" s="1021"/>
      <c r="CD11" s="1021"/>
      <c r="CE11" s="1021"/>
      <c r="CF11" s="1021"/>
      <c r="CG11" s="1042"/>
      <c r="CH11" s="1017">
        <v>4</v>
      </c>
      <c r="CI11" s="1018"/>
      <c r="CJ11" s="1018"/>
      <c r="CK11" s="1018"/>
      <c r="CL11" s="1019"/>
      <c r="CM11" s="1017">
        <v>128</v>
      </c>
      <c r="CN11" s="1018"/>
      <c r="CO11" s="1018"/>
      <c r="CP11" s="1018"/>
      <c r="CQ11" s="1019"/>
      <c r="CR11" s="1017">
        <v>30</v>
      </c>
      <c r="CS11" s="1018"/>
      <c r="CT11" s="1018"/>
      <c r="CU11" s="1018"/>
      <c r="CV11" s="1019"/>
      <c r="CW11" s="1017">
        <v>5</v>
      </c>
      <c r="CX11" s="1018"/>
      <c r="CY11" s="1018"/>
      <c r="CZ11" s="1018"/>
      <c r="DA11" s="1019"/>
      <c r="DB11" s="1017" t="s">
        <v>581</v>
      </c>
      <c r="DC11" s="1018"/>
      <c r="DD11" s="1018"/>
      <c r="DE11" s="1018"/>
      <c r="DF11" s="1019"/>
      <c r="DG11" s="1017" t="s">
        <v>581</v>
      </c>
      <c r="DH11" s="1018"/>
      <c r="DI11" s="1018"/>
      <c r="DJ11" s="1018"/>
      <c r="DK11" s="1019"/>
      <c r="DL11" s="1017" t="s">
        <v>581</v>
      </c>
      <c r="DM11" s="1018"/>
      <c r="DN11" s="1018"/>
      <c r="DO11" s="1018"/>
      <c r="DP11" s="1019"/>
      <c r="DQ11" s="1017" t="s">
        <v>581</v>
      </c>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587</v>
      </c>
      <c r="BT12" s="1021"/>
      <c r="BU12" s="1021"/>
      <c r="BV12" s="1021"/>
      <c r="BW12" s="1021"/>
      <c r="BX12" s="1021"/>
      <c r="BY12" s="1021"/>
      <c r="BZ12" s="1021"/>
      <c r="CA12" s="1021"/>
      <c r="CB12" s="1021"/>
      <c r="CC12" s="1021"/>
      <c r="CD12" s="1021"/>
      <c r="CE12" s="1021"/>
      <c r="CF12" s="1021"/>
      <c r="CG12" s="1042"/>
      <c r="CH12" s="1017">
        <v>-8</v>
      </c>
      <c r="CI12" s="1018"/>
      <c r="CJ12" s="1018"/>
      <c r="CK12" s="1018"/>
      <c r="CL12" s="1019"/>
      <c r="CM12" s="1017">
        <v>95</v>
      </c>
      <c r="CN12" s="1018"/>
      <c r="CO12" s="1018"/>
      <c r="CP12" s="1018"/>
      <c r="CQ12" s="1019"/>
      <c r="CR12" s="1017">
        <v>45</v>
      </c>
      <c r="CS12" s="1018"/>
      <c r="CT12" s="1018"/>
      <c r="CU12" s="1018"/>
      <c r="CV12" s="1019"/>
      <c r="CW12" s="1017" t="s">
        <v>581</v>
      </c>
      <c r="CX12" s="1018"/>
      <c r="CY12" s="1018"/>
      <c r="CZ12" s="1018"/>
      <c r="DA12" s="1019"/>
      <c r="DB12" s="1017" t="s">
        <v>581</v>
      </c>
      <c r="DC12" s="1018"/>
      <c r="DD12" s="1018"/>
      <c r="DE12" s="1018"/>
      <c r="DF12" s="1019"/>
      <c r="DG12" s="1017" t="s">
        <v>581</v>
      </c>
      <c r="DH12" s="1018"/>
      <c r="DI12" s="1018"/>
      <c r="DJ12" s="1018"/>
      <c r="DK12" s="1019"/>
      <c r="DL12" s="1017" t="s">
        <v>581</v>
      </c>
      <c r="DM12" s="1018"/>
      <c r="DN12" s="1018"/>
      <c r="DO12" s="1018"/>
      <c r="DP12" s="1019"/>
      <c r="DQ12" s="1017" t="s">
        <v>581</v>
      </c>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588</v>
      </c>
      <c r="BT13" s="1021"/>
      <c r="BU13" s="1021"/>
      <c r="BV13" s="1021"/>
      <c r="BW13" s="1021"/>
      <c r="BX13" s="1021"/>
      <c r="BY13" s="1021"/>
      <c r="BZ13" s="1021"/>
      <c r="CA13" s="1021"/>
      <c r="CB13" s="1021"/>
      <c r="CC13" s="1021"/>
      <c r="CD13" s="1021"/>
      <c r="CE13" s="1021"/>
      <c r="CF13" s="1021"/>
      <c r="CG13" s="1042"/>
      <c r="CH13" s="1017">
        <v>2</v>
      </c>
      <c r="CI13" s="1018"/>
      <c r="CJ13" s="1018"/>
      <c r="CK13" s="1018"/>
      <c r="CL13" s="1019"/>
      <c r="CM13" s="1017">
        <v>14</v>
      </c>
      <c r="CN13" s="1018"/>
      <c r="CO13" s="1018"/>
      <c r="CP13" s="1018"/>
      <c r="CQ13" s="1019"/>
      <c r="CR13" s="1017">
        <v>3</v>
      </c>
      <c r="CS13" s="1018"/>
      <c r="CT13" s="1018"/>
      <c r="CU13" s="1018"/>
      <c r="CV13" s="1019"/>
      <c r="CW13" s="1017" t="s">
        <v>581</v>
      </c>
      <c r="CX13" s="1018"/>
      <c r="CY13" s="1018"/>
      <c r="CZ13" s="1018"/>
      <c r="DA13" s="1019"/>
      <c r="DB13" s="1017" t="s">
        <v>581</v>
      </c>
      <c r="DC13" s="1018"/>
      <c r="DD13" s="1018"/>
      <c r="DE13" s="1018"/>
      <c r="DF13" s="1019"/>
      <c r="DG13" s="1017" t="s">
        <v>581</v>
      </c>
      <c r="DH13" s="1018"/>
      <c r="DI13" s="1018"/>
      <c r="DJ13" s="1018"/>
      <c r="DK13" s="1019"/>
      <c r="DL13" s="1017" t="s">
        <v>581</v>
      </c>
      <c r="DM13" s="1018"/>
      <c r="DN13" s="1018"/>
      <c r="DO13" s="1018"/>
      <c r="DP13" s="1019"/>
      <c r="DQ13" s="1017" t="s">
        <v>581</v>
      </c>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t="s">
        <v>589</v>
      </c>
      <c r="BT14" s="1021"/>
      <c r="BU14" s="1021"/>
      <c r="BV14" s="1021"/>
      <c r="BW14" s="1021"/>
      <c r="BX14" s="1021"/>
      <c r="BY14" s="1021"/>
      <c r="BZ14" s="1021"/>
      <c r="CA14" s="1021"/>
      <c r="CB14" s="1021"/>
      <c r="CC14" s="1021"/>
      <c r="CD14" s="1021"/>
      <c r="CE14" s="1021"/>
      <c r="CF14" s="1021"/>
      <c r="CG14" s="1042"/>
      <c r="CH14" s="1017">
        <v>-5</v>
      </c>
      <c r="CI14" s="1018"/>
      <c r="CJ14" s="1018"/>
      <c r="CK14" s="1018"/>
      <c r="CL14" s="1019"/>
      <c r="CM14" s="1017">
        <v>1193</v>
      </c>
      <c r="CN14" s="1018"/>
      <c r="CO14" s="1018"/>
      <c r="CP14" s="1018"/>
      <c r="CQ14" s="1019"/>
      <c r="CR14" s="1017">
        <v>500</v>
      </c>
      <c r="CS14" s="1018"/>
      <c r="CT14" s="1018"/>
      <c r="CU14" s="1018"/>
      <c r="CV14" s="1019"/>
      <c r="CW14" s="1017" t="s">
        <v>581</v>
      </c>
      <c r="CX14" s="1018"/>
      <c r="CY14" s="1018"/>
      <c r="CZ14" s="1018"/>
      <c r="DA14" s="1019"/>
      <c r="DB14" s="1017" t="s">
        <v>581</v>
      </c>
      <c r="DC14" s="1018"/>
      <c r="DD14" s="1018"/>
      <c r="DE14" s="1018"/>
      <c r="DF14" s="1019"/>
      <c r="DG14" s="1017" t="s">
        <v>581</v>
      </c>
      <c r="DH14" s="1018"/>
      <c r="DI14" s="1018"/>
      <c r="DJ14" s="1018"/>
      <c r="DK14" s="1019"/>
      <c r="DL14" s="1017" t="s">
        <v>581</v>
      </c>
      <c r="DM14" s="1018"/>
      <c r="DN14" s="1018"/>
      <c r="DO14" s="1018"/>
      <c r="DP14" s="1019"/>
      <c r="DQ14" s="1017" t="s">
        <v>581</v>
      </c>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387</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388</v>
      </c>
      <c r="B23" s="965" t="s">
        <v>389</v>
      </c>
      <c r="C23" s="966"/>
      <c r="D23" s="966"/>
      <c r="E23" s="966"/>
      <c r="F23" s="966"/>
      <c r="G23" s="966"/>
      <c r="H23" s="966"/>
      <c r="I23" s="966"/>
      <c r="J23" s="966"/>
      <c r="K23" s="966"/>
      <c r="L23" s="966"/>
      <c r="M23" s="966"/>
      <c r="N23" s="966"/>
      <c r="O23" s="966"/>
      <c r="P23" s="976"/>
      <c r="Q23" s="1095">
        <v>194183</v>
      </c>
      <c r="R23" s="1089"/>
      <c r="S23" s="1089"/>
      <c r="T23" s="1089"/>
      <c r="U23" s="1089"/>
      <c r="V23" s="1089">
        <v>156977</v>
      </c>
      <c r="W23" s="1089"/>
      <c r="X23" s="1089"/>
      <c r="Y23" s="1089"/>
      <c r="Z23" s="1089"/>
      <c r="AA23" s="1089">
        <v>37206</v>
      </c>
      <c r="AB23" s="1089"/>
      <c r="AC23" s="1089"/>
      <c r="AD23" s="1089"/>
      <c r="AE23" s="1096"/>
      <c r="AF23" s="1097">
        <v>5032</v>
      </c>
      <c r="AG23" s="1089"/>
      <c r="AH23" s="1089"/>
      <c r="AI23" s="1089"/>
      <c r="AJ23" s="1098"/>
      <c r="AK23" s="1099"/>
      <c r="AL23" s="1100"/>
      <c r="AM23" s="1100"/>
      <c r="AN23" s="1100"/>
      <c r="AO23" s="1100"/>
      <c r="AP23" s="1089">
        <v>71655</v>
      </c>
      <c r="AQ23" s="1089"/>
      <c r="AR23" s="1089"/>
      <c r="AS23" s="1089"/>
      <c r="AT23" s="1089"/>
      <c r="AU23" s="1090"/>
      <c r="AV23" s="1090"/>
      <c r="AW23" s="1090"/>
      <c r="AX23" s="1090"/>
      <c r="AY23" s="1091"/>
      <c r="AZ23" s="1092" t="s">
        <v>125</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367</v>
      </c>
      <c r="B26" s="1024"/>
      <c r="C26" s="1024"/>
      <c r="D26" s="1024"/>
      <c r="E26" s="1024"/>
      <c r="F26" s="1024"/>
      <c r="G26" s="1024"/>
      <c r="H26" s="1024"/>
      <c r="I26" s="1024"/>
      <c r="J26" s="1024"/>
      <c r="K26" s="1024"/>
      <c r="L26" s="1024"/>
      <c r="M26" s="1024"/>
      <c r="N26" s="1024"/>
      <c r="O26" s="1024"/>
      <c r="P26" s="1025"/>
      <c r="Q26" s="1029" t="s">
        <v>392</v>
      </c>
      <c r="R26" s="1030"/>
      <c r="S26" s="1030"/>
      <c r="T26" s="1030"/>
      <c r="U26" s="1031"/>
      <c r="V26" s="1029" t="s">
        <v>393</v>
      </c>
      <c r="W26" s="1030"/>
      <c r="X26" s="1030"/>
      <c r="Y26" s="1030"/>
      <c r="Z26" s="1031"/>
      <c r="AA26" s="1029" t="s">
        <v>394</v>
      </c>
      <c r="AB26" s="1030"/>
      <c r="AC26" s="1030"/>
      <c r="AD26" s="1030"/>
      <c r="AE26" s="1030"/>
      <c r="AF26" s="1083" t="s">
        <v>395</v>
      </c>
      <c r="AG26" s="1036"/>
      <c r="AH26" s="1036"/>
      <c r="AI26" s="1036"/>
      <c r="AJ26" s="1084"/>
      <c r="AK26" s="1030" t="s">
        <v>396</v>
      </c>
      <c r="AL26" s="1030"/>
      <c r="AM26" s="1030"/>
      <c r="AN26" s="1030"/>
      <c r="AO26" s="1031"/>
      <c r="AP26" s="1029" t="s">
        <v>397</v>
      </c>
      <c r="AQ26" s="1030"/>
      <c r="AR26" s="1030"/>
      <c r="AS26" s="1030"/>
      <c r="AT26" s="1031"/>
      <c r="AU26" s="1029" t="s">
        <v>398</v>
      </c>
      <c r="AV26" s="1030"/>
      <c r="AW26" s="1030"/>
      <c r="AX26" s="1030"/>
      <c r="AY26" s="1031"/>
      <c r="AZ26" s="1029" t="s">
        <v>399</v>
      </c>
      <c r="BA26" s="1030"/>
      <c r="BB26" s="1030"/>
      <c r="BC26" s="1030"/>
      <c r="BD26" s="1031"/>
      <c r="BE26" s="1029" t="s">
        <v>374</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400</v>
      </c>
      <c r="C28" s="1076"/>
      <c r="D28" s="1076"/>
      <c r="E28" s="1076"/>
      <c r="F28" s="1076"/>
      <c r="G28" s="1076"/>
      <c r="H28" s="1076"/>
      <c r="I28" s="1076"/>
      <c r="J28" s="1076"/>
      <c r="K28" s="1076"/>
      <c r="L28" s="1076"/>
      <c r="M28" s="1076"/>
      <c r="N28" s="1076"/>
      <c r="O28" s="1076"/>
      <c r="P28" s="1077"/>
      <c r="Q28" s="1078">
        <v>15767</v>
      </c>
      <c r="R28" s="1079"/>
      <c r="S28" s="1079"/>
      <c r="T28" s="1079"/>
      <c r="U28" s="1079"/>
      <c r="V28" s="1079">
        <v>15730</v>
      </c>
      <c r="W28" s="1079"/>
      <c r="X28" s="1079"/>
      <c r="Y28" s="1079"/>
      <c r="Z28" s="1079"/>
      <c r="AA28" s="1079">
        <v>37</v>
      </c>
      <c r="AB28" s="1079"/>
      <c r="AC28" s="1079"/>
      <c r="AD28" s="1079"/>
      <c r="AE28" s="1080"/>
      <c r="AF28" s="1081">
        <v>37</v>
      </c>
      <c r="AG28" s="1079"/>
      <c r="AH28" s="1079"/>
      <c r="AI28" s="1079"/>
      <c r="AJ28" s="1082"/>
      <c r="AK28" s="1070">
        <v>1222</v>
      </c>
      <c r="AL28" s="1071"/>
      <c r="AM28" s="1071"/>
      <c r="AN28" s="1071"/>
      <c r="AO28" s="1071"/>
      <c r="AP28" s="1071" t="s">
        <v>574</v>
      </c>
      <c r="AQ28" s="1071"/>
      <c r="AR28" s="1071"/>
      <c r="AS28" s="1071"/>
      <c r="AT28" s="1071"/>
      <c r="AU28" s="1071" t="s">
        <v>573</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401</v>
      </c>
      <c r="C29" s="1059"/>
      <c r="D29" s="1059"/>
      <c r="E29" s="1059"/>
      <c r="F29" s="1059"/>
      <c r="G29" s="1059"/>
      <c r="H29" s="1059"/>
      <c r="I29" s="1059"/>
      <c r="J29" s="1059"/>
      <c r="K29" s="1059"/>
      <c r="L29" s="1059"/>
      <c r="M29" s="1059"/>
      <c r="N29" s="1059"/>
      <c r="O29" s="1059"/>
      <c r="P29" s="1060"/>
      <c r="Q29" s="1066">
        <v>1788</v>
      </c>
      <c r="R29" s="1067"/>
      <c r="S29" s="1067"/>
      <c r="T29" s="1067"/>
      <c r="U29" s="1067"/>
      <c r="V29" s="1067">
        <v>1774</v>
      </c>
      <c r="W29" s="1067"/>
      <c r="X29" s="1067"/>
      <c r="Y29" s="1067"/>
      <c r="Z29" s="1067"/>
      <c r="AA29" s="1067">
        <v>14</v>
      </c>
      <c r="AB29" s="1067"/>
      <c r="AC29" s="1067"/>
      <c r="AD29" s="1067"/>
      <c r="AE29" s="1068"/>
      <c r="AF29" s="1063">
        <v>14</v>
      </c>
      <c r="AG29" s="1064"/>
      <c r="AH29" s="1064"/>
      <c r="AI29" s="1064"/>
      <c r="AJ29" s="1065"/>
      <c r="AK29" s="1008">
        <v>446</v>
      </c>
      <c r="AL29" s="999"/>
      <c r="AM29" s="999"/>
      <c r="AN29" s="999"/>
      <c r="AO29" s="999"/>
      <c r="AP29" s="999" t="s">
        <v>574</v>
      </c>
      <c r="AQ29" s="999"/>
      <c r="AR29" s="999"/>
      <c r="AS29" s="999"/>
      <c r="AT29" s="999"/>
      <c r="AU29" s="999" t="s">
        <v>573</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402</v>
      </c>
      <c r="C30" s="1059"/>
      <c r="D30" s="1059"/>
      <c r="E30" s="1059"/>
      <c r="F30" s="1059"/>
      <c r="G30" s="1059"/>
      <c r="H30" s="1059"/>
      <c r="I30" s="1059"/>
      <c r="J30" s="1059"/>
      <c r="K30" s="1059"/>
      <c r="L30" s="1059"/>
      <c r="M30" s="1059"/>
      <c r="N30" s="1059"/>
      <c r="O30" s="1059"/>
      <c r="P30" s="1060"/>
      <c r="Q30" s="1066">
        <v>14639</v>
      </c>
      <c r="R30" s="1067"/>
      <c r="S30" s="1067"/>
      <c r="T30" s="1067"/>
      <c r="U30" s="1067"/>
      <c r="V30" s="1067">
        <v>14264</v>
      </c>
      <c r="W30" s="1067"/>
      <c r="X30" s="1067"/>
      <c r="Y30" s="1067"/>
      <c r="Z30" s="1067"/>
      <c r="AA30" s="1067">
        <v>376</v>
      </c>
      <c r="AB30" s="1067"/>
      <c r="AC30" s="1067"/>
      <c r="AD30" s="1067"/>
      <c r="AE30" s="1068"/>
      <c r="AF30" s="1063">
        <v>376</v>
      </c>
      <c r="AG30" s="1064"/>
      <c r="AH30" s="1064"/>
      <c r="AI30" s="1064"/>
      <c r="AJ30" s="1065"/>
      <c r="AK30" s="1008">
        <v>2159</v>
      </c>
      <c r="AL30" s="999"/>
      <c r="AM30" s="999"/>
      <c r="AN30" s="999"/>
      <c r="AO30" s="999"/>
      <c r="AP30" s="999" t="s">
        <v>574</v>
      </c>
      <c r="AQ30" s="999"/>
      <c r="AR30" s="999"/>
      <c r="AS30" s="999"/>
      <c r="AT30" s="999"/>
      <c r="AU30" s="999" t="s">
        <v>573</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403</v>
      </c>
      <c r="C31" s="1059"/>
      <c r="D31" s="1059"/>
      <c r="E31" s="1059"/>
      <c r="F31" s="1059"/>
      <c r="G31" s="1059"/>
      <c r="H31" s="1059"/>
      <c r="I31" s="1059"/>
      <c r="J31" s="1059"/>
      <c r="K31" s="1059"/>
      <c r="L31" s="1059"/>
      <c r="M31" s="1059"/>
      <c r="N31" s="1059"/>
      <c r="O31" s="1059"/>
      <c r="P31" s="1060"/>
      <c r="Q31" s="1066">
        <v>7463</v>
      </c>
      <c r="R31" s="1067"/>
      <c r="S31" s="1067"/>
      <c r="T31" s="1067"/>
      <c r="U31" s="1067"/>
      <c r="V31" s="1067">
        <v>5210</v>
      </c>
      <c r="W31" s="1067"/>
      <c r="X31" s="1067"/>
      <c r="Y31" s="1067"/>
      <c r="Z31" s="1067"/>
      <c r="AA31" s="1067">
        <v>2253</v>
      </c>
      <c r="AB31" s="1067"/>
      <c r="AC31" s="1067"/>
      <c r="AD31" s="1067"/>
      <c r="AE31" s="1068"/>
      <c r="AF31" s="1063">
        <v>683</v>
      </c>
      <c r="AG31" s="1064"/>
      <c r="AH31" s="1064"/>
      <c r="AI31" s="1064"/>
      <c r="AJ31" s="1065"/>
      <c r="AK31" s="1008">
        <v>1359</v>
      </c>
      <c r="AL31" s="999"/>
      <c r="AM31" s="999"/>
      <c r="AN31" s="999"/>
      <c r="AO31" s="999"/>
      <c r="AP31" s="999">
        <v>857</v>
      </c>
      <c r="AQ31" s="999"/>
      <c r="AR31" s="999"/>
      <c r="AS31" s="999"/>
      <c r="AT31" s="999"/>
      <c r="AU31" s="999">
        <v>582</v>
      </c>
      <c r="AV31" s="999"/>
      <c r="AW31" s="999"/>
      <c r="AX31" s="999"/>
      <c r="AY31" s="999"/>
      <c r="AZ31" s="1069"/>
      <c r="BA31" s="1069"/>
      <c r="BB31" s="1069"/>
      <c r="BC31" s="1069"/>
      <c r="BD31" s="1069"/>
      <c r="BE31" s="1000" t="s">
        <v>404</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405</v>
      </c>
      <c r="C32" s="1059"/>
      <c r="D32" s="1059"/>
      <c r="E32" s="1059"/>
      <c r="F32" s="1059"/>
      <c r="G32" s="1059"/>
      <c r="H32" s="1059"/>
      <c r="I32" s="1059"/>
      <c r="J32" s="1059"/>
      <c r="K32" s="1059"/>
      <c r="L32" s="1059"/>
      <c r="M32" s="1059"/>
      <c r="N32" s="1059"/>
      <c r="O32" s="1059"/>
      <c r="P32" s="1060"/>
      <c r="Q32" s="1066">
        <v>6340</v>
      </c>
      <c r="R32" s="1067"/>
      <c r="S32" s="1067"/>
      <c r="T32" s="1067"/>
      <c r="U32" s="1067"/>
      <c r="V32" s="1067">
        <v>6181</v>
      </c>
      <c r="W32" s="1067"/>
      <c r="X32" s="1067"/>
      <c r="Y32" s="1067"/>
      <c r="Z32" s="1067"/>
      <c r="AA32" s="1067">
        <v>159</v>
      </c>
      <c r="AB32" s="1067"/>
      <c r="AC32" s="1067"/>
      <c r="AD32" s="1067"/>
      <c r="AE32" s="1068"/>
      <c r="AF32" s="1063">
        <v>9739</v>
      </c>
      <c r="AG32" s="1064"/>
      <c r="AH32" s="1064"/>
      <c r="AI32" s="1064"/>
      <c r="AJ32" s="1065"/>
      <c r="AK32" s="1008">
        <v>1946</v>
      </c>
      <c r="AL32" s="999"/>
      <c r="AM32" s="999"/>
      <c r="AN32" s="999"/>
      <c r="AO32" s="999"/>
      <c r="AP32" s="999">
        <v>38549</v>
      </c>
      <c r="AQ32" s="999"/>
      <c r="AR32" s="999"/>
      <c r="AS32" s="999"/>
      <c r="AT32" s="999"/>
      <c r="AU32" s="999">
        <v>37007</v>
      </c>
      <c r="AV32" s="999"/>
      <c r="AW32" s="999"/>
      <c r="AX32" s="999"/>
      <c r="AY32" s="999"/>
      <c r="AZ32" s="1069"/>
      <c r="BA32" s="1069"/>
      <c r="BB32" s="1069"/>
      <c r="BC32" s="1069"/>
      <c r="BD32" s="1069"/>
      <c r="BE32" s="1000" t="s">
        <v>404</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406</v>
      </c>
      <c r="C33" s="1059"/>
      <c r="D33" s="1059"/>
      <c r="E33" s="1059"/>
      <c r="F33" s="1059"/>
      <c r="G33" s="1059"/>
      <c r="H33" s="1059"/>
      <c r="I33" s="1059"/>
      <c r="J33" s="1059"/>
      <c r="K33" s="1059"/>
      <c r="L33" s="1059"/>
      <c r="M33" s="1059"/>
      <c r="N33" s="1059"/>
      <c r="O33" s="1059"/>
      <c r="P33" s="1060"/>
      <c r="Q33" s="1066">
        <v>425</v>
      </c>
      <c r="R33" s="1067"/>
      <c r="S33" s="1067"/>
      <c r="T33" s="1067"/>
      <c r="U33" s="1067"/>
      <c r="V33" s="1067">
        <v>422</v>
      </c>
      <c r="W33" s="1067"/>
      <c r="X33" s="1067"/>
      <c r="Y33" s="1067"/>
      <c r="Z33" s="1067"/>
      <c r="AA33" s="1067">
        <v>3</v>
      </c>
      <c r="AB33" s="1067"/>
      <c r="AC33" s="1067"/>
      <c r="AD33" s="1067"/>
      <c r="AE33" s="1068"/>
      <c r="AF33" s="1063" t="s">
        <v>125</v>
      </c>
      <c r="AG33" s="1064"/>
      <c r="AH33" s="1064"/>
      <c r="AI33" s="1064"/>
      <c r="AJ33" s="1065"/>
      <c r="AK33" s="1008">
        <v>229</v>
      </c>
      <c r="AL33" s="999"/>
      <c r="AM33" s="999"/>
      <c r="AN33" s="999"/>
      <c r="AO33" s="999"/>
      <c r="AP33" s="999">
        <v>181</v>
      </c>
      <c r="AQ33" s="999"/>
      <c r="AR33" s="999"/>
      <c r="AS33" s="999"/>
      <c r="AT33" s="999"/>
      <c r="AU33" s="999">
        <v>130</v>
      </c>
      <c r="AV33" s="999"/>
      <c r="AW33" s="999"/>
      <c r="AX33" s="999"/>
      <c r="AY33" s="999"/>
      <c r="AZ33" s="1069"/>
      <c r="BA33" s="1069"/>
      <c r="BB33" s="1069"/>
      <c r="BC33" s="1069"/>
      <c r="BD33" s="1069"/>
      <c r="BE33" s="1000" t="s">
        <v>407</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408</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388</v>
      </c>
      <c r="B63" s="965" t="s">
        <v>409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10848</v>
      </c>
      <c r="AG63" s="987"/>
      <c r="AH63" s="987"/>
      <c r="AI63" s="987"/>
      <c r="AJ63" s="1050"/>
      <c r="AK63" s="1051"/>
      <c r="AL63" s="991"/>
      <c r="AM63" s="991"/>
      <c r="AN63" s="991"/>
      <c r="AO63" s="991"/>
      <c r="AP63" s="987">
        <v>39587</v>
      </c>
      <c r="AQ63" s="987"/>
      <c r="AR63" s="987"/>
      <c r="AS63" s="987"/>
      <c r="AT63" s="987"/>
      <c r="AU63" s="987">
        <v>37719</v>
      </c>
      <c r="AV63" s="987"/>
      <c r="AW63" s="987"/>
      <c r="AX63" s="987"/>
      <c r="AY63" s="987"/>
      <c r="AZ63" s="1045"/>
      <c r="BA63" s="1045"/>
      <c r="BB63" s="1045"/>
      <c r="BC63" s="1045"/>
      <c r="BD63" s="1045"/>
      <c r="BE63" s="988"/>
      <c r="BF63" s="988"/>
      <c r="BG63" s="988"/>
      <c r="BH63" s="988"/>
      <c r="BI63" s="989"/>
      <c r="BJ63" s="1046" t="s">
        <v>125</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411</v>
      </c>
      <c r="B66" s="1024"/>
      <c r="C66" s="1024"/>
      <c r="D66" s="1024"/>
      <c r="E66" s="1024"/>
      <c r="F66" s="1024"/>
      <c r="G66" s="1024"/>
      <c r="H66" s="1024"/>
      <c r="I66" s="1024"/>
      <c r="J66" s="1024"/>
      <c r="K66" s="1024"/>
      <c r="L66" s="1024"/>
      <c r="M66" s="1024"/>
      <c r="N66" s="1024"/>
      <c r="O66" s="1024"/>
      <c r="P66" s="1025"/>
      <c r="Q66" s="1029" t="s">
        <v>392</v>
      </c>
      <c r="R66" s="1030"/>
      <c r="S66" s="1030"/>
      <c r="T66" s="1030"/>
      <c r="U66" s="1031"/>
      <c r="V66" s="1029" t="s">
        <v>412</v>
      </c>
      <c r="W66" s="1030"/>
      <c r="X66" s="1030"/>
      <c r="Y66" s="1030"/>
      <c r="Z66" s="1031"/>
      <c r="AA66" s="1029" t="s">
        <v>413</v>
      </c>
      <c r="AB66" s="1030"/>
      <c r="AC66" s="1030"/>
      <c r="AD66" s="1030"/>
      <c r="AE66" s="1031"/>
      <c r="AF66" s="1035" t="s">
        <v>395</v>
      </c>
      <c r="AG66" s="1036"/>
      <c r="AH66" s="1036"/>
      <c r="AI66" s="1036"/>
      <c r="AJ66" s="1037"/>
      <c r="AK66" s="1029" t="s">
        <v>414</v>
      </c>
      <c r="AL66" s="1024"/>
      <c r="AM66" s="1024"/>
      <c r="AN66" s="1024"/>
      <c r="AO66" s="1025"/>
      <c r="AP66" s="1029" t="s">
        <v>415</v>
      </c>
      <c r="AQ66" s="1030"/>
      <c r="AR66" s="1030"/>
      <c r="AS66" s="1030"/>
      <c r="AT66" s="1031"/>
      <c r="AU66" s="1029" t="s">
        <v>416</v>
      </c>
      <c r="AV66" s="1030"/>
      <c r="AW66" s="1030"/>
      <c r="AX66" s="1030"/>
      <c r="AY66" s="1031"/>
      <c r="AZ66" s="1029" t="s">
        <v>374</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575</v>
      </c>
      <c r="C68" s="1014"/>
      <c r="D68" s="1014"/>
      <c r="E68" s="1014"/>
      <c r="F68" s="1014"/>
      <c r="G68" s="1014"/>
      <c r="H68" s="1014"/>
      <c r="I68" s="1014"/>
      <c r="J68" s="1014"/>
      <c r="K68" s="1014"/>
      <c r="L68" s="1014"/>
      <c r="M68" s="1014"/>
      <c r="N68" s="1014"/>
      <c r="O68" s="1014"/>
      <c r="P68" s="1015"/>
      <c r="Q68" s="1016">
        <v>6109</v>
      </c>
      <c r="R68" s="1010"/>
      <c r="S68" s="1010"/>
      <c r="T68" s="1010"/>
      <c r="U68" s="1010"/>
      <c r="V68" s="1010">
        <v>6016</v>
      </c>
      <c r="W68" s="1010"/>
      <c r="X68" s="1010"/>
      <c r="Y68" s="1010"/>
      <c r="Z68" s="1010"/>
      <c r="AA68" s="1010">
        <v>93</v>
      </c>
      <c r="AB68" s="1010"/>
      <c r="AC68" s="1010"/>
      <c r="AD68" s="1010"/>
      <c r="AE68" s="1010"/>
      <c r="AF68" s="1010">
        <v>93</v>
      </c>
      <c r="AG68" s="1010"/>
      <c r="AH68" s="1010"/>
      <c r="AI68" s="1010"/>
      <c r="AJ68" s="1010"/>
      <c r="AK68" s="1010">
        <v>64</v>
      </c>
      <c r="AL68" s="1010"/>
      <c r="AM68" s="1010"/>
      <c r="AN68" s="1010"/>
      <c r="AO68" s="1010"/>
      <c r="AP68" s="1010">
        <v>713</v>
      </c>
      <c r="AQ68" s="1010"/>
      <c r="AR68" s="1010"/>
      <c r="AS68" s="1010"/>
      <c r="AT68" s="1010"/>
      <c r="AU68" s="1010">
        <v>529</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576</v>
      </c>
      <c r="C69" s="1003"/>
      <c r="D69" s="1003"/>
      <c r="E69" s="1003"/>
      <c r="F69" s="1003"/>
      <c r="G69" s="1003"/>
      <c r="H69" s="1003"/>
      <c r="I69" s="1003"/>
      <c r="J69" s="1003"/>
      <c r="K69" s="1003"/>
      <c r="L69" s="1003"/>
      <c r="M69" s="1003"/>
      <c r="N69" s="1003"/>
      <c r="O69" s="1003"/>
      <c r="P69" s="1004"/>
      <c r="Q69" s="1005">
        <v>6036</v>
      </c>
      <c r="R69" s="999"/>
      <c r="S69" s="999"/>
      <c r="T69" s="999"/>
      <c r="U69" s="999"/>
      <c r="V69" s="999">
        <v>5860</v>
      </c>
      <c r="W69" s="999"/>
      <c r="X69" s="999"/>
      <c r="Y69" s="999"/>
      <c r="Z69" s="999"/>
      <c r="AA69" s="999">
        <v>176</v>
      </c>
      <c r="AB69" s="999"/>
      <c r="AC69" s="999"/>
      <c r="AD69" s="999"/>
      <c r="AE69" s="999"/>
      <c r="AF69" s="999">
        <v>10316</v>
      </c>
      <c r="AG69" s="999"/>
      <c r="AH69" s="999"/>
      <c r="AI69" s="999"/>
      <c r="AJ69" s="999"/>
      <c r="AK69" s="999">
        <v>1233</v>
      </c>
      <c r="AL69" s="999"/>
      <c r="AM69" s="999"/>
      <c r="AN69" s="999"/>
      <c r="AO69" s="999"/>
      <c r="AP69" s="999">
        <v>8084</v>
      </c>
      <c r="AQ69" s="999"/>
      <c r="AR69" s="999"/>
      <c r="AS69" s="999"/>
      <c r="AT69" s="999"/>
      <c r="AU69" s="999">
        <v>1315</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577</v>
      </c>
      <c r="C70" s="1003"/>
      <c r="D70" s="1003"/>
      <c r="E70" s="1003"/>
      <c r="F70" s="1003"/>
      <c r="G70" s="1003"/>
      <c r="H70" s="1003"/>
      <c r="I70" s="1003"/>
      <c r="J70" s="1003"/>
      <c r="K70" s="1003"/>
      <c r="L70" s="1003"/>
      <c r="M70" s="1003"/>
      <c r="N70" s="1003"/>
      <c r="O70" s="1003"/>
      <c r="P70" s="1004"/>
      <c r="Q70" s="1005">
        <v>10978</v>
      </c>
      <c r="R70" s="999"/>
      <c r="S70" s="999"/>
      <c r="T70" s="999"/>
      <c r="U70" s="999"/>
      <c r="V70" s="999">
        <v>10532</v>
      </c>
      <c r="W70" s="999"/>
      <c r="X70" s="999"/>
      <c r="Y70" s="999"/>
      <c r="Z70" s="999"/>
      <c r="AA70" s="999">
        <v>446</v>
      </c>
      <c r="AB70" s="999"/>
      <c r="AC70" s="999"/>
      <c r="AD70" s="999"/>
      <c r="AE70" s="999"/>
      <c r="AF70" s="999">
        <v>446</v>
      </c>
      <c r="AG70" s="999"/>
      <c r="AH70" s="999"/>
      <c r="AI70" s="999"/>
      <c r="AJ70" s="999"/>
      <c r="AK70" s="999">
        <v>660</v>
      </c>
      <c r="AL70" s="999"/>
      <c r="AM70" s="999"/>
      <c r="AN70" s="999"/>
      <c r="AO70" s="999"/>
      <c r="AP70" s="999" t="s">
        <v>581</v>
      </c>
      <c r="AQ70" s="999"/>
      <c r="AR70" s="999"/>
      <c r="AS70" s="999"/>
      <c r="AT70" s="999"/>
      <c r="AU70" s="999" t="s">
        <v>581</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578</v>
      </c>
      <c r="C71" s="1003"/>
      <c r="D71" s="1003"/>
      <c r="E71" s="1003"/>
      <c r="F71" s="1003"/>
      <c r="G71" s="1003"/>
      <c r="H71" s="1003"/>
      <c r="I71" s="1003"/>
      <c r="J71" s="1003"/>
      <c r="K71" s="1003"/>
      <c r="L71" s="1003"/>
      <c r="M71" s="1003"/>
      <c r="N71" s="1003"/>
      <c r="O71" s="1003"/>
      <c r="P71" s="1004"/>
      <c r="Q71" s="1005">
        <v>163</v>
      </c>
      <c r="R71" s="999"/>
      <c r="S71" s="999"/>
      <c r="T71" s="999"/>
      <c r="U71" s="999"/>
      <c r="V71" s="999">
        <v>160</v>
      </c>
      <c r="W71" s="999"/>
      <c r="X71" s="999"/>
      <c r="Y71" s="999"/>
      <c r="Z71" s="999"/>
      <c r="AA71" s="999">
        <v>3</v>
      </c>
      <c r="AB71" s="999"/>
      <c r="AC71" s="999"/>
      <c r="AD71" s="999"/>
      <c r="AE71" s="999"/>
      <c r="AF71" s="999">
        <v>3</v>
      </c>
      <c r="AG71" s="999"/>
      <c r="AH71" s="999"/>
      <c r="AI71" s="999"/>
      <c r="AJ71" s="999"/>
      <c r="AK71" s="999" t="s">
        <v>581</v>
      </c>
      <c r="AL71" s="999"/>
      <c r="AM71" s="999"/>
      <c r="AN71" s="999"/>
      <c r="AO71" s="999"/>
      <c r="AP71" s="999" t="s">
        <v>581</v>
      </c>
      <c r="AQ71" s="999"/>
      <c r="AR71" s="999"/>
      <c r="AS71" s="999"/>
      <c r="AT71" s="999"/>
      <c r="AU71" s="999" t="s">
        <v>581</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579</v>
      </c>
      <c r="C72" s="1003"/>
      <c r="D72" s="1003"/>
      <c r="E72" s="1003"/>
      <c r="F72" s="1003"/>
      <c r="G72" s="1003"/>
      <c r="H72" s="1003"/>
      <c r="I72" s="1003"/>
      <c r="J72" s="1003"/>
      <c r="K72" s="1003"/>
      <c r="L72" s="1003"/>
      <c r="M72" s="1003"/>
      <c r="N72" s="1003"/>
      <c r="O72" s="1003"/>
      <c r="P72" s="1004"/>
      <c r="Q72" s="1005">
        <v>249</v>
      </c>
      <c r="R72" s="999"/>
      <c r="S72" s="999"/>
      <c r="T72" s="999"/>
      <c r="U72" s="999"/>
      <c r="V72" s="999">
        <v>171</v>
      </c>
      <c r="W72" s="999"/>
      <c r="X72" s="999"/>
      <c r="Y72" s="999"/>
      <c r="Z72" s="999"/>
      <c r="AA72" s="999">
        <v>78</v>
      </c>
      <c r="AB72" s="999"/>
      <c r="AC72" s="999"/>
      <c r="AD72" s="999"/>
      <c r="AE72" s="999"/>
      <c r="AF72" s="999">
        <v>78</v>
      </c>
      <c r="AG72" s="999"/>
      <c r="AH72" s="999"/>
      <c r="AI72" s="999"/>
      <c r="AJ72" s="999"/>
      <c r="AK72" s="999">
        <v>35</v>
      </c>
      <c r="AL72" s="999"/>
      <c r="AM72" s="999"/>
      <c r="AN72" s="999"/>
      <c r="AO72" s="999"/>
      <c r="AP72" s="999" t="s">
        <v>581</v>
      </c>
      <c r="AQ72" s="999"/>
      <c r="AR72" s="999"/>
      <c r="AS72" s="999"/>
      <c r="AT72" s="999"/>
      <c r="AU72" s="999" t="s">
        <v>581</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580</v>
      </c>
      <c r="C73" s="1003"/>
      <c r="D73" s="1003"/>
      <c r="E73" s="1003"/>
      <c r="F73" s="1003"/>
      <c r="G73" s="1003"/>
      <c r="H73" s="1003"/>
      <c r="I73" s="1003"/>
      <c r="J73" s="1003"/>
      <c r="K73" s="1003"/>
      <c r="L73" s="1003"/>
      <c r="M73" s="1003"/>
      <c r="N73" s="1003"/>
      <c r="O73" s="1003"/>
      <c r="P73" s="1004"/>
      <c r="Q73" s="1005">
        <v>273284</v>
      </c>
      <c r="R73" s="999"/>
      <c r="S73" s="999"/>
      <c r="T73" s="999"/>
      <c r="U73" s="999"/>
      <c r="V73" s="999">
        <v>266441</v>
      </c>
      <c r="W73" s="999"/>
      <c r="X73" s="999"/>
      <c r="Y73" s="999"/>
      <c r="Z73" s="999"/>
      <c r="AA73" s="999">
        <v>6843</v>
      </c>
      <c r="AB73" s="999"/>
      <c r="AC73" s="999"/>
      <c r="AD73" s="999"/>
      <c r="AE73" s="999"/>
      <c r="AF73" s="999">
        <v>6843</v>
      </c>
      <c r="AG73" s="999"/>
      <c r="AH73" s="999"/>
      <c r="AI73" s="999"/>
      <c r="AJ73" s="999"/>
      <c r="AK73" s="999">
        <v>11003</v>
      </c>
      <c r="AL73" s="999"/>
      <c r="AM73" s="999"/>
      <c r="AN73" s="999"/>
      <c r="AO73" s="999"/>
      <c r="AP73" s="999" t="s">
        <v>581</v>
      </c>
      <c r="AQ73" s="999"/>
      <c r="AR73" s="999"/>
      <c r="AS73" s="999"/>
      <c r="AT73" s="999"/>
      <c r="AU73" s="999" t="s">
        <v>581</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388</v>
      </c>
      <c r="B88" s="965" t="s">
        <v>417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17779</v>
      </c>
      <c r="AG88" s="987"/>
      <c r="AH88" s="987"/>
      <c r="AI88" s="987"/>
      <c r="AJ88" s="987"/>
      <c r="AK88" s="991"/>
      <c r="AL88" s="991"/>
      <c r="AM88" s="991"/>
      <c r="AN88" s="991"/>
      <c r="AO88" s="991"/>
      <c r="AP88" s="987">
        <v>8797</v>
      </c>
      <c r="AQ88" s="987"/>
      <c r="AR88" s="987"/>
      <c r="AS88" s="987"/>
      <c r="AT88" s="987"/>
      <c r="AU88" s="987">
        <v>1844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5" t="s">
        <v>418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749</v>
      </c>
      <c r="CS102" s="981"/>
      <c r="CT102" s="981"/>
      <c r="CU102" s="981"/>
      <c r="CV102" s="982"/>
      <c r="CW102" s="980">
        <v>102</v>
      </c>
      <c r="CX102" s="981"/>
      <c r="CY102" s="981"/>
      <c r="CZ102" s="981"/>
      <c r="DA102" s="982"/>
      <c r="DB102" s="980">
        <v>51</v>
      </c>
      <c r="DC102" s="981"/>
      <c r="DD102" s="981"/>
      <c r="DE102" s="981"/>
      <c r="DF102" s="982"/>
      <c r="DG102" s="980">
        <v>25</v>
      </c>
      <c r="DH102" s="981"/>
      <c r="DI102" s="981"/>
      <c r="DJ102" s="981"/>
      <c r="DK102" s="982"/>
      <c r="DL102" s="980" t="s">
        <v>581</v>
      </c>
      <c r="DM102" s="981"/>
      <c r="DN102" s="981"/>
      <c r="DO102" s="981"/>
      <c r="DP102" s="982"/>
      <c r="DQ102" s="980" t="s">
        <v>581</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426</v>
      </c>
      <c r="AB109" s="924"/>
      <c r="AC109" s="924"/>
      <c r="AD109" s="924"/>
      <c r="AE109" s="925"/>
      <c r="AF109" s="926" t="s">
        <v>427</v>
      </c>
      <c r="AG109" s="924"/>
      <c r="AH109" s="924"/>
      <c r="AI109" s="924"/>
      <c r="AJ109" s="925"/>
      <c r="AK109" s="926" t="s">
        <v>301</v>
      </c>
      <c r="AL109" s="924"/>
      <c r="AM109" s="924"/>
      <c r="AN109" s="924"/>
      <c r="AO109" s="925"/>
      <c r="AP109" s="926" t="s">
        <v>428</v>
      </c>
      <c r="AQ109" s="924"/>
      <c r="AR109" s="924"/>
      <c r="AS109" s="924"/>
      <c r="AT109" s="957"/>
      <c r="AU109" s="92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426</v>
      </c>
      <c r="BR109" s="924"/>
      <c r="BS109" s="924"/>
      <c r="BT109" s="924"/>
      <c r="BU109" s="925"/>
      <c r="BV109" s="926" t="s">
        <v>427</v>
      </c>
      <c r="BW109" s="924"/>
      <c r="BX109" s="924"/>
      <c r="BY109" s="924"/>
      <c r="BZ109" s="925"/>
      <c r="CA109" s="926" t="s">
        <v>301</v>
      </c>
      <c r="CB109" s="924"/>
      <c r="CC109" s="924"/>
      <c r="CD109" s="924"/>
      <c r="CE109" s="925"/>
      <c r="CF109" s="964" t="s">
        <v>428</v>
      </c>
      <c r="CG109" s="964"/>
      <c r="CH109" s="964"/>
      <c r="CI109" s="964"/>
      <c r="CJ109" s="964"/>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426</v>
      </c>
      <c r="DH109" s="924"/>
      <c r="DI109" s="924"/>
      <c r="DJ109" s="924"/>
      <c r="DK109" s="925"/>
      <c r="DL109" s="926" t="s">
        <v>427</v>
      </c>
      <c r="DM109" s="924"/>
      <c r="DN109" s="924"/>
      <c r="DO109" s="924"/>
      <c r="DP109" s="925"/>
      <c r="DQ109" s="926" t="s">
        <v>301</v>
      </c>
      <c r="DR109" s="924"/>
      <c r="DS109" s="924"/>
      <c r="DT109" s="924"/>
      <c r="DU109" s="925"/>
      <c r="DV109" s="926" t="s">
        <v>428</v>
      </c>
      <c r="DW109" s="924"/>
      <c r="DX109" s="924"/>
      <c r="DY109" s="924"/>
      <c r="DZ109" s="957"/>
    </row>
    <row r="110" spans="1:131" s="226" customFormat="1" ht="26.25" customHeight="1" x14ac:dyDescent="0.15">
      <c r="A110" s="835" t="s">
        <v>430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7004894</v>
      </c>
      <c r="AB110" s="917"/>
      <c r="AC110" s="917"/>
      <c r="AD110" s="917"/>
      <c r="AE110" s="918"/>
      <c r="AF110" s="919">
        <v>5738376</v>
      </c>
      <c r="AG110" s="917"/>
      <c r="AH110" s="917"/>
      <c r="AI110" s="917"/>
      <c r="AJ110" s="918"/>
      <c r="AK110" s="919">
        <v>5995358</v>
      </c>
      <c r="AL110" s="917"/>
      <c r="AM110" s="917"/>
      <c r="AN110" s="917"/>
      <c r="AO110" s="918"/>
      <c r="AP110" s="920">
        <v>17.399999999999999</v>
      </c>
      <c r="AQ110" s="921"/>
      <c r="AR110" s="921"/>
      <c r="AS110" s="921"/>
      <c r="AT110" s="922"/>
      <c r="AU110" s="958" t="s">
        <v>72</v>
      </c>
      <c r="AV110" s="959"/>
      <c r="AW110" s="959"/>
      <c r="AX110" s="959"/>
      <c r="AY110" s="959"/>
      <c r="AZ110" s="888" t="s">
        <v>431</v>
      </c>
      <c r="BA110" s="836"/>
      <c r="BB110" s="836"/>
      <c r="BC110" s="836"/>
      <c r="BD110" s="836"/>
      <c r="BE110" s="836"/>
      <c r="BF110" s="836"/>
      <c r="BG110" s="836"/>
      <c r="BH110" s="836"/>
      <c r="BI110" s="836"/>
      <c r="BJ110" s="836"/>
      <c r="BK110" s="836"/>
      <c r="BL110" s="836"/>
      <c r="BM110" s="836"/>
      <c r="BN110" s="836"/>
      <c r="BO110" s="836"/>
      <c r="BP110" s="837"/>
      <c r="BQ110" s="889">
        <v>80261966</v>
      </c>
      <c r="BR110" s="870"/>
      <c r="BS110" s="870"/>
      <c r="BT110" s="870"/>
      <c r="BU110" s="870"/>
      <c r="BV110" s="870">
        <v>84222111</v>
      </c>
      <c r="BW110" s="870"/>
      <c r="BX110" s="870"/>
      <c r="BY110" s="870"/>
      <c r="BZ110" s="870"/>
      <c r="CA110" s="870">
        <v>71655336</v>
      </c>
      <c r="CB110" s="870"/>
      <c r="CC110" s="870"/>
      <c r="CD110" s="870"/>
      <c r="CE110" s="870"/>
      <c r="CF110" s="894">
        <v>208.2</v>
      </c>
      <c r="CG110" s="895"/>
      <c r="CH110" s="895"/>
      <c r="CI110" s="895"/>
      <c r="CJ110" s="895"/>
      <c r="CK110" s="954" t="s">
        <v>432</v>
      </c>
      <c r="CL110" s="847"/>
      <c r="CM110" s="888" t="s">
        <v>433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434</v>
      </c>
      <c r="DH110" s="870"/>
      <c r="DI110" s="870"/>
      <c r="DJ110" s="870"/>
      <c r="DK110" s="870"/>
      <c r="DL110" s="870" t="s">
        <v>125</v>
      </c>
      <c r="DM110" s="870"/>
      <c r="DN110" s="870"/>
      <c r="DO110" s="870"/>
      <c r="DP110" s="870"/>
      <c r="DQ110" s="870" t="s">
        <v>125</v>
      </c>
      <c r="DR110" s="870"/>
      <c r="DS110" s="870"/>
      <c r="DT110" s="870"/>
      <c r="DU110" s="870"/>
      <c r="DV110" s="871" t="s">
        <v>434</v>
      </c>
      <c r="DW110" s="871"/>
      <c r="DX110" s="871"/>
      <c r="DY110" s="871"/>
      <c r="DZ110" s="872"/>
    </row>
    <row r="111" spans="1:131" s="226" customFormat="1" ht="26.25" customHeight="1" x14ac:dyDescent="0.15">
      <c r="A111" s="802" t="s">
        <v>435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125</v>
      </c>
      <c r="AB111" s="947"/>
      <c r="AC111" s="947"/>
      <c r="AD111" s="947"/>
      <c r="AE111" s="948"/>
      <c r="AF111" s="949" t="s">
        <v>434</v>
      </c>
      <c r="AG111" s="947"/>
      <c r="AH111" s="947"/>
      <c r="AI111" s="947"/>
      <c r="AJ111" s="948"/>
      <c r="AK111" s="949" t="s">
        <v>125</v>
      </c>
      <c r="AL111" s="947"/>
      <c r="AM111" s="947"/>
      <c r="AN111" s="947"/>
      <c r="AO111" s="948"/>
      <c r="AP111" s="950" t="s">
        <v>125</v>
      </c>
      <c r="AQ111" s="951"/>
      <c r="AR111" s="951"/>
      <c r="AS111" s="951"/>
      <c r="AT111" s="952"/>
      <c r="AU111" s="960"/>
      <c r="AV111" s="961"/>
      <c r="AW111" s="961"/>
      <c r="AX111" s="961"/>
      <c r="AY111" s="961"/>
      <c r="AZ111" s="843" t="s">
        <v>436</v>
      </c>
      <c r="BA111" s="780"/>
      <c r="BB111" s="780"/>
      <c r="BC111" s="780"/>
      <c r="BD111" s="780"/>
      <c r="BE111" s="780"/>
      <c r="BF111" s="780"/>
      <c r="BG111" s="780"/>
      <c r="BH111" s="780"/>
      <c r="BI111" s="780"/>
      <c r="BJ111" s="780"/>
      <c r="BK111" s="780"/>
      <c r="BL111" s="780"/>
      <c r="BM111" s="780"/>
      <c r="BN111" s="780"/>
      <c r="BO111" s="780"/>
      <c r="BP111" s="781"/>
      <c r="BQ111" s="844" t="s">
        <v>125</v>
      </c>
      <c r="BR111" s="845"/>
      <c r="BS111" s="845"/>
      <c r="BT111" s="845"/>
      <c r="BU111" s="845"/>
      <c r="BV111" s="845" t="s">
        <v>125</v>
      </c>
      <c r="BW111" s="845"/>
      <c r="BX111" s="845"/>
      <c r="BY111" s="845"/>
      <c r="BZ111" s="845"/>
      <c r="CA111" s="845" t="s">
        <v>125</v>
      </c>
      <c r="CB111" s="845"/>
      <c r="CC111" s="845"/>
      <c r="CD111" s="845"/>
      <c r="CE111" s="845"/>
      <c r="CF111" s="903" t="s">
        <v>125</v>
      </c>
      <c r="CG111" s="904"/>
      <c r="CH111" s="904"/>
      <c r="CI111" s="904"/>
      <c r="CJ111" s="904"/>
      <c r="CK111" s="955"/>
      <c r="CL111" s="849"/>
      <c r="CM111" s="843" t="s">
        <v>437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125</v>
      </c>
      <c r="DH111" s="845"/>
      <c r="DI111" s="845"/>
      <c r="DJ111" s="845"/>
      <c r="DK111" s="845"/>
      <c r="DL111" s="845" t="s">
        <v>125</v>
      </c>
      <c r="DM111" s="845"/>
      <c r="DN111" s="845"/>
      <c r="DO111" s="845"/>
      <c r="DP111" s="845"/>
      <c r="DQ111" s="845" t="s">
        <v>125</v>
      </c>
      <c r="DR111" s="845"/>
      <c r="DS111" s="845"/>
      <c r="DT111" s="845"/>
      <c r="DU111" s="845"/>
      <c r="DV111" s="822" t="s">
        <v>125</v>
      </c>
      <c r="DW111" s="822"/>
      <c r="DX111" s="822"/>
      <c r="DY111" s="822"/>
      <c r="DZ111" s="823"/>
    </row>
    <row r="112" spans="1:131" s="226" customFormat="1" ht="26.25" customHeight="1" x14ac:dyDescent="0.15">
      <c r="A112" s="940" t="s">
        <v>438</v>
      </c>
      <c r="B112" s="941"/>
      <c r="C112" s="780" t="s">
        <v>439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440</v>
      </c>
      <c r="AB112" s="808"/>
      <c r="AC112" s="808"/>
      <c r="AD112" s="808"/>
      <c r="AE112" s="809"/>
      <c r="AF112" s="810" t="s">
        <v>125</v>
      </c>
      <c r="AG112" s="808"/>
      <c r="AH112" s="808"/>
      <c r="AI112" s="808"/>
      <c r="AJ112" s="809"/>
      <c r="AK112" s="810" t="s">
        <v>125</v>
      </c>
      <c r="AL112" s="808"/>
      <c r="AM112" s="808"/>
      <c r="AN112" s="808"/>
      <c r="AO112" s="809"/>
      <c r="AP112" s="852" t="s">
        <v>434</v>
      </c>
      <c r="AQ112" s="853"/>
      <c r="AR112" s="853"/>
      <c r="AS112" s="853"/>
      <c r="AT112" s="854"/>
      <c r="AU112" s="960"/>
      <c r="AV112" s="961"/>
      <c r="AW112" s="961"/>
      <c r="AX112" s="961"/>
      <c r="AY112" s="961"/>
      <c r="AZ112" s="843" t="s">
        <v>441</v>
      </c>
      <c r="BA112" s="780"/>
      <c r="BB112" s="780"/>
      <c r="BC112" s="780"/>
      <c r="BD112" s="780"/>
      <c r="BE112" s="780"/>
      <c r="BF112" s="780"/>
      <c r="BG112" s="780"/>
      <c r="BH112" s="780"/>
      <c r="BI112" s="780"/>
      <c r="BJ112" s="780"/>
      <c r="BK112" s="780"/>
      <c r="BL112" s="780"/>
      <c r="BM112" s="780"/>
      <c r="BN112" s="780"/>
      <c r="BO112" s="780"/>
      <c r="BP112" s="781"/>
      <c r="BQ112" s="844">
        <v>37858226</v>
      </c>
      <c r="BR112" s="845"/>
      <c r="BS112" s="845"/>
      <c r="BT112" s="845"/>
      <c r="BU112" s="845"/>
      <c r="BV112" s="845">
        <v>38574593</v>
      </c>
      <c r="BW112" s="845"/>
      <c r="BX112" s="845"/>
      <c r="BY112" s="845"/>
      <c r="BZ112" s="845"/>
      <c r="CA112" s="845">
        <v>37719342</v>
      </c>
      <c r="CB112" s="845"/>
      <c r="CC112" s="845"/>
      <c r="CD112" s="845"/>
      <c r="CE112" s="845"/>
      <c r="CF112" s="903">
        <v>109.6</v>
      </c>
      <c r="CG112" s="904"/>
      <c r="CH112" s="904"/>
      <c r="CI112" s="904"/>
      <c r="CJ112" s="904"/>
      <c r="CK112" s="955"/>
      <c r="CL112" s="849"/>
      <c r="CM112" s="843" t="s">
        <v>442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125</v>
      </c>
      <c r="DH112" s="845"/>
      <c r="DI112" s="845"/>
      <c r="DJ112" s="845"/>
      <c r="DK112" s="845"/>
      <c r="DL112" s="845" t="s">
        <v>125</v>
      </c>
      <c r="DM112" s="845"/>
      <c r="DN112" s="845"/>
      <c r="DO112" s="845"/>
      <c r="DP112" s="845"/>
      <c r="DQ112" s="845" t="s">
        <v>125</v>
      </c>
      <c r="DR112" s="845"/>
      <c r="DS112" s="845"/>
      <c r="DT112" s="845"/>
      <c r="DU112" s="845"/>
      <c r="DV112" s="822" t="s">
        <v>125</v>
      </c>
      <c r="DW112" s="822"/>
      <c r="DX112" s="822"/>
      <c r="DY112" s="822"/>
      <c r="DZ112" s="823"/>
    </row>
    <row r="113" spans="1:130" s="226" customFormat="1" ht="26.25" customHeight="1" x14ac:dyDescent="0.15">
      <c r="A113" s="942"/>
      <c r="B113" s="943"/>
      <c r="C113" s="780" t="s">
        <v>443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3314828</v>
      </c>
      <c r="AB113" s="947"/>
      <c r="AC113" s="947"/>
      <c r="AD113" s="947"/>
      <c r="AE113" s="948"/>
      <c r="AF113" s="949">
        <v>3676833</v>
      </c>
      <c r="AG113" s="947"/>
      <c r="AH113" s="947"/>
      <c r="AI113" s="947"/>
      <c r="AJ113" s="948"/>
      <c r="AK113" s="949">
        <v>3990615</v>
      </c>
      <c r="AL113" s="947"/>
      <c r="AM113" s="947"/>
      <c r="AN113" s="947"/>
      <c r="AO113" s="948"/>
      <c r="AP113" s="950">
        <v>11.6</v>
      </c>
      <c r="AQ113" s="951"/>
      <c r="AR113" s="951"/>
      <c r="AS113" s="951"/>
      <c r="AT113" s="952"/>
      <c r="AU113" s="960"/>
      <c r="AV113" s="961"/>
      <c r="AW113" s="961"/>
      <c r="AX113" s="961"/>
      <c r="AY113" s="961"/>
      <c r="AZ113" s="843" t="s">
        <v>444</v>
      </c>
      <c r="BA113" s="780"/>
      <c r="BB113" s="780"/>
      <c r="BC113" s="780"/>
      <c r="BD113" s="780"/>
      <c r="BE113" s="780"/>
      <c r="BF113" s="780"/>
      <c r="BG113" s="780"/>
      <c r="BH113" s="780"/>
      <c r="BI113" s="780"/>
      <c r="BJ113" s="780"/>
      <c r="BK113" s="780"/>
      <c r="BL113" s="780"/>
      <c r="BM113" s="780"/>
      <c r="BN113" s="780"/>
      <c r="BO113" s="780"/>
      <c r="BP113" s="781"/>
      <c r="BQ113" s="844">
        <v>2224540</v>
      </c>
      <c r="BR113" s="845"/>
      <c r="BS113" s="845"/>
      <c r="BT113" s="845"/>
      <c r="BU113" s="845"/>
      <c r="BV113" s="845">
        <v>2096801</v>
      </c>
      <c r="BW113" s="845"/>
      <c r="BX113" s="845"/>
      <c r="BY113" s="845"/>
      <c r="BZ113" s="845"/>
      <c r="CA113" s="845">
        <v>1844000</v>
      </c>
      <c r="CB113" s="845"/>
      <c r="CC113" s="845"/>
      <c r="CD113" s="845"/>
      <c r="CE113" s="845"/>
      <c r="CF113" s="903">
        <v>5.4</v>
      </c>
      <c r="CG113" s="904"/>
      <c r="CH113" s="904"/>
      <c r="CI113" s="904"/>
      <c r="CJ113" s="904"/>
      <c r="CK113" s="955"/>
      <c r="CL113" s="849"/>
      <c r="CM113" s="843" t="s">
        <v>445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125</v>
      </c>
      <c r="DH113" s="808"/>
      <c r="DI113" s="808"/>
      <c r="DJ113" s="808"/>
      <c r="DK113" s="809"/>
      <c r="DL113" s="810" t="s">
        <v>125</v>
      </c>
      <c r="DM113" s="808"/>
      <c r="DN113" s="808"/>
      <c r="DO113" s="808"/>
      <c r="DP113" s="809"/>
      <c r="DQ113" s="810" t="s">
        <v>125</v>
      </c>
      <c r="DR113" s="808"/>
      <c r="DS113" s="808"/>
      <c r="DT113" s="808"/>
      <c r="DU113" s="809"/>
      <c r="DV113" s="852" t="s">
        <v>125</v>
      </c>
      <c r="DW113" s="853"/>
      <c r="DX113" s="853"/>
      <c r="DY113" s="853"/>
      <c r="DZ113" s="854"/>
    </row>
    <row r="114" spans="1:130" s="226" customFormat="1" ht="26.25" customHeight="1" x14ac:dyDescent="0.15">
      <c r="A114" s="942"/>
      <c r="B114" s="943"/>
      <c r="C114" s="780" t="s">
        <v>446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359083</v>
      </c>
      <c r="AB114" s="808"/>
      <c r="AC114" s="808"/>
      <c r="AD114" s="808"/>
      <c r="AE114" s="809"/>
      <c r="AF114" s="810">
        <v>388703</v>
      </c>
      <c r="AG114" s="808"/>
      <c r="AH114" s="808"/>
      <c r="AI114" s="808"/>
      <c r="AJ114" s="809"/>
      <c r="AK114" s="810">
        <v>322563</v>
      </c>
      <c r="AL114" s="808"/>
      <c r="AM114" s="808"/>
      <c r="AN114" s="808"/>
      <c r="AO114" s="809"/>
      <c r="AP114" s="852">
        <v>0.9</v>
      </c>
      <c r="AQ114" s="853"/>
      <c r="AR114" s="853"/>
      <c r="AS114" s="853"/>
      <c r="AT114" s="854"/>
      <c r="AU114" s="960"/>
      <c r="AV114" s="961"/>
      <c r="AW114" s="961"/>
      <c r="AX114" s="961"/>
      <c r="AY114" s="961"/>
      <c r="AZ114" s="843" t="s">
        <v>447</v>
      </c>
      <c r="BA114" s="780"/>
      <c r="BB114" s="780"/>
      <c r="BC114" s="780"/>
      <c r="BD114" s="780"/>
      <c r="BE114" s="780"/>
      <c r="BF114" s="780"/>
      <c r="BG114" s="780"/>
      <c r="BH114" s="780"/>
      <c r="BI114" s="780"/>
      <c r="BJ114" s="780"/>
      <c r="BK114" s="780"/>
      <c r="BL114" s="780"/>
      <c r="BM114" s="780"/>
      <c r="BN114" s="780"/>
      <c r="BO114" s="780"/>
      <c r="BP114" s="781"/>
      <c r="BQ114" s="844">
        <v>9008564</v>
      </c>
      <c r="BR114" s="845"/>
      <c r="BS114" s="845"/>
      <c r="BT114" s="845"/>
      <c r="BU114" s="845"/>
      <c r="BV114" s="845">
        <v>8800113</v>
      </c>
      <c r="BW114" s="845"/>
      <c r="BX114" s="845"/>
      <c r="BY114" s="845"/>
      <c r="BZ114" s="845"/>
      <c r="CA114" s="845">
        <v>8401067</v>
      </c>
      <c r="CB114" s="845"/>
      <c r="CC114" s="845"/>
      <c r="CD114" s="845"/>
      <c r="CE114" s="845"/>
      <c r="CF114" s="903">
        <v>24.4</v>
      </c>
      <c r="CG114" s="904"/>
      <c r="CH114" s="904"/>
      <c r="CI114" s="904"/>
      <c r="CJ114" s="904"/>
      <c r="CK114" s="955"/>
      <c r="CL114" s="849"/>
      <c r="CM114" s="843" t="s">
        <v>448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125</v>
      </c>
      <c r="DH114" s="808"/>
      <c r="DI114" s="808"/>
      <c r="DJ114" s="808"/>
      <c r="DK114" s="809"/>
      <c r="DL114" s="810" t="s">
        <v>125</v>
      </c>
      <c r="DM114" s="808"/>
      <c r="DN114" s="808"/>
      <c r="DO114" s="808"/>
      <c r="DP114" s="809"/>
      <c r="DQ114" s="810" t="s">
        <v>434</v>
      </c>
      <c r="DR114" s="808"/>
      <c r="DS114" s="808"/>
      <c r="DT114" s="808"/>
      <c r="DU114" s="809"/>
      <c r="DV114" s="852" t="s">
        <v>125</v>
      </c>
      <c r="DW114" s="853"/>
      <c r="DX114" s="853"/>
      <c r="DY114" s="853"/>
      <c r="DZ114" s="854"/>
    </row>
    <row r="115" spans="1:130" s="226" customFormat="1" ht="26.25" customHeight="1" x14ac:dyDescent="0.15">
      <c r="A115" s="942"/>
      <c r="B115" s="943"/>
      <c r="C115" s="780" t="s">
        <v>449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13186</v>
      </c>
      <c r="AB115" s="947"/>
      <c r="AC115" s="947"/>
      <c r="AD115" s="947"/>
      <c r="AE115" s="948"/>
      <c r="AF115" s="949">
        <v>75273</v>
      </c>
      <c r="AG115" s="947"/>
      <c r="AH115" s="947"/>
      <c r="AI115" s="947"/>
      <c r="AJ115" s="948"/>
      <c r="AK115" s="949">
        <v>69978</v>
      </c>
      <c r="AL115" s="947"/>
      <c r="AM115" s="947"/>
      <c r="AN115" s="947"/>
      <c r="AO115" s="948"/>
      <c r="AP115" s="950">
        <v>0.2</v>
      </c>
      <c r="AQ115" s="951"/>
      <c r="AR115" s="951"/>
      <c r="AS115" s="951"/>
      <c r="AT115" s="952"/>
      <c r="AU115" s="960"/>
      <c r="AV115" s="961"/>
      <c r="AW115" s="961"/>
      <c r="AX115" s="961"/>
      <c r="AY115" s="961"/>
      <c r="AZ115" s="843" t="s">
        <v>450</v>
      </c>
      <c r="BA115" s="780"/>
      <c r="BB115" s="780"/>
      <c r="BC115" s="780"/>
      <c r="BD115" s="780"/>
      <c r="BE115" s="780"/>
      <c r="BF115" s="780"/>
      <c r="BG115" s="780"/>
      <c r="BH115" s="780"/>
      <c r="BI115" s="780"/>
      <c r="BJ115" s="780"/>
      <c r="BK115" s="780"/>
      <c r="BL115" s="780"/>
      <c r="BM115" s="780"/>
      <c r="BN115" s="780"/>
      <c r="BO115" s="780"/>
      <c r="BP115" s="781"/>
      <c r="BQ115" s="844">
        <v>45638</v>
      </c>
      <c r="BR115" s="845"/>
      <c r="BS115" s="845"/>
      <c r="BT115" s="845"/>
      <c r="BU115" s="845"/>
      <c r="BV115" s="845">
        <v>53673</v>
      </c>
      <c r="BW115" s="845"/>
      <c r="BX115" s="845"/>
      <c r="BY115" s="845"/>
      <c r="BZ115" s="845"/>
      <c r="CA115" s="845">
        <v>36705</v>
      </c>
      <c r="CB115" s="845"/>
      <c r="CC115" s="845"/>
      <c r="CD115" s="845"/>
      <c r="CE115" s="845"/>
      <c r="CF115" s="903">
        <v>0.1</v>
      </c>
      <c r="CG115" s="904"/>
      <c r="CH115" s="904"/>
      <c r="CI115" s="904"/>
      <c r="CJ115" s="904"/>
      <c r="CK115" s="955"/>
      <c r="CL115" s="849"/>
      <c r="CM115" s="843" t="s">
        <v>451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125</v>
      </c>
      <c r="DH115" s="808"/>
      <c r="DI115" s="808"/>
      <c r="DJ115" s="808"/>
      <c r="DK115" s="809"/>
      <c r="DL115" s="810" t="s">
        <v>434</v>
      </c>
      <c r="DM115" s="808"/>
      <c r="DN115" s="808"/>
      <c r="DO115" s="808"/>
      <c r="DP115" s="809"/>
      <c r="DQ115" s="810" t="s">
        <v>125</v>
      </c>
      <c r="DR115" s="808"/>
      <c r="DS115" s="808"/>
      <c r="DT115" s="808"/>
      <c r="DU115" s="809"/>
      <c r="DV115" s="852" t="s">
        <v>440</v>
      </c>
      <c r="DW115" s="853"/>
      <c r="DX115" s="853"/>
      <c r="DY115" s="853"/>
      <c r="DZ115" s="854"/>
    </row>
    <row r="116" spans="1:130" s="226" customFormat="1" ht="26.25" customHeight="1" x14ac:dyDescent="0.15">
      <c r="A116" s="944"/>
      <c r="B116" s="945"/>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125</v>
      </c>
      <c r="AB116" s="808"/>
      <c r="AC116" s="808"/>
      <c r="AD116" s="808"/>
      <c r="AE116" s="809"/>
      <c r="AF116" s="810" t="s">
        <v>125</v>
      </c>
      <c r="AG116" s="808"/>
      <c r="AH116" s="808"/>
      <c r="AI116" s="808"/>
      <c r="AJ116" s="809"/>
      <c r="AK116" s="810" t="s">
        <v>125</v>
      </c>
      <c r="AL116" s="808"/>
      <c r="AM116" s="808"/>
      <c r="AN116" s="808"/>
      <c r="AO116" s="809"/>
      <c r="AP116" s="852" t="s">
        <v>125</v>
      </c>
      <c r="AQ116" s="853"/>
      <c r="AR116" s="853"/>
      <c r="AS116" s="853"/>
      <c r="AT116" s="854"/>
      <c r="AU116" s="960"/>
      <c r="AV116" s="961"/>
      <c r="AW116" s="961"/>
      <c r="AX116" s="961"/>
      <c r="AY116" s="961"/>
      <c r="AZ116" s="937" t="s">
        <v>453</v>
      </c>
      <c r="BA116" s="938"/>
      <c r="BB116" s="938"/>
      <c r="BC116" s="938"/>
      <c r="BD116" s="938"/>
      <c r="BE116" s="938"/>
      <c r="BF116" s="938"/>
      <c r="BG116" s="938"/>
      <c r="BH116" s="938"/>
      <c r="BI116" s="938"/>
      <c r="BJ116" s="938"/>
      <c r="BK116" s="938"/>
      <c r="BL116" s="938"/>
      <c r="BM116" s="938"/>
      <c r="BN116" s="938"/>
      <c r="BO116" s="938"/>
      <c r="BP116" s="939"/>
      <c r="BQ116" s="844" t="s">
        <v>125</v>
      </c>
      <c r="BR116" s="845"/>
      <c r="BS116" s="845"/>
      <c r="BT116" s="845"/>
      <c r="BU116" s="845"/>
      <c r="BV116" s="845" t="s">
        <v>125</v>
      </c>
      <c r="BW116" s="845"/>
      <c r="BX116" s="845"/>
      <c r="BY116" s="845"/>
      <c r="BZ116" s="845"/>
      <c r="CA116" s="845" t="s">
        <v>125</v>
      </c>
      <c r="CB116" s="845"/>
      <c r="CC116" s="845"/>
      <c r="CD116" s="845"/>
      <c r="CE116" s="845"/>
      <c r="CF116" s="903" t="s">
        <v>125</v>
      </c>
      <c r="CG116" s="904"/>
      <c r="CH116" s="904"/>
      <c r="CI116" s="904"/>
      <c r="CJ116" s="904"/>
      <c r="CK116" s="955"/>
      <c r="CL116" s="849"/>
      <c r="CM116" s="843" t="s">
        <v>454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125</v>
      </c>
      <c r="DH116" s="808"/>
      <c r="DI116" s="808"/>
      <c r="DJ116" s="808"/>
      <c r="DK116" s="809"/>
      <c r="DL116" s="810" t="s">
        <v>125</v>
      </c>
      <c r="DM116" s="808"/>
      <c r="DN116" s="808"/>
      <c r="DO116" s="808"/>
      <c r="DP116" s="809"/>
      <c r="DQ116" s="810" t="s">
        <v>125</v>
      </c>
      <c r="DR116" s="808"/>
      <c r="DS116" s="808"/>
      <c r="DT116" s="808"/>
      <c r="DU116" s="809"/>
      <c r="DV116" s="852" t="s">
        <v>125</v>
      </c>
      <c r="DW116" s="853"/>
      <c r="DX116" s="853"/>
      <c r="DY116" s="853"/>
      <c r="DZ116" s="854"/>
    </row>
    <row r="117" spans="1:130" s="226" customFormat="1" ht="26.25" customHeight="1" x14ac:dyDescent="0.15">
      <c r="A117" s="923" t="s">
        <v>182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455</v>
      </c>
      <c r="Z117" s="925"/>
      <c r="AA117" s="930">
        <v>10691991</v>
      </c>
      <c r="AB117" s="931"/>
      <c r="AC117" s="931"/>
      <c r="AD117" s="931"/>
      <c r="AE117" s="932"/>
      <c r="AF117" s="933">
        <v>9879185</v>
      </c>
      <c r="AG117" s="931"/>
      <c r="AH117" s="931"/>
      <c r="AI117" s="931"/>
      <c r="AJ117" s="932"/>
      <c r="AK117" s="933">
        <v>10378514</v>
      </c>
      <c r="AL117" s="931"/>
      <c r="AM117" s="931"/>
      <c r="AN117" s="931"/>
      <c r="AO117" s="932"/>
      <c r="AP117" s="934"/>
      <c r="AQ117" s="935"/>
      <c r="AR117" s="935"/>
      <c r="AS117" s="935"/>
      <c r="AT117" s="936"/>
      <c r="AU117" s="960"/>
      <c r="AV117" s="961"/>
      <c r="AW117" s="961"/>
      <c r="AX117" s="961"/>
      <c r="AY117" s="961"/>
      <c r="AZ117" s="891" t="s">
        <v>456</v>
      </c>
      <c r="BA117" s="892"/>
      <c r="BB117" s="892"/>
      <c r="BC117" s="892"/>
      <c r="BD117" s="892"/>
      <c r="BE117" s="892"/>
      <c r="BF117" s="892"/>
      <c r="BG117" s="892"/>
      <c r="BH117" s="892"/>
      <c r="BI117" s="892"/>
      <c r="BJ117" s="892"/>
      <c r="BK117" s="892"/>
      <c r="BL117" s="892"/>
      <c r="BM117" s="892"/>
      <c r="BN117" s="892"/>
      <c r="BO117" s="892"/>
      <c r="BP117" s="893"/>
      <c r="BQ117" s="844" t="s">
        <v>125</v>
      </c>
      <c r="BR117" s="845"/>
      <c r="BS117" s="845"/>
      <c r="BT117" s="845"/>
      <c r="BU117" s="845"/>
      <c r="BV117" s="845" t="s">
        <v>125</v>
      </c>
      <c r="BW117" s="845"/>
      <c r="BX117" s="845"/>
      <c r="BY117" s="845"/>
      <c r="BZ117" s="845"/>
      <c r="CA117" s="845" t="s">
        <v>440</v>
      </c>
      <c r="CB117" s="845"/>
      <c r="CC117" s="845"/>
      <c r="CD117" s="845"/>
      <c r="CE117" s="845"/>
      <c r="CF117" s="903" t="s">
        <v>125</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125</v>
      </c>
      <c r="DH117" s="808"/>
      <c r="DI117" s="808"/>
      <c r="DJ117" s="808"/>
      <c r="DK117" s="809"/>
      <c r="DL117" s="810" t="s">
        <v>125</v>
      </c>
      <c r="DM117" s="808"/>
      <c r="DN117" s="808"/>
      <c r="DO117" s="808"/>
      <c r="DP117" s="809"/>
      <c r="DQ117" s="810" t="s">
        <v>125</v>
      </c>
      <c r="DR117" s="808"/>
      <c r="DS117" s="808"/>
      <c r="DT117" s="808"/>
      <c r="DU117" s="809"/>
      <c r="DV117" s="852" t="s">
        <v>125</v>
      </c>
      <c r="DW117" s="853"/>
      <c r="DX117" s="853"/>
      <c r="DY117" s="853"/>
      <c r="DZ117" s="854"/>
    </row>
    <row r="118" spans="1:130" s="226" customFormat="1" ht="26.25" customHeight="1" x14ac:dyDescent="0.15">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426</v>
      </c>
      <c r="AB118" s="924"/>
      <c r="AC118" s="924"/>
      <c r="AD118" s="924"/>
      <c r="AE118" s="925"/>
      <c r="AF118" s="926" t="s">
        <v>427</v>
      </c>
      <c r="AG118" s="924"/>
      <c r="AH118" s="924"/>
      <c r="AI118" s="924"/>
      <c r="AJ118" s="925"/>
      <c r="AK118" s="926" t="s">
        <v>301</v>
      </c>
      <c r="AL118" s="924"/>
      <c r="AM118" s="924"/>
      <c r="AN118" s="924"/>
      <c r="AO118" s="925"/>
      <c r="AP118" s="927" t="s">
        <v>428</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434</v>
      </c>
      <c r="BR118" s="873"/>
      <c r="BS118" s="873"/>
      <c r="BT118" s="873"/>
      <c r="BU118" s="873"/>
      <c r="BV118" s="873" t="s">
        <v>440</v>
      </c>
      <c r="BW118" s="873"/>
      <c r="BX118" s="873"/>
      <c r="BY118" s="873"/>
      <c r="BZ118" s="873"/>
      <c r="CA118" s="873" t="s">
        <v>125</v>
      </c>
      <c r="CB118" s="873"/>
      <c r="CC118" s="873"/>
      <c r="CD118" s="873"/>
      <c r="CE118" s="873"/>
      <c r="CF118" s="903" t="s">
        <v>125</v>
      </c>
      <c r="CG118" s="904"/>
      <c r="CH118" s="904"/>
      <c r="CI118" s="904"/>
      <c r="CJ118" s="904"/>
      <c r="CK118" s="955"/>
      <c r="CL118" s="849"/>
      <c r="CM118" s="843" t="s">
        <v>459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125</v>
      </c>
      <c r="DH118" s="808"/>
      <c r="DI118" s="808"/>
      <c r="DJ118" s="808"/>
      <c r="DK118" s="809"/>
      <c r="DL118" s="810" t="s">
        <v>125</v>
      </c>
      <c r="DM118" s="808"/>
      <c r="DN118" s="808"/>
      <c r="DO118" s="808"/>
      <c r="DP118" s="809"/>
      <c r="DQ118" s="810" t="s">
        <v>434</v>
      </c>
      <c r="DR118" s="808"/>
      <c r="DS118" s="808"/>
      <c r="DT118" s="808"/>
      <c r="DU118" s="809"/>
      <c r="DV118" s="852" t="s">
        <v>125</v>
      </c>
      <c r="DW118" s="853"/>
      <c r="DX118" s="853"/>
      <c r="DY118" s="853"/>
      <c r="DZ118" s="854"/>
    </row>
    <row r="119" spans="1:130" s="226" customFormat="1" ht="26.25" customHeight="1" x14ac:dyDescent="0.15">
      <c r="A119" s="846" t="s">
        <v>432</v>
      </c>
      <c r="B119" s="847"/>
      <c r="C119" s="888" t="s">
        <v>433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125</v>
      </c>
      <c r="AB119" s="917"/>
      <c r="AC119" s="917"/>
      <c r="AD119" s="917"/>
      <c r="AE119" s="918"/>
      <c r="AF119" s="919" t="s">
        <v>125</v>
      </c>
      <c r="AG119" s="917"/>
      <c r="AH119" s="917"/>
      <c r="AI119" s="917"/>
      <c r="AJ119" s="918"/>
      <c r="AK119" s="919" t="s">
        <v>125</v>
      </c>
      <c r="AL119" s="917"/>
      <c r="AM119" s="917"/>
      <c r="AN119" s="917"/>
      <c r="AO119" s="918"/>
      <c r="AP119" s="920" t="s">
        <v>125</v>
      </c>
      <c r="AQ119" s="921"/>
      <c r="AR119" s="921"/>
      <c r="AS119" s="921"/>
      <c r="AT119" s="922"/>
      <c r="AU119" s="962"/>
      <c r="AV119" s="963"/>
      <c r="AW119" s="963"/>
      <c r="AX119" s="963"/>
      <c r="AY119" s="963"/>
      <c r="AZ119" s="247" t="s">
        <v>182</v>
      </c>
      <c r="BA119" s="247"/>
      <c r="BB119" s="247"/>
      <c r="BC119" s="247"/>
      <c r="BD119" s="247"/>
      <c r="BE119" s="247"/>
      <c r="BF119" s="247"/>
      <c r="BG119" s="247"/>
      <c r="BH119" s="247"/>
      <c r="BI119" s="247"/>
      <c r="BJ119" s="247"/>
      <c r="BK119" s="247"/>
      <c r="BL119" s="247"/>
      <c r="BM119" s="247"/>
      <c r="BN119" s="247"/>
      <c r="BO119" s="905" t="s">
        <v>460</v>
      </c>
      <c r="BP119" s="906"/>
      <c r="BQ119" s="907">
        <v>129398934</v>
      </c>
      <c r="BR119" s="873"/>
      <c r="BS119" s="873"/>
      <c r="BT119" s="873"/>
      <c r="BU119" s="873"/>
      <c r="BV119" s="873">
        <v>133747291</v>
      </c>
      <c r="BW119" s="873"/>
      <c r="BX119" s="873"/>
      <c r="BY119" s="873"/>
      <c r="BZ119" s="873"/>
      <c r="CA119" s="873">
        <v>119656450</v>
      </c>
      <c r="CB119" s="873"/>
      <c r="CC119" s="873"/>
      <c r="CD119" s="873"/>
      <c r="CE119" s="873"/>
      <c r="CF119" s="776"/>
      <c r="CG119" s="777"/>
      <c r="CH119" s="777"/>
      <c r="CI119" s="777"/>
      <c r="CJ119" s="862"/>
      <c r="CK119" s="956"/>
      <c r="CL119" s="851"/>
      <c r="CM119" s="866" t="s">
        <v>461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125</v>
      </c>
      <c r="DH119" s="792"/>
      <c r="DI119" s="792"/>
      <c r="DJ119" s="792"/>
      <c r="DK119" s="793"/>
      <c r="DL119" s="794" t="s">
        <v>125</v>
      </c>
      <c r="DM119" s="792"/>
      <c r="DN119" s="792"/>
      <c r="DO119" s="792"/>
      <c r="DP119" s="793"/>
      <c r="DQ119" s="794" t="s">
        <v>434</v>
      </c>
      <c r="DR119" s="792"/>
      <c r="DS119" s="792"/>
      <c r="DT119" s="792"/>
      <c r="DU119" s="793"/>
      <c r="DV119" s="876" t="s">
        <v>125</v>
      </c>
      <c r="DW119" s="877"/>
      <c r="DX119" s="877"/>
      <c r="DY119" s="877"/>
      <c r="DZ119" s="878"/>
    </row>
    <row r="120" spans="1:130" s="226" customFormat="1" ht="26.25" customHeight="1" x14ac:dyDescent="0.15">
      <c r="A120" s="848"/>
      <c r="B120" s="849"/>
      <c r="C120" s="843" t="s">
        <v>437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125</v>
      </c>
      <c r="AB120" s="808"/>
      <c r="AC120" s="808"/>
      <c r="AD120" s="808"/>
      <c r="AE120" s="809"/>
      <c r="AF120" s="810" t="s">
        <v>125</v>
      </c>
      <c r="AG120" s="808"/>
      <c r="AH120" s="808"/>
      <c r="AI120" s="808"/>
      <c r="AJ120" s="809"/>
      <c r="AK120" s="810" t="s">
        <v>125</v>
      </c>
      <c r="AL120" s="808"/>
      <c r="AM120" s="808"/>
      <c r="AN120" s="808"/>
      <c r="AO120" s="809"/>
      <c r="AP120" s="852" t="s">
        <v>125</v>
      </c>
      <c r="AQ120" s="853"/>
      <c r="AR120" s="853"/>
      <c r="AS120" s="853"/>
      <c r="AT120" s="854"/>
      <c r="AU120" s="908" t="s">
        <v>462</v>
      </c>
      <c r="AV120" s="909"/>
      <c r="AW120" s="909"/>
      <c r="AX120" s="909"/>
      <c r="AY120" s="910"/>
      <c r="AZ120" s="888" t="s">
        <v>463</v>
      </c>
      <c r="BA120" s="836"/>
      <c r="BB120" s="836"/>
      <c r="BC120" s="836"/>
      <c r="BD120" s="836"/>
      <c r="BE120" s="836"/>
      <c r="BF120" s="836"/>
      <c r="BG120" s="836"/>
      <c r="BH120" s="836"/>
      <c r="BI120" s="836"/>
      <c r="BJ120" s="836"/>
      <c r="BK120" s="836"/>
      <c r="BL120" s="836"/>
      <c r="BM120" s="836"/>
      <c r="BN120" s="836"/>
      <c r="BO120" s="836"/>
      <c r="BP120" s="837"/>
      <c r="BQ120" s="889">
        <v>45748839</v>
      </c>
      <c r="BR120" s="870"/>
      <c r="BS120" s="870"/>
      <c r="BT120" s="870"/>
      <c r="BU120" s="870"/>
      <c r="BV120" s="870">
        <v>39168399</v>
      </c>
      <c r="BW120" s="870"/>
      <c r="BX120" s="870"/>
      <c r="BY120" s="870"/>
      <c r="BZ120" s="870"/>
      <c r="CA120" s="870">
        <v>29492915</v>
      </c>
      <c r="CB120" s="870"/>
      <c r="CC120" s="870"/>
      <c r="CD120" s="870"/>
      <c r="CE120" s="870"/>
      <c r="CF120" s="894">
        <v>85.7</v>
      </c>
      <c r="CG120" s="895"/>
      <c r="CH120" s="895"/>
      <c r="CI120" s="895"/>
      <c r="CJ120" s="895"/>
      <c r="CK120" s="896" t="s">
        <v>464</v>
      </c>
      <c r="CL120" s="880"/>
      <c r="CM120" s="880"/>
      <c r="CN120" s="880"/>
      <c r="CO120" s="881"/>
      <c r="CP120" s="900" t="s">
        <v>465</v>
      </c>
      <c r="CQ120" s="901"/>
      <c r="CR120" s="901"/>
      <c r="CS120" s="901"/>
      <c r="CT120" s="901"/>
      <c r="CU120" s="901"/>
      <c r="CV120" s="901"/>
      <c r="CW120" s="901"/>
      <c r="CX120" s="901"/>
      <c r="CY120" s="901"/>
      <c r="CZ120" s="901"/>
      <c r="DA120" s="901"/>
      <c r="DB120" s="901"/>
      <c r="DC120" s="901"/>
      <c r="DD120" s="901"/>
      <c r="DE120" s="901"/>
      <c r="DF120" s="902"/>
      <c r="DG120" s="889" t="s">
        <v>125</v>
      </c>
      <c r="DH120" s="870"/>
      <c r="DI120" s="870"/>
      <c r="DJ120" s="870"/>
      <c r="DK120" s="870"/>
      <c r="DL120" s="870">
        <v>36075127</v>
      </c>
      <c r="DM120" s="870"/>
      <c r="DN120" s="870"/>
      <c r="DO120" s="870"/>
      <c r="DP120" s="870"/>
      <c r="DQ120" s="870">
        <v>37007486</v>
      </c>
      <c r="DR120" s="870"/>
      <c r="DS120" s="870"/>
      <c r="DT120" s="870"/>
      <c r="DU120" s="870"/>
      <c r="DV120" s="871">
        <v>107.5</v>
      </c>
      <c r="DW120" s="871"/>
      <c r="DX120" s="871"/>
      <c r="DY120" s="871"/>
      <c r="DZ120" s="872"/>
    </row>
    <row r="121" spans="1:130" s="226" customFormat="1" ht="26.25" customHeight="1" x14ac:dyDescent="0.15">
      <c r="A121" s="848"/>
      <c r="B121" s="849"/>
      <c r="C121" s="891" t="s">
        <v>466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125</v>
      </c>
      <c r="AB121" s="808"/>
      <c r="AC121" s="808"/>
      <c r="AD121" s="808"/>
      <c r="AE121" s="809"/>
      <c r="AF121" s="810" t="s">
        <v>125</v>
      </c>
      <c r="AG121" s="808"/>
      <c r="AH121" s="808"/>
      <c r="AI121" s="808"/>
      <c r="AJ121" s="809"/>
      <c r="AK121" s="810" t="s">
        <v>125</v>
      </c>
      <c r="AL121" s="808"/>
      <c r="AM121" s="808"/>
      <c r="AN121" s="808"/>
      <c r="AO121" s="809"/>
      <c r="AP121" s="852" t="s">
        <v>125</v>
      </c>
      <c r="AQ121" s="853"/>
      <c r="AR121" s="853"/>
      <c r="AS121" s="853"/>
      <c r="AT121" s="854"/>
      <c r="AU121" s="911"/>
      <c r="AV121" s="912"/>
      <c r="AW121" s="912"/>
      <c r="AX121" s="912"/>
      <c r="AY121" s="913"/>
      <c r="AZ121" s="843" t="s">
        <v>467</v>
      </c>
      <c r="BA121" s="780"/>
      <c r="BB121" s="780"/>
      <c r="BC121" s="780"/>
      <c r="BD121" s="780"/>
      <c r="BE121" s="780"/>
      <c r="BF121" s="780"/>
      <c r="BG121" s="780"/>
      <c r="BH121" s="780"/>
      <c r="BI121" s="780"/>
      <c r="BJ121" s="780"/>
      <c r="BK121" s="780"/>
      <c r="BL121" s="780"/>
      <c r="BM121" s="780"/>
      <c r="BN121" s="780"/>
      <c r="BO121" s="780"/>
      <c r="BP121" s="781"/>
      <c r="BQ121" s="844">
        <v>21866229</v>
      </c>
      <c r="BR121" s="845"/>
      <c r="BS121" s="845"/>
      <c r="BT121" s="845"/>
      <c r="BU121" s="845"/>
      <c r="BV121" s="845">
        <v>20753757</v>
      </c>
      <c r="BW121" s="845"/>
      <c r="BX121" s="845"/>
      <c r="BY121" s="845"/>
      <c r="BZ121" s="845"/>
      <c r="CA121" s="845">
        <v>5130522</v>
      </c>
      <c r="CB121" s="845"/>
      <c r="CC121" s="845"/>
      <c r="CD121" s="845"/>
      <c r="CE121" s="845"/>
      <c r="CF121" s="903">
        <v>14.9</v>
      </c>
      <c r="CG121" s="904"/>
      <c r="CH121" s="904"/>
      <c r="CI121" s="904"/>
      <c r="CJ121" s="904"/>
      <c r="CK121" s="897"/>
      <c r="CL121" s="883"/>
      <c r="CM121" s="883"/>
      <c r="CN121" s="883"/>
      <c r="CO121" s="884"/>
      <c r="CP121" s="863" t="s">
        <v>403</v>
      </c>
      <c r="CQ121" s="864"/>
      <c r="CR121" s="864"/>
      <c r="CS121" s="864"/>
      <c r="CT121" s="864"/>
      <c r="CU121" s="864"/>
      <c r="CV121" s="864"/>
      <c r="CW121" s="864"/>
      <c r="CX121" s="864"/>
      <c r="CY121" s="864"/>
      <c r="CZ121" s="864"/>
      <c r="DA121" s="864"/>
      <c r="DB121" s="864"/>
      <c r="DC121" s="864"/>
      <c r="DD121" s="864"/>
      <c r="DE121" s="864"/>
      <c r="DF121" s="865"/>
      <c r="DG121" s="844">
        <v>2598565</v>
      </c>
      <c r="DH121" s="845"/>
      <c r="DI121" s="845"/>
      <c r="DJ121" s="845"/>
      <c r="DK121" s="845"/>
      <c r="DL121" s="845">
        <v>2283876</v>
      </c>
      <c r="DM121" s="845"/>
      <c r="DN121" s="845"/>
      <c r="DO121" s="845"/>
      <c r="DP121" s="845"/>
      <c r="DQ121" s="845">
        <v>582014</v>
      </c>
      <c r="DR121" s="845"/>
      <c r="DS121" s="845"/>
      <c r="DT121" s="845"/>
      <c r="DU121" s="845"/>
      <c r="DV121" s="822">
        <v>1.7</v>
      </c>
      <c r="DW121" s="822"/>
      <c r="DX121" s="822"/>
      <c r="DY121" s="822"/>
      <c r="DZ121" s="823"/>
    </row>
    <row r="122" spans="1:130" s="226" customFormat="1" ht="26.25" customHeight="1" x14ac:dyDescent="0.15">
      <c r="A122" s="848"/>
      <c r="B122" s="849"/>
      <c r="C122" s="843" t="s">
        <v>448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125</v>
      </c>
      <c r="AB122" s="808"/>
      <c r="AC122" s="808"/>
      <c r="AD122" s="808"/>
      <c r="AE122" s="809"/>
      <c r="AF122" s="810" t="s">
        <v>434</v>
      </c>
      <c r="AG122" s="808"/>
      <c r="AH122" s="808"/>
      <c r="AI122" s="808"/>
      <c r="AJ122" s="809"/>
      <c r="AK122" s="810" t="s">
        <v>440</v>
      </c>
      <c r="AL122" s="808"/>
      <c r="AM122" s="808"/>
      <c r="AN122" s="808"/>
      <c r="AO122" s="809"/>
      <c r="AP122" s="852" t="s">
        <v>125</v>
      </c>
      <c r="AQ122" s="853"/>
      <c r="AR122" s="853"/>
      <c r="AS122" s="853"/>
      <c r="AT122" s="854"/>
      <c r="AU122" s="911"/>
      <c r="AV122" s="912"/>
      <c r="AW122" s="912"/>
      <c r="AX122" s="912"/>
      <c r="AY122" s="913"/>
      <c r="AZ122" s="866" t="s">
        <v>468</v>
      </c>
      <c r="BA122" s="867"/>
      <c r="BB122" s="867"/>
      <c r="BC122" s="867"/>
      <c r="BD122" s="867"/>
      <c r="BE122" s="867"/>
      <c r="BF122" s="867"/>
      <c r="BG122" s="867"/>
      <c r="BH122" s="867"/>
      <c r="BI122" s="867"/>
      <c r="BJ122" s="867"/>
      <c r="BK122" s="867"/>
      <c r="BL122" s="867"/>
      <c r="BM122" s="867"/>
      <c r="BN122" s="867"/>
      <c r="BO122" s="867"/>
      <c r="BP122" s="868"/>
      <c r="BQ122" s="907">
        <v>72069740</v>
      </c>
      <c r="BR122" s="873"/>
      <c r="BS122" s="873"/>
      <c r="BT122" s="873"/>
      <c r="BU122" s="873"/>
      <c r="BV122" s="873">
        <v>73544297</v>
      </c>
      <c r="BW122" s="873"/>
      <c r="BX122" s="873"/>
      <c r="BY122" s="873"/>
      <c r="BZ122" s="873"/>
      <c r="CA122" s="873">
        <v>72015310</v>
      </c>
      <c r="CB122" s="873"/>
      <c r="CC122" s="873"/>
      <c r="CD122" s="873"/>
      <c r="CE122" s="873"/>
      <c r="CF122" s="874">
        <v>209.2</v>
      </c>
      <c r="CG122" s="875"/>
      <c r="CH122" s="875"/>
      <c r="CI122" s="875"/>
      <c r="CJ122" s="875"/>
      <c r="CK122" s="897"/>
      <c r="CL122" s="883"/>
      <c r="CM122" s="883"/>
      <c r="CN122" s="883"/>
      <c r="CO122" s="884"/>
      <c r="CP122" s="863" t="s">
        <v>406</v>
      </c>
      <c r="CQ122" s="864"/>
      <c r="CR122" s="864"/>
      <c r="CS122" s="864"/>
      <c r="CT122" s="864"/>
      <c r="CU122" s="864"/>
      <c r="CV122" s="864"/>
      <c r="CW122" s="864"/>
      <c r="CX122" s="864"/>
      <c r="CY122" s="864"/>
      <c r="CZ122" s="864"/>
      <c r="DA122" s="864"/>
      <c r="DB122" s="864"/>
      <c r="DC122" s="864"/>
      <c r="DD122" s="864"/>
      <c r="DE122" s="864"/>
      <c r="DF122" s="865"/>
      <c r="DG122" s="844">
        <v>272257</v>
      </c>
      <c r="DH122" s="845"/>
      <c r="DI122" s="845"/>
      <c r="DJ122" s="845"/>
      <c r="DK122" s="845"/>
      <c r="DL122" s="845">
        <v>215590</v>
      </c>
      <c r="DM122" s="845"/>
      <c r="DN122" s="845"/>
      <c r="DO122" s="845"/>
      <c r="DP122" s="845"/>
      <c r="DQ122" s="845">
        <v>129842</v>
      </c>
      <c r="DR122" s="845"/>
      <c r="DS122" s="845"/>
      <c r="DT122" s="845"/>
      <c r="DU122" s="845"/>
      <c r="DV122" s="822">
        <v>0.4</v>
      </c>
      <c r="DW122" s="822"/>
      <c r="DX122" s="822"/>
      <c r="DY122" s="822"/>
      <c r="DZ122" s="823"/>
    </row>
    <row r="123" spans="1:130" s="226" customFormat="1" ht="26.25" customHeight="1" x14ac:dyDescent="0.15">
      <c r="A123" s="848"/>
      <c r="B123" s="849"/>
      <c r="C123" s="843" t="s">
        <v>454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125</v>
      </c>
      <c r="AB123" s="808"/>
      <c r="AC123" s="808"/>
      <c r="AD123" s="808"/>
      <c r="AE123" s="809"/>
      <c r="AF123" s="810" t="s">
        <v>125</v>
      </c>
      <c r="AG123" s="808"/>
      <c r="AH123" s="808"/>
      <c r="AI123" s="808"/>
      <c r="AJ123" s="809"/>
      <c r="AK123" s="810" t="s">
        <v>440</v>
      </c>
      <c r="AL123" s="808"/>
      <c r="AM123" s="808"/>
      <c r="AN123" s="808"/>
      <c r="AO123" s="809"/>
      <c r="AP123" s="852" t="s">
        <v>125</v>
      </c>
      <c r="AQ123" s="853"/>
      <c r="AR123" s="853"/>
      <c r="AS123" s="853"/>
      <c r="AT123" s="854"/>
      <c r="AU123" s="914"/>
      <c r="AV123" s="915"/>
      <c r="AW123" s="915"/>
      <c r="AX123" s="915"/>
      <c r="AY123" s="915"/>
      <c r="AZ123" s="247" t="s">
        <v>182</v>
      </c>
      <c r="BA123" s="247"/>
      <c r="BB123" s="247"/>
      <c r="BC123" s="247"/>
      <c r="BD123" s="247"/>
      <c r="BE123" s="247"/>
      <c r="BF123" s="247"/>
      <c r="BG123" s="247"/>
      <c r="BH123" s="247"/>
      <c r="BI123" s="247"/>
      <c r="BJ123" s="247"/>
      <c r="BK123" s="247"/>
      <c r="BL123" s="247"/>
      <c r="BM123" s="247"/>
      <c r="BN123" s="247"/>
      <c r="BO123" s="905" t="s">
        <v>469</v>
      </c>
      <c r="BP123" s="906"/>
      <c r="BQ123" s="860">
        <v>139684808</v>
      </c>
      <c r="BR123" s="861"/>
      <c r="BS123" s="861"/>
      <c r="BT123" s="861"/>
      <c r="BU123" s="861"/>
      <c r="BV123" s="861">
        <v>133466453</v>
      </c>
      <c r="BW123" s="861"/>
      <c r="BX123" s="861"/>
      <c r="BY123" s="861"/>
      <c r="BZ123" s="861"/>
      <c r="CA123" s="861">
        <v>106638747</v>
      </c>
      <c r="CB123" s="861"/>
      <c r="CC123" s="861"/>
      <c r="CD123" s="861"/>
      <c r="CE123" s="861"/>
      <c r="CF123" s="776"/>
      <c r="CG123" s="777"/>
      <c r="CH123" s="777"/>
      <c r="CI123" s="777"/>
      <c r="CJ123" s="862"/>
      <c r="CK123" s="897"/>
      <c r="CL123" s="883"/>
      <c r="CM123" s="883"/>
      <c r="CN123" s="883"/>
      <c r="CO123" s="884"/>
      <c r="CP123" s="863" t="s">
        <v>402</v>
      </c>
      <c r="CQ123" s="864"/>
      <c r="CR123" s="864"/>
      <c r="CS123" s="864"/>
      <c r="CT123" s="864"/>
      <c r="CU123" s="864"/>
      <c r="CV123" s="864"/>
      <c r="CW123" s="864"/>
      <c r="CX123" s="864"/>
      <c r="CY123" s="864"/>
      <c r="CZ123" s="864"/>
      <c r="DA123" s="864"/>
      <c r="DB123" s="864"/>
      <c r="DC123" s="864"/>
      <c r="DD123" s="864"/>
      <c r="DE123" s="864"/>
      <c r="DF123" s="865"/>
      <c r="DG123" s="807" t="s">
        <v>440</v>
      </c>
      <c r="DH123" s="808"/>
      <c r="DI123" s="808"/>
      <c r="DJ123" s="808"/>
      <c r="DK123" s="809"/>
      <c r="DL123" s="810" t="s">
        <v>434</v>
      </c>
      <c r="DM123" s="808"/>
      <c r="DN123" s="808"/>
      <c r="DO123" s="808"/>
      <c r="DP123" s="809"/>
      <c r="DQ123" s="810" t="s">
        <v>125</v>
      </c>
      <c r="DR123" s="808"/>
      <c r="DS123" s="808"/>
      <c r="DT123" s="808"/>
      <c r="DU123" s="809"/>
      <c r="DV123" s="852" t="s">
        <v>125</v>
      </c>
      <c r="DW123" s="853"/>
      <c r="DX123" s="853"/>
      <c r="DY123" s="853"/>
      <c r="DZ123" s="854"/>
    </row>
    <row r="124" spans="1:130" s="226" customFormat="1" ht="26.25" customHeight="1" thickBot="1" x14ac:dyDescent="0.2">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434</v>
      </c>
      <c r="AB124" s="808"/>
      <c r="AC124" s="808"/>
      <c r="AD124" s="808"/>
      <c r="AE124" s="809"/>
      <c r="AF124" s="810" t="s">
        <v>125</v>
      </c>
      <c r="AG124" s="808"/>
      <c r="AH124" s="808"/>
      <c r="AI124" s="808"/>
      <c r="AJ124" s="809"/>
      <c r="AK124" s="810" t="s">
        <v>440</v>
      </c>
      <c r="AL124" s="808"/>
      <c r="AM124" s="808"/>
      <c r="AN124" s="808"/>
      <c r="AO124" s="809"/>
      <c r="AP124" s="852" t="s">
        <v>434</v>
      </c>
      <c r="AQ124" s="853"/>
      <c r="AR124" s="853"/>
      <c r="AS124" s="853"/>
      <c r="AT124" s="854"/>
      <c r="AU124" s="855" t="s">
        <v>470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125</v>
      </c>
      <c r="BR124" s="859"/>
      <c r="BS124" s="859"/>
      <c r="BT124" s="859"/>
      <c r="BU124" s="859"/>
      <c r="BV124" s="859">
        <v>0.8</v>
      </c>
      <c r="BW124" s="859"/>
      <c r="BX124" s="859"/>
      <c r="BY124" s="859"/>
      <c r="BZ124" s="859"/>
      <c r="CA124" s="859">
        <v>37.799999999999997</v>
      </c>
      <c r="CB124" s="859"/>
      <c r="CC124" s="859"/>
      <c r="CD124" s="859"/>
      <c r="CE124" s="859"/>
      <c r="CF124" s="754"/>
      <c r="CG124" s="755"/>
      <c r="CH124" s="755"/>
      <c r="CI124" s="755"/>
      <c r="CJ124" s="890"/>
      <c r="CK124" s="898"/>
      <c r="CL124" s="898"/>
      <c r="CM124" s="898"/>
      <c r="CN124" s="898"/>
      <c r="CO124" s="899"/>
      <c r="CP124" s="863" t="s">
        <v>471</v>
      </c>
      <c r="CQ124" s="864"/>
      <c r="CR124" s="864"/>
      <c r="CS124" s="864"/>
      <c r="CT124" s="864"/>
      <c r="CU124" s="864"/>
      <c r="CV124" s="864"/>
      <c r="CW124" s="864"/>
      <c r="CX124" s="864"/>
      <c r="CY124" s="864"/>
      <c r="CZ124" s="864"/>
      <c r="DA124" s="864"/>
      <c r="DB124" s="864"/>
      <c r="DC124" s="864"/>
      <c r="DD124" s="864"/>
      <c r="DE124" s="864"/>
      <c r="DF124" s="865"/>
      <c r="DG124" s="791">
        <v>34987404</v>
      </c>
      <c r="DH124" s="792"/>
      <c r="DI124" s="792"/>
      <c r="DJ124" s="792"/>
      <c r="DK124" s="793"/>
      <c r="DL124" s="794" t="s">
        <v>125</v>
      </c>
      <c r="DM124" s="792"/>
      <c r="DN124" s="792"/>
      <c r="DO124" s="792"/>
      <c r="DP124" s="793"/>
      <c r="DQ124" s="794" t="s">
        <v>440</v>
      </c>
      <c r="DR124" s="792"/>
      <c r="DS124" s="792"/>
      <c r="DT124" s="792"/>
      <c r="DU124" s="793"/>
      <c r="DV124" s="876" t="s">
        <v>125</v>
      </c>
      <c r="DW124" s="877"/>
      <c r="DX124" s="877"/>
      <c r="DY124" s="877"/>
      <c r="DZ124" s="878"/>
    </row>
    <row r="125" spans="1:130" s="226" customFormat="1" ht="26.25" customHeight="1" x14ac:dyDescent="0.15">
      <c r="A125" s="848"/>
      <c r="B125" s="849"/>
      <c r="C125" s="843" t="s">
        <v>459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434</v>
      </c>
      <c r="AB125" s="808"/>
      <c r="AC125" s="808"/>
      <c r="AD125" s="808"/>
      <c r="AE125" s="809"/>
      <c r="AF125" s="810" t="s">
        <v>125</v>
      </c>
      <c r="AG125" s="808"/>
      <c r="AH125" s="808"/>
      <c r="AI125" s="808"/>
      <c r="AJ125" s="809"/>
      <c r="AK125" s="810" t="s">
        <v>125</v>
      </c>
      <c r="AL125" s="808"/>
      <c r="AM125" s="808"/>
      <c r="AN125" s="808"/>
      <c r="AO125" s="809"/>
      <c r="AP125" s="852" t="s">
        <v>440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472</v>
      </c>
      <c r="CL125" s="880"/>
      <c r="CM125" s="880"/>
      <c r="CN125" s="880"/>
      <c r="CO125" s="881"/>
      <c r="CP125" s="888" t="s">
        <v>473</v>
      </c>
      <c r="CQ125" s="836"/>
      <c r="CR125" s="836"/>
      <c r="CS125" s="836"/>
      <c r="CT125" s="836"/>
      <c r="CU125" s="836"/>
      <c r="CV125" s="836"/>
      <c r="CW125" s="836"/>
      <c r="CX125" s="836"/>
      <c r="CY125" s="836"/>
      <c r="CZ125" s="836"/>
      <c r="DA125" s="836"/>
      <c r="DB125" s="836"/>
      <c r="DC125" s="836"/>
      <c r="DD125" s="836"/>
      <c r="DE125" s="836"/>
      <c r="DF125" s="837"/>
      <c r="DG125" s="889" t="s">
        <v>125</v>
      </c>
      <c r="DH125" s="870"/>
      <c r="DI125" s="870"/>
      <c r="DJ125" s="870"/>
      <c r="DK125" s="870"/>
      <c r="DL125" s="870" t="s">
        <v>125</v>
      </c>
      <c r="DM125" s="870"/>
      <c r="DN125" s="870"/>
      <c r="DO125" s="870"/>
      <c r="DP125" s="870"/>
      <c r="DQ125" s="870" t="s">
        <v>125</v>
      </c>
      <c r="DR125" s="870"/>
      <c r="DS125" s="870"/>
      <c r="DT125" s="870"/>
      <c r="DU125" s="870"/>
      <c r="DV125" s="871" t="s">
        <v>125</v>
      </c>
      <c r="DW125" s="871"/>
      <c r="DX125" s="871"/>
      <c r="DY125" s="871"/>
      <c r="DZ125" s="872"/>
    </row>
    <row r="126" spans="1:130" s="226" customFormat="1" ht="26.25" customHeight="1" thickBot="1" x14ac:dyDescent="0.2">
      <c r="A126" s="848"/>
      <c r="B126" s="849"/>
      <c r="C126" s="843" t="s">
        <v>461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125</v>
      </c>
      <c r="AB126" s="808"/>
      <c r="AC126" s="808"/>
      <c r="AD126" s="808"/>
      <c r="AE126" s="809"/>
      <c r="AF126" s="810" t="s">
        <v>440</v>
      </c>
      <c r="AG126" s="808"/>
      <c r="AH126" s="808"/>
      <c r="AI126" s="808"/>
      <c r="AJ126" s="809"/>
      <c r="AK126" s="810" t="s">
        <v>434</v>
      </c>
      <c r="AL126" s="808"/>
      <c r="AM126" s="808"/>
      <c r="AN126" s="808"/>
      <c r="AO126" s="809"/>
      <c r="AP126" s="852" t="s">
        <v>125</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474</v>
      </c>
      <c r="CQ126" s="780"/>
      <c r="CR126" s="780"/>
      <c r="CS126" s="780"/>
      <c r="CT126" s="780"/>
      <c r="CU126" s="780"/>
      <c r="CV126" s="780"/>
      <c r="CW126" s="780"/>
      <c r="CX126" s="780"/>
      <c r="CY126" s="780"/>
      <c r="CZ126" s="780"/>
      <c r="DA126" s="780"/>
      <c r="DB126" s="780"/>
      <c r="DC126" s="780"/>
      <c r="DD126" s="780"/>
      <c r="DE126" s="780"/>
      <c r="DF126" s="781"/>
      <c r="DG126" s="844" t="s">
        <v>125</v>
      </c>
      <c r="DH126" s="845"/>
      <c r="DI126" s="845"/>
      <c r="DJ126" s="845"/>
      <c r="DK126" s="845"/>
      <c r="DL126" s="845" t="s">
        <v>440</v>
      </c>
      <c r="DM126" s="845"/>
      <c r="DN126" s="845"/>
      <c r="DO126" s="845"/>
      <c r="DP126" s="845"/>
      <c r="DQ126" s="845" t="s">
        <v>125</v>
      </c>
      <c r="DR126" s="845"/>
      <c r="DS126" s="845"/>
      <c r="DT126" s="845"/>
      <c r="DU126" s="845"/>
      <c r="DV126" s="822" t="s">
        <v>125</v>
      </c>
      <c r="DW126" s="822"/>
      <c r="DX126" s="822"/>
      <c r="DY126" s="822"/>
      <c r="DZ126" s="823"/>
    </row>
    <row r="127" spans="1:130" s="226" customFormat="1" ht="26.25" customHeight="1" x14ac:dyDescent="0.15">
      <c r="A127" s="850"/>
      <c r="B127" s="851"/>
      <c r="C127" s="866" t="s">
        <v>475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13186</v>
      </c>
      <c r="AB127" s="808"/>
      <c r="AC127" s="808"/>
      <c r="AD127" s="808"/>
      <c r="AE127" s="809"/>
      <c r="AF127" s="810">
        <v>75273</v>
      </c>
      <c r="AG127" s="808"/>
      <c r="AH127" s="808"/>
      <c r="AI127" s="808"/>
      <c r="AJ127" s="809"/>
      <c r="AK127" s="810">
        <v>69978</v>
      </c>
      <c r="AL127" s="808"/>
      <c r="AM127" s="808"/>
      <c r="AN127" s="808"/>
      <c r="AO127" s="809"/>
      <c r="AP127" s="852">
        <v>0.2</v>
      </c>
      <c r="AQ127" s="853"/>
      <c r="AR127" s="853"/>
      <c r="AS127" s="853"/>
      <c r="AT127" s="854"/>
      <c r="AU127" s="228"/>
      <c r="AV127" s="228"/>
      <c r="AW127" s="228"/>
      <c r="AX127" s="869" t="s">
        <v>476</v>
      </c>
      <c r="AY127" s="840"/>
      <c r="AZ127" s="840"/>
      <c r="BA127" s="840"/>
      <c r="BB127" s="840"/>
      <c r="BC127" s="840"/>
      <c r="BD127" s="840"/>
      <c r="BE127" s="841"/>
      <c r="BF127" s="839" t="s">
        <v>477</v>
      </c>
      <c r="BG127" s="840"/>
      <c r="BH127" s="840"/>
      <c r="BI127" s="840"/>
      <c r="BJ127" s="840"/>
      <c r="BK127" s="840"/>
      <c r="BL127" s="841"/>
      <c r="BM127" s="839" t="s">
        <v>478</v>
      </c>
      <c r="BN127" s="840"/>
      <c r="BO127" s="840"/>
      <c r="BP127" s="840"/>
      <c r="BQ127" s="840"/>
      <c r="BR127" s="840"/>
      <c r="BS127" s="841"/>
      <c r="BT127" s="839" t="s">
        <v>479</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480</v>
      </c>
      <c r="CQ127" s="780"/>
      <c r="CR127" s="780"/>
      <c r="CS127" s="780"/>
      <c r="CT127" s="780"/>
      <c r="CU127" s="780"/>
      <c r="CV127" s="780"/>
      <c r="CW127" s="780"/>
      <c r="CX127" s="780"/>
      <c r="CY127" s="780"/>
      <c r="CZ127" s="780"/>
      <c r="DA127" s="780"/>
      <c r="DB127" s="780"/>
      <c r="DC127" s="780"/>
      <c r="DD127" s="780"/>
      <c r="DE127" s="780"/>
      <c r="DF127" s="781"/>
      <c r="DG127" s="844" t="s">
        <v>434</v>
      </c>
      <c r="DH127" s="845"/>
      <c r="DI127" s="845"/>
      <c r="DJ127" s="845"/>
      <c r="DK127" s="845"/>
      <c r="DL127" s="845" t="s">
        <v>125</v>
      </c>
      <c r="DM127" s="845"/>
      <c r="DN127" s="845"/>
      <c r="DO127" s="845"/>
      <c r="DP127" s="845"/>
      <c r="DQ127" s="845" t="s">
        <v>125</v>
      </c>
      <c r="DR127" s="845"/>
      <c r="DS127" s="845"/>
      <c r="DT127" s="845"/>
      <c r="DU127" s="845"/>
      <c r="DV127" s="822" t="s">
        <v>125</v>
      </c>
      <c r="DW127" s="822"/>
      <c r="DX127" s="822"/>
      <c r="DY127" s="822"/>
      <c r="DZ127" s="823"/>
    </row>
    <row r="128" spans="1:130" s="226" customFormat="1" ht="26.25" customHeight="1" thickBot="1" x14ac:dyDescent="0.2">
      <c r="A128" s="824" t="s">
        <v>481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482</v>
      </c>
      <c r="X128" s="826"/>
      <c r="Y128" s="826"/>
      <c r="Z128" s="827"/>
      <c r="AA128" s="828">
        <v>570746</v>
      </c>
      <c r="AB128" s="829"/>
      <c r="AC128" s="829"/>
      <c r="AD128" s="829"/>
      <c r="AE128" s="830"/>
      <c r="AF128" s="831">
        <v>707797</v>
      </c>
      <c r="AG128" s="829"/>
      <c r="AH128" s="829"/>
      <c r="AI128" s="829"/>
      <c r="AJ128" s="830"/>
      <c r="AK128" s="831">
        <v>817183</v>
      </c>
      <c r="AL128" s="829"/>
      <c r="AM128" s="829"/>
      <c r="AN128" s="829"/>
      <c r="AO128" s="830"/>
      <c r="AP128" s="832"/>
      <c r="AQ128" s="833"/>
      <c r="AR128" s="833"/>
      <c r="AS128" s="833"/>
      <c r="AT128" s="834"/>
      <c r="AU128" s="228"/>
      <c r="AV128" s="228"/>
      <c r="AW128" s="228"/>
      <c r="AX128" s="835" t="s">
        <v>483</v>
      </c>
      <c r="AY128" s="836"/>
      <c r="AZ128" s="836"/>
      <c r="BA128" s="836"/>
      <c r="BB128" s="836"/>
      <c r="BC128" s="836"/>
      <c r="BD128" s="836"/>
      <c r="BE128" s="837"/>
      <c r="BF128" s="814" t="s">
        <v>125</v>
      </c>
      <c r="BG128" s="815"/>
      <c r="BH128" s="815"/>
      <c r="BI128" s="815"/>
      <c r="BJ128" s="815"/>
      <c r="BK128" s="815"/>
      <c r="BL128" s="838"/>
      <c r="BM128" s="814">
        <v>11.45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484</v>
      </c>
      <c r="CQ128" s="758"/>
      <c r="CR128" s="758"/>
      <c r="CS128" s="758"/>
      <c r="CT128" s="758"/>
      <c r="CU128" s="758"/>
      <c r="CV128" s="758"/>
      <c r="CW128" s="758"/>
      <c r="CX128" s="758"/>
      <c r="CY128" s="758"/>
      <c r="CZ128" s="758"/>
      <c r="DA128" s="758"/>
      <c r="DB128" s="758"/>
      <c r="DC128" s="758"/>
      <c r="DD128" s="758"/>
      <c r="DE128" s="758"/>
      <c r="DF128" s="759"/>
      <c r="DG128" s="818">
        <v>45638</v>
      </c>
      <c r="DH128" s="819"/>
      <c r="DI128" s="819"/>
      <c r="DJ128" s="819"/>
      <c r="DK128" s="819"/>
      <c r="DL128" s="819">
        <v>53673</v>
      </c>
      <c r="DM128" s="819"/>
      <c r="DN128" s="819"/>
      <c r="DO128" s="819"/>
      <c r="DP128" s="819"/>
      <c r="DQ128" s="819">
        <v>36705</v>
      </c>
      <c r="DR128" s="819"/>
      <c r="DS128" s="819"/>
      <c r="DT128" s="819"/>
      <c r="DU128" s="819"/>
      <c r="DV128" s="820">
        <v>0.1</v>
      </c>
      <c r="DW128" s="820"/>
      <c r="DX128" s="820"/>
      <c r="DY128" s="820"/>
      <c r="DZ128" s="821"/>
    </row>
    <row r="129" spans="1:131" s="226" customFormat="1" ht="26.25" customHeight="1" x14ac:dyDescent="0.15">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485</v>
      </c>
      <c r="X129" s="805"/>
      <c r="Y129" s="805"/>
      <c r="Z129" s="806"/>
      <c r="AA129" s="807">
        <v>39624080</v>
      </c>
      <c r="AB129" s="808"/>
      <c r="AC129" s="808"/>
      <c r="AD129" s="808"/>
      <c r="AE129" s="809"/>
      <c r="AF129" s="810">
        <v>40075533</v>
      </c>
      <c r="AG129" s="808"/>
      <c r="AH129" s="808"/>
      <c r="AI129" s="808"/>
      <c r="AJ129" s="809"/>
      <c r="AK129" s="810">
        <v>40389966</v>
      </c>
      <c r="AL129" s="808"/>
      <c r="AM129" s="808"/>
      <c r="AN129" s="808"/>
      <c r="AO129" s="809"/>
      <c r="AP129" s="811"/>
      <c r="AQ129" s="812"/>
      <c r="AR129" s="812"/>
      <c r="AS129" s="812"/>
      <c r="AT129" s="813"/>
      <c r="AU129" s="229"/>
      <c r="AV129" s="229"/>
      <c r="AW129" s="229"/>
      <c r="AX129" s="779" t="s">
        <v>486</v>
      </c>
      <c r="AY129" s="780"/>
      <c r="AZ129" s="780"/>
      <c r="BA129" s="780"/>
      <c r="BB129" s="780"/>
      <c r="BC129" s="780"/>
      <c r="BD129" s="780"/>
      <c r="BE129" s="781"/>
      <c r="BF129" s="798" t="s">
        <v>434</v>
      </c>
      <c r="BG129" s="799"/>
      <c r="BH129" s="799"/>
      <c r="BI129" s="799"/>
      <c r="BJ129" s="799"/>
      <c r="BK129" s="799"/>
      <c r="BL129" s="800"/>
      <c r="BM129" s="798">
        <v>16.45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488</v>
      </c>
      <c r="X130" s="805"/>
      <c r="Y130" s="805"/>
      <c r="Z130" s="806"/>
      <c r="AA130" s="807">
        <v>6730595</v>
      </c>
      <c r="AB130" s="808"/>
      <c r="AC130" s="808"/>
      <c r="AD130" s="808"/>
      <c r="AE130" s="809"/>
      <c r="AF130" s="810">
        <v>6471741</v>
      </c>
      <c r="AG130" s="808"/>
      <c r="AH130" s="808"/>
      <c r="AI130" s="808"/>
      <c r="AJ130" s="809"/>
      <c r="AK130" s="810">
        <v>5972545</v>
      </c>
      <c r="AL130" s="808"/>
      <c r="AM130" s="808"/>
      <c r="AN130" s="808"/>
      <c r="AO130" s="809"/>
      <c r="AP130" s="811"/>
      <c r="AQ130" s="812"/>
      <c r="AR130" s="812"/>
      <c r="AS130" s="812"/>
      <c r="AT130" s="813"/>
      <c r="AU130" s="229"/>
      <c r="AV130" s="229"/>
      <c r="AW130" s="229"/>
      <c r="AX130" s="779" t="s">
        <v>489</v>
      </c>
      <c r="AY130" s="780"/>
      <c r="AZ130" s="780"/>
      <c r="BA130" s="780"/>
      <c r="BB130" s="780"/>
      <c r="BC130" s="780"/>
      <c r="BD130" s="780"/>
      <c r="BE130" s="781"/>
      <c r="BF130" s="782">
        <v>9.5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490</v>
      </c>
      <c r="X131" s="789"/>
      <c r="Y131" s="789"/>
      <c r="Z131" s="790"/>
      <c r="AA131" s="791">
        <v>32893485</v>
      </c>
      <c r="AB131" s="792"/>
      <c r="AC131" s="792"/>
      <c r="AD131" s="792"/>
      <c r="AE131" s="793"/>
      <c r="AF131" s="794">
        <v>33603792</v>
      </c>
      <c r="AG131" s="792"/>
      <c r="AH131" s="792"/>
      <c r="AI131" s="792"/>
      <c r="AJ131" s="793"/>
      <c r="AK131" s="794">
        <v>34417421</v>
      </c>
      <c r="AL131" s="792"/>
      <c r="AM131" s="792"/>
      <c r="AN131" s="792"/>
      <c r="AO131" s="793"/>
      <c r="AP131" s="795"/>
      <c r="AQ131" s="796"/>
      <c r="AR131" s="796"/>
      <c r="AS131" s="796"/>
      <c r="AT131" s="797"/>
      <c r="AU131" s="229"/>
      <c r="AV131" s="229"/>
      <c r="AW131" s="229"/>
      <c r="AX131" s="757" t="s">
        <v>491</v>
      </c>
      <c r="AY131" s="758"/>
      <c r="AZ131" s="758"/>
      <c r="BA131" s="758"/>
      <c r="BB131" s="758"/>
      <c r="BC131" s="758"/>
      <c r="BD131" s="758"/>
      <c r="BE131" s="759"/>
      <c r="BF131" s="760">
        <v>37.799999999999997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493</v>
      </c>
      <c r="W132" s="770"/>
      <c r="X132" s="770"/>
      <c r="Y132" s="770"/>
      <c r="Z132" s="771"/>
      <c r="AA132" s="772">
        <v>10.307968280000001</v>
      </c>
      <c r="AB132" s="773"/>
      <c r="AC132" s="773"/>
      <c r="AD132" s="773"/>
      <c r="AE132" s="774"/>
      <c r="AF132" s="775">
        <v>8.0337567879999998</v>
      </c>
      <c r="AG132" s="773"/>
      <c r="AH132" s="773"/>
      <c r="AI132" s="773"/>
      <c r="AJ132" s="774"/>
      <c r="AK132" s="775">
        <v>10.42723683</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494</v>
      </c>
      <c r="W133" s="749"/>
      <c r="X133" s="749"/>
      <c r="Y133" s="749"/>
      <c r="Z133" s="750"/>
      <c r="AA133" s="751">
        <v>9.3000000000000007</v>
      </c>
      <c r="AB133" s="752"/>
      <c r="AC133" s="752"/>
      <c r="AD133" s="752"/>
      <c r="AE133" s="753"/>
      <c r="AF133" s="751">
        <v>9.1</v>
      </c>
      <c r="AG133" s="752"/>
      <c r="AH133" s="752"/>
      <c r="AI133" s="752"/>
      <c r="AJ133" s="753"/>
      <c r="AK133" s="751">
        <v>9.5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DC9balj1DZ174raCoR5wyK/s/IE89K7mg9io24GGcoFGWISKIhRypE1Kpg47PHNn7Yy4x8qJUx2Dx1t449GEQ==" saltValue="2Mip6sknn8GmxFpPV246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vYwDZLVPR7oZ6U8NOEj0YwXc+pcHARFCpRP0F2FvVkco64ouKYwhI+BMK4kWBXZn9WEay5UnzhMQORakWP2g==" saltValue="vupU/G2KBflLHLyFx7hg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120" zoomScaleSheetLayoutView="12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503</v>
      </c>
      <c r="AL9" s="1159"/>
      <c r="AM9" s="1159"/>
      <c r="AN9" s="1160"/>
      <c r="AO9" s="277">
        <v>11608806</v>
      </c>
      <c r="AP9" s="277">
        <v>83706</v>
      </c>
      <c r="AQ9" s="278">
        <v>66231</v>
      </c>
      <c r="AR9" s="279">
        <v>26.4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504</v>
      </c>
      <c r="AL10" s="1159"/>
      <c r="AM10" s="1159"/>
      <c r="AN10" s="1160"/>
      <c r="AO10" s="280">
        <v>2096776</v>
      </c>
      <c r="AP10" s="280">
        <v>15119</v>
      </c>
      <c r="AQ10" s="281">
        <v>3837</v>
      </c>
      <c r="AR10" s="282">
        <v>294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505</v>
      </c>
      <c r="AL11" s="1159"/>
      <c r="AM11" s="1159"/>
      <c r="AN11" s="1160"/>
      <c r="AO11" s="280">
        <v>749092</v>
      </c>
      <c r="AP11" s="280">
        <v>5401</v>
      </c>
      <c r="AQ11" s="281">
        <v>2036</v>
      </c>
      <c r="AR11" s="282">
        <v>165.3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506</v>
      </c>
      <c r="AL12" s="1159"/>
      <c r="AM12" s="1159"/>
      <c r="AN12" s="1160"/>
      <c r="AO12" s="280" t="s">
        <v>507</v>
      </c>
      <c r="AP12" s="280" t="s">
        <v>507</v>
      </c>
      <c r="AQ12" s="281">
        <v>22</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508</v>
      </c>
      <c r="AL13" s="1159"/>
      <c r="AM13" s="1159"/>
      <c r="AN13" s="1160"/>
      <c r="AO13" s="280">
        <v>483935</v>
      </c>
      <c r="AP13" s="280">
        <v>3489</v>
      </c>
      <c r="AQ13" s="281">
        <v>2446</v>
      </c>
      <c r="AR13" s="282">
        <v>42.6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509</v>
      </c>
      <c r="AL14" s="1159"/>
      <c r="AM14" s="1159"/>
      <c r="AN14" s="1160"/>
      <c r="AO14" s="280">
        <v>1224313</v>
      </c>
      <c r="AP14" s="280">
        <v>8828</v>
      </c>
      <c r="AQ14" s="281">
        <v>1539</v>
      </c>
      <c r="AR14" s="282">
        <v>473.6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510</v>
      </c>
      <c r="AL15" s="1162"/>
      <c r="AM15" s="1162"/>
      <c r="AN15" s="1163"/>
      <c r="AO15" s="280">
        <v>-836971</v>
      </c>
      <c r="AP15" s="280">
        <v>-6035</v>
      </c>
      <c r="AQ15" s="281">
        <v>-4027</v>
      </c>
      <c r="AR15" s="282">
        <v>49.9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182</v>
      </c>
      <c r="AL16" s="1162"/>
      <c r="AM16" s="1162"/>
      <c r="AN16" s="1163"/>
      <c r="AO16" s="280">
        <v>15325951</v>
      </c>
      <c r="AP16" s="280">
        <v>110508</v>
      </c>
      <c r="AQ16" s="281">
        <v>72085</v>
      </c>
      <c r="AR16" s="282">
        <v>53.3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515</v>
      </c>
      <c r="AL21" s="1165"/>
      <c r="AM21" s="1165"/>
      <c r="AN21" s="1166"/>
      <c r="AO21" s="293">
        <v>9.92</v>
      </c>
      <c r="AP21" s="294">
        <v>6.79</v>
      </c>
      <c r="AQ21" s="295">
        <v>3.13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516</v>
      </c>
      <c r="AL22" s="1165"/>
      <c r="AM22" s="1165"/>
      <c r="AN22" s="1166"/>
      <c r="AO22" s="298">
        <v>96.2</v>
      </c>
      <c r="AP22" s="299">
        <v>99.5</v>
      </c>
      <c r="AQ22" s="300">
        <v>-3.3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517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520</v>
      </c>
      <c r="AL32" s="1149"/>
      <c r="AM32" s="1149"/>
      <c r="AN32" s="1150"/>
      <c r="AO32" s="308">
        <v>5995358</v>
      </c>
      <c r="AP32" s="308">
        <v>43230</v>
      </c>
      <c r="AQ32" s="309">
        <v>37860</v>
      </c>
      <c r="AR32" s="310">
        <v>14.2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521</v>
      </c>
      <c r="AL33" s="1149"/>
      <c r="AM33" s="1149"/>
      <c r="AN33" s="1150"/>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522</v>
      </c>
      <c r="AL34" s="1149"/>
      <c r="AM34" s="1149"/>
      <c r="AN34" s="1150"/>
      <c r="AO34" s="308" t="s">
        <v>507</v>
      </c>
      <c r="AP34" s="308" t="s">
        <v>507</v>
      </c>
      <c r="AQ34" s="309">
        <v>17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523</v>
      </c>
      <c r="AL35" s="1149"/>
      <c r="AM35" s="1149"/>
      <c r="AN35" s="1150"/>
      <c r="AO35" s="308">
        <v>3990615</v>
      </c>
      <c r="AP35" s="308">
        <v>28774</v>
      </c>
      <c r="AQ35" s="309">
        <v>11532</v>
      </c>
      <c r="AR35" s="310">
        <v>149.5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524</v>
      </c>
      <c r="AL36" s="1149"/>
      <c r="AM36" s="1149"/>
      <c r="AN36" s="1150"/>
      <c r="AO36" s="308">
        <v>322563</v>
      </c>
      <c r="AP36" s="308">
        <v>2326</v>
      </c>
      <c r="AQ36" s="309">
        <v>1356</v>
      </c>
      <c r="AR36" s="310">
        <v>71.5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525</v>
      </c>
      <c r="AL37" s="1149"/>
      <c r="AM37" s="1149"/>
      <c r="AN37" s="1150"/>
      <c r="AO37" s="308">
        <v>69978</v>
      </c>
      <c r="AP37" s="308">
        <v>505</v>
      </c>
      <c r="AQ37" s="309">
        <v>431</v>
      </c>
      <c r="AR37" s="310">
        <v>17.2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526</v>
      </c>
      <c r="AL38" s="1152"/>
      <c r="AM38" s="1152"/>
      <c r="AN38" s="1153"/>
      <c r="AO38" s="311" t="s">
        <v>507</v>
      </c>
      <c r="AP38" s="311" t="s">
        <v>507</v>
      </c>
      <c r="AQ38" s="312">
        <v>0</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527</v>
      </c>
      <c r="AL39" s="1152"/>
      <c r="AM39" s="1152"/>
      <c r="AN39" s="1153"/>
      <c r="AO39" s="308">
        <v>-817183</v>
      </c>
      <c r="AP39" s="308">
        <v>-5892</v>
      </c>
      <c r="AQ39" s="309">
        <v>-7223</v>
      </c>
      <c r="AR39" s="310">
        <v>-18.399999999999999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528</v>
      </c>
      <c r="AL40" s="1149"/>
      <c r="AM40" s="1149"/>
      <c r="AN40" s="1150"/>
      <c r="AO40" s="308">
        <v>-5972545</v>
      </c>
      <c r="AP40" s="308">
        <v>-43065</v>
      </c>
      <c r="AQ40" s="309">
        <v>-33224</v>
      </c>
      <c r="AR40" s="310">
        <v>29.6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294</v>
      </c>
      <c r="AL41" s="1155"/>
      <c r="AM41" s="1155"/>
      <c r="AN41" s="1156"/>
      <c r="AO41" s="308">
        <v>3588786</v>
      </c>
      <c r="AP41" s="308">
        <v>25877</v>
      </c>
      <c r="AQ41" s="309">
        <v>10748</v>
      </c>
      <c r="AR41" s="310">
        <v>140.80000000000001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498</v>
      </c>
      <c r="AN49" s="1143" t="s">
        <v>532</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60777217</v>
      </c>
      <c r="AN51" s="330">
        <v>415821</v>
      </c>
      <c r="AO51" s="331">
        <v>-20.5</v>
      </c>
      <c r="AP51" s="332">
        <v>52308</v>
      </c>
      <c r="AQ51" s="333">
        <v>-17.3</v>
      </c>
      <c r="AR51" s="334">
        <v>-3.2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6118788</v>
      </c>
      <c r="AN52" s="338">
        <v>41863</v>
      </c>
      <c r="AO52" s="339">
        <v>-5.6</v>
      </c>
      <c r="AP52" s="340">
        <v>28695</v>
      </c>
      <c r="AQ52" s="341">
        <v>5.3</v>
      </c>
      <c r="AR52" s="342">
        <v>-10.9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45281118</v>
      </c>
      <c r="AN53" s="330">
        <v>313301</v>
      </c>
      <c r="AO53" s="331">
        <v>-24.7</v>
      </c>
      <c r="AP53" s="332">
        <v>46402</v>
      </c>
      <c r="AQ53" s="333">
        <v>-11.3</v>
      </c>
      <c r="AR53" s="334">
        <v>-13.4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7252311</v>
      </c>
      <c r="AN54" s="338">
        <v>50179</v>
      </c>
      <c r="AO54" s="339">
        <v>19.899999999999999</v>
      </c>
      <c r="AP54" s="340">
        <v>26897</v>
      </c>
      <c r="AQ54" s="341">
        <v>-6.3</v>
      </c>
      <c r="AR54" s="342">
        <v>26.2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43535104</v>
      </c>
      <c r="AN55" s="330">
        <v>305214</v>
      </c>
      <c r="AO55" s="331">
        <v>-2.6</v>
      </c>
      <c r="AP55" s="332">
        <v>66343</v>
      </c>
      <c r="AQ55" s="333">
        <v>43</v>
      </c>
      <c r="AR55" s="334">
        <v>-45.6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9689072</v>
      </c>
      <c r="AN56" s="338">
        <v>67928</v>
      </c>
      <c r="AO56" s="339">
        <v>35.4</v>
      </c>
      <c r="AP56" s="340">
        <v>34529</v>
      </c>
      <c r="AQ56" s="341">
        <v>28.4</v>
      </c>
      <c r="AR56" s="342">
        <v>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49754246</v>
      </c>
      <c r="AN57" s="330">
        <v>353308</v>
      </c>
      <c r="AO57" s="331">
        <v>15.8</v>
      </c>
      <c r="AP57" s="332">
        <v>56416</v>
      </c>
      <c r="AQ57" s="333">
        <v>-15</v>
      </c>
      <c r="AR57" s="334">
        <v>30.8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10014567</v>
      </c>
      <c r="AN58" s="338">
        <v>71114</v>
      </c>
      <c r="AO58" s="339">
        <v>4.7</v>
      </c>
      <c r="AP58" s="340">
        <v>32623</v>
      </c>
      <c r="AQ58" s="341">
        <v>-5.5</v>
      </c>
      <c r="AR58" s="342">
        <v>10.199999999999999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31738500</v>
      </c>
      <c r="AN59" s="330">
        <v>228852</v>
      </c>
      <c r="AO59" s="331">
        <v>-35.200000000000003</v>
      </c>
      <c r="AP59" s="332">
        <v>49217</v>
      </c>
      <c r="AQ59" s="333">
        <v>-12.8</v>
      </c>
      <c r="AR59" s="334">
        <v>-22.4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5813265</v>
      </c>
      <c r="AN60" s="338">
        <v>41917</v>
      </c>
      <c r="AO60" s="339">
        <v>-41.1</v>
      </c>
      <c r="AP60" s="340">
        <v>27232</v>
      </c>
      <c r="AQ60" s="341">
        <v>-16.5</v>
      </c>
      <c r="AR60" s="342">
        <v>-24.6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46217237</v>
      </c>
      <c r="AN61" s="345">
        <v>323299</v>
      </c>
      <c r="AO61" s="346">
        <v>-13.4</v>
      </c>
      <c r="AP61" s="347">
        <v>54137</v>
      </c>
      <c r="AQ61" s="348">
        <v>-2.7</v>
      </c>
      <c r="AR61" s="334">
        <v>-10.7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7777601</v>
      </c>
      <c r="AN62" s="338">
        <v>54600</v>
      </c>
      <c r="AO62" s="339">
        <v>2.7</v>
      </c>
      <c r="AP62" s="340">
        <v>29995</v>
      </c>
      <c r="AQ62" s="341">
        <v>1.1000000000000001</v>
      </c>
      <c r="AR62" s="342">
        <v>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z9Q60k2l3krVO7RfXRmPVUj92ubtmsBnlWYnns4HfPICZmP5KzqWsQcEhhnzUIl3uAG3neVLZKdhMhILNUb8Q==" saltValue="VugS7XDQdW5rvGx7Fcg8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KicXHpGN0rdIDvsW5zIERjaSV6l6vHIZ6CnLIO99zERR8wC5NlUSyvVjhaCCmBOJdaS5Dsc702PvUnHgDnX4yg==" saltValue="wm4jjgiOiCxn8QWW2Amz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4JjoQWAXSmeRKhPTFtyhwkLpzYpftLCY0cLsJlpD2iD/iVQ24PKi540RKW82xwOL9hIL4oY0r21J60+lR/R8tQ==" saltValue="rG3mOtnUf7PF3AJlkHsx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67" t="s">
        <v>3</v>
      </c>
      <c r="D47" s="1167"/>
      <c r="E47" s="1168"/>
      <c r="F47" s="11">
        <v>25.7</v>
      </c>
      <c r="G47" s="12">
        <v>27.93</v>
      </c>
      <c r="H47" s="12">
        <v>37.28</v>
      </c>
      <c r="I47" s="12">
        <v>22.84</v>
      </c>
      <c r="J47" s="13">
        <v>21.34</v>
      </c>
    </row>
    <row r="48" spans="2:10" ht="57.75" customHeight="1" x14ac:dyDescent="0.15">
      <c r="B48" s="14"/>
      <c r="C48" s="1169" t="s">
        <v>4</v>
      </c>
      <c r="D48" s="1169"/>
      <c r="E48" s="1170"/>
      <c r="F48" s="15">
        <v>19.05</v>
      </c>
      <c r="G48" s="16">
        <v>20.16</v>
      </c>
      <c r="H48" s="16">
        <v>10.67</v>
      </c>
      <c r="I48" s="16">
        <v>14.34</v>
      </c>
      <c r="J48" s="17">
        <v>12.46</v>
      </c>
    </row>
    <row r="49" spans="2:10" ht="57.75" customHeight="1" thickBot="1" x14ac:dyDescent="0.2">
      <c r="B49" s="18"/>
      <c r="C49" s="1171" t="s">
        <v>5</v>
      </c>
      <c r="D49" s="1171"/>
      <c r="E49" s="1172"/>
      <c r="F49" s="19" t="s">
        <v>553</v>
      </c>
      <c r="G49" s="20" t="s">
        <v>554</v>
      </c>
      <c r="H49" s="20" t="s">
        <v>555</v>
      </c>
      <c r="I49" s="20" t="s">
        <v>556</v>
      </c>
      <c r="J49" s="21">
        <v>27.27</v>
      </c>
    </row>
    <row r="50" spans="2:10" x14ac:dyDescent="0.15"/>
  </sheetData>
  <sheetProtection algorithmName="SHA-512" hashValue="sWPERB/HpAK7nboTMsmm8KEY55orupvO9Gs0Jmqya97rDkRwES+HiWE4U7HwY0bJiLi6FR0LhOrYQLg0HrL0Sw==" saltValue="EBLm3HLN8uD83+vXdfN8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2023-03-10T07:06:20Z</cp:lastPrinted>
  <dcterms:created xsi:type="dcterms:W3CDTF">2023-02-20T03:49:24Z</dcterms:created>
  <dcterms:modified xsi:type="dcterms:W3CDTF">2023-03-17T04:23:09Z</dcterms:modified>
  <cp:category/>
</cp:coreProperties>
</file>