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20610" windowHeight="6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CO39" i="9"/>
  <c r="AM39" i="9"/>
  <c r="U39" i="9"/>
  <c r="C39" i="9"/>
  <c r="CO38" i="9"/>
  <c r="BW38" i="9"/>
  <c r="BW39" i="9" s="1"/>
  <c r="AM38" i="9"/>
  <c r="U38" i="9"/>
  <c r="C38" i="9"/>
  <c r="CO37" i="9"/>
  <c r="BW37" i="9"/>
  <c r="AM37" i="9"/>
  <c r="CO36" i="9"/>
  <c r="BW36" i="9"/>
  <c r="AM36" i="9"/>
  <c r="CO35" i="9"/>
  <c r="BW35" i="9"/>
  <c r="AM35" i="9"/>
  <c r="C35" i="9"/>
  <c r="C36" i="9" s="1"/>
  <c r="CO34" i="9"/>
  <c r="BW34" i="9"/>
  <c r="C34" i="9"/>
  <c r="C37"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BE40" i="9" s="1"/>
</calcChain>
</file>

<file path=xl/sharedStrings.xml><?xml version="1.0" encoding="utf-8"?>
<sst xmlns="http://schemas.openxmlformats.org/spreadsheetml/2006/main" count="1081" uniqueCount="558">
  <si>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</si>
  <si>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</si>
  <si>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</si>
  <si>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</si>
  <si>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</si>
  <si>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</si>
  <si>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</si>
  <si>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</si>
  <si>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</si>
  <si>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</si>
  <si>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</si>
  <si>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</si>
  <si>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</si>
  <si>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</si>
  <si>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</si>
  <si>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</si>
  <si>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</si>
  <si>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</si>
  <si>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</si>
  <si>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</si>
  <si>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</si>
  <si>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</si>
  <si>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</si>
  <si>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</si>
  <si>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</si>
  <si>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</si>
  <si>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</si>
  <si>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</si>
  <si>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</si>
  <si>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</si>
  <si>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</si>
  <si>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</si>
  <si>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</si>
  <si>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</si>
  <si>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</si>
  <si>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</si>
  <si>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</si>
  <si>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</si>
  <si>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</si>
  <si>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</si>
  <si>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</si>
  <si>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</si>
  <si>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</si>
  <si>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</si>
  <si>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</si>
  <si>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</si>
  <si>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</si>
  <si>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</si>
  <si>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</si>
  <si>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</si>
  <si>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</si>
  <si>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</si>
  <si>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</si>
  <si>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</si>
  <si>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</si>
  <si>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</si>
  <si>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</si>
  <si>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</si>
  <si>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</si>
  <si>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</si>
  <si>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</si>
  <si>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</si>
  <si>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</si>
  <si>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</si>
  <si>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</si>
  <si>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</si>
  <si>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</si>
  <si>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</si>
  <si>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</si>
  <si>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</si>
  <si>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</si>
  <si>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</si>
  <si>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</si>
  <si>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</si>
  <si>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</si>
  <si>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</si>
  <si>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</si>
  <si>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</si>
  <si>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</si>
  <si>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</si>
  <si>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</si>
  <si>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</si>
  <si>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</si>
  <si>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</si>
  <si>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</si>
  <si>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</si>
  <si>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</si>
  <si>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</si>
  <si>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</si>
  <si>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</si>
  <si>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</si>
  <si>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</si>
  <si>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</si>
  <si>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</si>
  <si>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</si>
  <si>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</si>
  <si>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</si>
  <si>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</si>
  <si>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</si>
  <si>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</si>
  <si>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</si>
  <si>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</si>
  <si>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</si>
  <si>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</si>
  <si>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</si>
  <si>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</si>
  <si>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</si>
  <si>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</si>
  <si>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</si>
  <si>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</si>
  <si>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</si>
  <si>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</si>
  <si>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</si>
  <si>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</si>
  <si>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</si>
  <si>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</si>
  <si>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</si>
  <si>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</si>
  <si>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</si>
  <si>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</si>
  <si>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</si>
  <si>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</si>
  <si>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</si>
  <si>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</si>
  <si>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</si>
  <si>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</si>
  <si>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</si>
  <si>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</si>
  <si>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</si>
  <si>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</si>
  <si>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</si>
  <si>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</si>
  <si>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</si>
  <si>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</si>
  <si>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</si>
  <si>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</si>
  <si>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</si>
  <si>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</si>
  <si>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</si>
  <si>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</si>
  <si>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</si>
  <si>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</si>
  <si>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</si>
  <si>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</si>
  <si>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</si>
  <si>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</si>
  <si>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</si>
  <si>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</si>
  <si>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</si>
  <si>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</si>
  <si>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</si>
  <si>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</si>
  <si>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</si>
  <si>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</si>
  <si>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</si>
  <si>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</si>
  <si>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</si>
  <si>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</si>
  <si>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</si>
  <si>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</si>
  <si>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</si>
  <si>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</si>
  <si>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</si>
  <si>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</si>
  <si>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</si>
  <si>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</si>
  <si>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</si>
  <si>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</si>
  <si>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</si>
  <si>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</si>
  <si>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</si>
  <si>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</si>
  <si>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</si>
  <si>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</si>
  <si>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</si>
  <si>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</si>
  <si>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</si>
  <si>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</si>
  <si>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</si>
  <si>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</si>
  <si>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</si>
  <si>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</si>
  <si>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</si>
  <si>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</si>
  <si>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</si>
  <si>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</si>
  <si>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</si>
  <si>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</si>
  <si>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</si>
  <si>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</si>
  <si>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宮城県石巻市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</si>
  <si>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</si>
  <si>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</si>
  <si>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</si>
  <si>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</si>
  <si>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</si>
  <si>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</si>
  <si>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</si>
  <si>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</si>
  <si>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</si>
  <si>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</si>
  <si>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</si>
  <si>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</si>
  <si>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</si>
  <si>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</si>
  <si>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</si>
  <si>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</si>
  <si>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</si>
  <si>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</si>
  <si>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</si>
  <si>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</si>
  <si>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</si>
  <si>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</si>
  <si>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</si>
  <si>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</si>
  <si>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</si>
  <si>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</si>
  <si>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</si>
  <si>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</si>
  <si>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</si>
  <si>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</si>
  <si>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</si>
  <si>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</si>
  <si>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</si>
  <si>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</si>
  <si>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</si>
  <si>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</si>
  <si>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</si>
  <si>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</si>
  <si>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</si>
  <si>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</si>
  <si>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</si>
  <si>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</si>
  <si>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</si>
  <si>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</si>
  <si>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</si>
  <si>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</si>
  <si>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</si>
  <si>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</si>
  <si>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</si>
  <si>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</si>
  <si>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</si>
  <si>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</si>
  <si>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</si>
  <si>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</si>
  <si>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</si>
  <si>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</si>
  <si>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</si>
  <si>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</si>
  <si>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</si>
  <si>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</si>
  <si>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</si>
  <si>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</si>
  <si>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</si>
  <si>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</si>
  <si>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</si>
  <si>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</si>
  <si>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</si>
  <si>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</si>
  <si>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</si>
  <si>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</si>
  <si>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</si>
  <si>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</si>
  <si>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</si>
  <si>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</si>
  <si>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</si>
  <si>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</si>
  <si>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</si>
  <si>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</si>
  <si>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</si>
  <si>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</si>
  <si>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</si>
  <si>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</si>
  <si>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</si>
  <si>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</si>
  <si>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</si>
  <si>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</si>
  <si>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</si>
  <si>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</si>
  <si>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</si>
  <si>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</si>
  <si>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</si>
  <si>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</si>
  <si>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</si>
  <si>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</si>
  <si>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</si>
  <si>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</si>
  <si>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</si>
  <si>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</si>
  <si>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</si>
  <si>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</si>
  <si>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</si>
  <si>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</si>
  <si>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</si>
  <si>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</si>
  <si>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</si>
  <si>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</si>
  <si>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</si>
  <si>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</si>
  <si>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</si>
  <si>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</si>
  <si>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</si>
  <si>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</si>
  <si>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</si>
  <si>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</si>
  <si>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</si>
  <si>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</si>
  <si>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</si>
  <si>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</si>
  <si>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</si>
  <si>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</si>
  <si>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</si>
  <si>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</si>
  <si>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</si>
  <si>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</si>
  <si>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</si>
  <si>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</si>
  <si>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</si>
  <si>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</si>
  <si>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</si>
  <si>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</si>
  <si>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</si>
  <si>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</si>
  <si>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</si>
  <si>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</si>
  <si>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</si>
  <si>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</si>
  <si>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</si>
  <si>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</si>
  <si>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</si>
  <si>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</si>
  <si>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</si>
  <si>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</si>
  <si>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</si>
  <si>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</si>
  <si>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</si>
  <si>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</si>
  <si>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</si>
  <si>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宮城県石巻市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</si>
  <si>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</si>
  <si>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</si>
  <si>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</si>
  <si>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</si>
  <si>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</si>
  <si>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</si>
  <si>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</si>
  <si>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</si>
  <si>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</si>
  <si>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</si>
  <si>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</si>
  <si>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</si>
  <si>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</si>
  <si>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</si>
  <si>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</si>
  <si>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</si>
  <si>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</si>
  <si>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</si>
  <si>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</si>
  <si>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</si>
  <si>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</si>
  <si>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市街地開発事業特別会計（普通会計）</t>
    <phoneticPr fontId="5"/>
  </si>
  <si>
    <t>産業用地整備事業特別会計（普通会計）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</si>
  <si>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</si>
  <si>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</si>
  <si>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</si>
  <si>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</si>
  <si>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</si>
  <si>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</si>
  <si>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</si>
  <si>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</si>
  <si>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</si>
  <si>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</si>
  <si>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</si>
  <si>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</si>
  <si>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</si>
  <si>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</si>
  <si>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国民健康保険事業特別会計</t>
    <phoneticPr fontId="5"/>
  </si>
  <si>
    <t>後期高齢者医療特別会計</t>
    <phoneticPr fontId="5"/>
  </si>
  <si>
    <t>介護保険事業特別会計</t>
    <phoneticPr fontId="5"/>
  </si>
  <si>
    <t>病院事業会計</t>
    <phoneticPr fontId="5"/>
  </si>
  <si>
    <t>法適用企業</t>
    <phoneticPr fontId="5"/>
  </si>
  <si>
    <t>水産物地方卸売市場事業特別会計</t>
    <phoneticPr fontId="5"/>
  </si>
  <si>
    <t>法非適用企業</t>
    <phoneticPr fontId="5"/>
  </si>
  <si>
    <t>下水道事業特別会計</t>
    <phoneticPr fontId="5"/>
  </si>
  <si>
    <t>漁業集落排水事業特別会計</t>
    <phoneticPr fontId="5"/>
  </si>
  <si>
    <t>農業集落排水事業特別会計</t>
    <phoneticPr fontId="5"/>
  </si>
  <si>
    <t>浄化槽整備事業特別会計</t>
    <phoneticPr fontId="5"/>
  </si>
  <si>
    <t>市街地開発事業特別会計</t>
    <phoneticPr fontId="5"/>
  </si>
  <si>
    <t>産業用地整備事業特別会計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</si>
  <si>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</si>
  <si>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</si>
  <si>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</si>
  <si>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</si>
  <si>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</si>
  <si>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</si>
  <si>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</si>
  <si>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</si>
  <si>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</si>
  <si>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</si>
  <si>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</si>
  <si>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</si>
  <si>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</si>
  <si>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</si>
  <si>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</si>
  <si>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</si>
  <si>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</si>
  <si>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</si>
  <si>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</si>
  <si>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</si>
  <si>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</si>
  <si>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</si>
  <si>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</si>
  <si>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</si>
  <si>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</si>
  <si>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</si>
  <si>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</si>
  <si>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</si>
  <si>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</si>
  <si>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</si>
  <si>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</si>
  <si>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</si>
  <si>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</si>
  <si>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</si>
  <si>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</si>
  <si>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</si>
  <si>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</si>
  <si>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</si>
  <si>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</si>
  <si>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</si>
  <si>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</si>
  <si>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</si>
  <si>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</si>
  <si>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</si>
  <si>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</si>
  <si>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</si>
  <si>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</si>
  <si>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</si>
  <si>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</si>
  <si>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</si>
  <si>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</si>
  <si>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</si>
  <si>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</si>
  <si>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</si>
  <si>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</si>
  <si>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</si>
  <si>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</si>
  <si>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</si>
  <si>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</si>
  <si>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</si>
  <si>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</si>
  <si>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</si>
  <si>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</si>
  <si>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</si>
  <si>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</si>
  <si>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</si>
  <si>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</si>
  <si>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</si>
  <si>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</si>
  <si>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</si>
  <si>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</si>
  <si>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</si>
  <si>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</si>
  <si>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</si>
  <si>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</si>
  <si>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</si>
  <si>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</si>
  <si>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</si>
  <si>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</si>
  <si>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</si>
  <si>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</si>
  <si>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</si>
  <si>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</si>
  <si>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</si>
  <si>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</si>
  <si>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</si>
  <si>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</si>
  <si>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</si>
  <si>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</si>
  <si>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</si>
  <si>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</si>
  <si>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</si>
  <si>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</si>
  <si>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</si>
  <si>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</si>
  <si>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</si>
  <si>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</si>
  <si>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</si>
  <si>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</si>
  <si>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</si>
  <si>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</si>
  <si>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</si>
  <si>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</si>
  <si>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</si>
  <si>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</si>
  <si>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</si>
  <si>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</si>
  <si>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</si>
  <si>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</si>
  <si>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</si>
  <si>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</si>
  <si>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</si>
  <si>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</si>
  <si>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</si>
  <si>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</si>
  <si>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</si>
  <si>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</si>
  <si>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</si>
  <si>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</si>
  <si>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</si>
  <si>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</si>
  <si>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</si>
  <si>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</si>
  <si>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</si>
  <si>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</si>
  <si>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</si>
  <si>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</si>
  <si>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</si>
  <si>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</si>
  <si>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</si>
  <si>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</si>
  <si>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</si>
  <si>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4.07</t>
  </si>
  <si>
    <t>▲ 3.31</t>
  </si>
  <si>
    <t>▲ 29.17</t>
  </si>
  <si>
    <t>一般会計</t>
  </si>
  <si>
    <t>下水道事業特別会計</t>
  </si>
  <si>
    <t>市街地開発事業特別会計（普通会計）</t>
  </si>
  <si>
    <t>国民健康保険事業特別会計</t>
  </si>
  <si>
    <t>農業集落排水事業特別会計</t>
  </si>
  <si>
    <t>後期高齢者医療特別会計</t>
  </si>
  <si>
    <t>介護保険事業特別会計</t>
  </si>
  <si>
    <t>土地取得特別会計</t>
  </si>
  <si>
    <t>その他会計（赤字）</t>
  </si>
  <si>
    <t>その他会計（黒字）</t>
  </si>
  <si>
    <t>-</t>
    <phoneticPr fontId="2"/>
  </si>
  <si>
    <t>-</t>
    <phoneticPr fontId="2"/>
  </si>
  <si>
    <t>-</t>
    <phoneticPr fontId="2"/>
  </si>
  <si>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</si>
  <si>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</si>
  <si>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</si>
  <si>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</si>
  <si>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</si>
  <si>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</si>
  <si>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</si>
  <si>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</si>
  <si>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石巻市水産加工排水処理公社</t>
    <phoneticPr fontId="2"/>
  </si>
  <si>
    <t>石巻地域高等教育事業団</t>
    <phoneticPr fontId="2"/>
  </si>
  <si>
    <t>石巻市芸術文化振興財団</t>
    <phoneticPr fontId="2"/>
  </si>
  <si>
    <t>石巻地区勤労者福祉サービスセンター</t>
    <phoneticPr fontId="2"/>
  </si>
  <si>
    <t>石巻魚市場</t>
    <phoneticPr fontId="2"/>
  </si>
  <si>
    <t>石巻青果</t>
    <phoneticPr fontId="2"/>
  </si>
  <si>
    <t>網地島ライン</t>
    <phoneticPr fontId="2"/>
  </si>
  <si>
    <t>街づくりまんぼう</t>
    <phoneticPr fontId="2"/>
  </si>
  <si>
    <t>かほく・上品の郷</t>
    <phoneticPr fontId="2"/>
  </si>
  <si>
    <t>牡鹿産業</t>
    <phoneticPr fontId="2"/>
  </si>
  <si>
    <t>石巻産業創造</t>
    <phoneticPr fontId="2"/>
  </si>
  <si>
    <t>おしかパブリックサービス</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</si>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</sst>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46469</c:v>
                </c:pt>
                <c:pt idx="1">
                  <c:v>63207</c:v>
                </c:pt>
                <c:pt idx="2">
                  <c:v>95406</c:v>
                </c:pt>
                <c:pt idx="3">
                  <c:v>229933</c:v>
                </c:pt>
                <c:pt idx="4">
                  <c:v>690288</c:v>
                </c:pt>
              </c:numCache>
            </c:numRef>
          </c:val>
          <c:smooth val="0"/>
        </c:ser>
        <c:dLbls>
          <c:showLegendKey val="0"/>
          <c:showVal val="0"/>
          <c:showCatName val="0"/>
          <c:showSerName val="0"/>
          <c:showPercent val="0"/>
          <c:showBubbleSize val="0"/>
        </c:dLbls>
        <c:marker val="1"/>
        <c:smooth val="0"/>
        <c:axId val="98068736"/>
        <c:axId val="98083200"/>
      </c:lineChart>
      <c:catAx>
        <c:axId val="98068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83200"/>
        <c:crosses val="autoZero"/>
        <c:auto val="1"/>
        <c:lblAlgn val="ctr"/>
        <c:lblOffset val="100"/>
        <c:tickLblSkip val="1"/>
        <c:tickMarkSkip val="1"/>
        <c:noMultiLvlLbl val="0"/>
      </c:catAx>
      <c:valAx>
        <c:axId val="9808320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6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2.73</c:v>
                </c:pt>
                <c:pt idx="1">
                  <c:v>19.21</c:v>
                </c:pt>
                <c:pt idx="2">
                  <c:v>23.36</c:v>
                </c:pt>
                <c:pt idx="3">
                  <c:v>23.09</c:v>
                </c:pt>
                <c:pt idx="4">
                  <c:v>15.58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8.52</c:v>
                </c:pt>
                <c:pt idx="1">
                  <c:v>13.17</c:v>
                </c:pt>
                <c:pt idx="2">
                  <c:v>25.09</c:v>
                </c:pt>
                <c:pt idx="3">
                  <c:v>32.19</c:v>
                </c:pt>
                <c:pt idx="4">
                  <c:v>16.559999999999999</c:v>
                </c:pt>
              </c:numCache>
            </c:numRef>
          </c:val>
        </c:ser>
        <c:dLbls>
          <c:showLegendKey val="0"/>
          <c:showVal val="0"/>
          <c:showCatName val="0"/>
          <c:showSerName val="0"/>
          <c:showPercent val="0"/>
          <c:showBubbleSize val="0"/>
        </c:dLbls>
        <c:gapWidth val="250"/>
        <c:overlap val="100"/>
        <c:axId val="98564352"/>
        <c:axId val="8481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3.79</c:v>
                </c:pt>
                <c:pt idx="1">
                  <c:v>19.079999999999998</c:v>
                </c:pt>
                <c:pt idx="2">
                  <c:v>-4.07</c:v>
                </c:pt>
                <c:pt idx="3">
                  <c:v>-3.31</c:v>
                </c:pt>
                <c:pt idx="4">
                  <c:v>-29.17</c:v>
                </c:pt>
              </c:numCache>
            </c:numRef>
          </c:val>
          <c:smooth val="0"/>
        </c:ser>
        <c:dLbls>
          <c:showLegendKey val="0"/>
          <c:showVal val="0"/>
          <c:showCatName val="0"/>
          <c:showSerName val="0"/>
          <c:showPercent val="0"/>
          <c:showBubbleSize val="0"/>
        </c:dLbls>
        <c:marker val="1"/>
        <c:smooth val="0"/>
        <c:axId val="98564352"/>
        <c:axId val="84811776"/>
      </c:lineChart>
      <c:catAx>
        <c:axId val="985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811776"/>
        <c:crosses val="autoZero"/>
        <c:auto val="1"/>
        <c:lblAlgn val="ctr"/>
        <c:lblOffset val="100"/>
        <c:tickLblSkip val="1"/>
        <c:tickMarkSkip val="1"/>
        <c:noMultiLvlLbl val="0"/>
      </c:catAx>
      <c:valAx>
        <c:axId val="8481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6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0.42</c:v>
                </c:pt>
                <c:pt idx="2">
                  <c:v>#N/A</c:v>
                </c:pt>
                <c:pt idx="3">
                  <c:v>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0.71</c:v>
                </c:pt>
                <c:pt idx="4">
                  <c:v>#N/A</c:v>
                </c:pt>
                <c:pt idx="5">
                  <c:v>0</c:v>
                </c:pt>
                <c:pt idx="6">
                  <c:v>#N/A</c:v>
                </c:pt>
                <c:pt idx="7">
                  <c:v>0.17</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0.04</c:v>
                </c:pt>
                <c:pt idx="4">
                  <c:v>#N/A</c:v>
                </c:pt>
                <c:pt idx="5">
                  <c:v>0</c:v>
                </c:pt>
                <c:pt idx="6">
                  <c:v>#N/A</c:v>
                </c:pt>
                <c:pt idx="7">
                  <c:v>0.03</c:v>
                </c:pt>
                <c:pt idx="8">
                  <c:v>#N/A</c:v>
                </c:pt>
                <c:pt idx="9">
                  <c:v>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0.12</c:v>
                </c:pt>
                <c:pt idx="8">
                  <c:v>#N/A</c:v>
                </c:pt>
                <c:pt idx="9">
                  <c:v>0.03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2.4</c:v>
                </c:pt>
                <c:pt idx="4">
                  <c:v>#N/A</c:v>
                </c:pt>
                <c:pt idx="5">
                  <c:v>0.02</c:v>
                </c:pt>
                <c:pt idx="6">
                  <c:v>#N/A</c:v>
                </c:pt>
                <c:pt idx="7">
                  <c:v>0.06</c:v>
                </c:pt>
                <c:pt idx="8">
                  <c:v>#N/A</c:v>
                </c:pt>
                <c:pt idx="9">
                  <c:v>0.03</c:v>
                </c:pt>
              </c:numCache>
            </c:numRef>
          </c:val>
        </c:ser>
        <c:ser>
          <c:idx val="7"/>
          <c:order val="7"/>
          <c:tx>
            <c:strRef>
              <c:f>データシート!$A$34</c:f>
              <c:strCache>
                <c:ptCount val="1"/>
                <c:pt idx="0">
                  <c:v>市街地開発事業特別会計（普通会計）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c:v>
                </c:pt>
                <c:pt idx="8">
                  <c:v>#N/A</c:v>
                </c:pt>
                <c:pt idx="9">
                  <c:v>1.34</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2.15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2.72</c:v>
                </c:pt>
                <c:pt idx="2">
                  <c:v>#N/A</c:v>
                </c:pt>
                <c:pt idx="3">
                  <c:v>19.2</c:v>
                </c:pt>
                <c:pt idx="4">
                  <c:v>#N/A</c:v>
                </c:pt>
                <c:pt idx="5">
                  <c:v>23.36</c:v>
                </c:pt>
                <c:pt idx="6">
                  <c:v>#N/A</c:v>
                </c:pt>
                <c:pt idx="7">
                  <c:v>23.07</c:v>
                </c:pt>
                <c:pt idx="8">
                  <c:v>#N/A</c:v>
                </c:pt>
                <c:pt idx="9">
                  <c:v>14.22</c:v>
                </c:pt>
              </c:numCache>
            </c:numRef>
          </c:val>
        </c:ser>
        <c:dLbls>
          <c:showLegendKey val="0"/>
          <c:showVal val="0"/>
          <c:showCatName val="0"/>
          <c:showSerName val="0"/>
          <c:showPercent val="0"/>
          <c:showBubbleSize val="0"/>
        </c:dLbls>
        <c:gapWidth val="150"/>
        <c:overlap val="100"/>
        <c:axId val="97394048"/>
        <c:axId val="97408128"/>
      </c:barChart>
      <c:catAx>
        <c:axId val="973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08128"/>
        <c:crosses val="autoZero"/>
        <c:auto val="1"/>
        <c:lblAlgn val="ctr"/>
        <c:lblOffset val="100"/>
        <c:tickLblSkip val="1"/>
        <c:tickMarkSkip val="1"/>
        <c:noMultiLvlLbl val="0"/>
      </c:catAx>
      <c:valAx>
        <c:axId val="9740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9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7387</c:v>
                </c:pt>
                <c:pt idx="5">
                  <c:v>6324</c:v>
                </c:pt>
                <c:pt idx="8">
                  <c:v>6574</c:v>
                </c:pt>
                <c:pt idx="11">
                  <c:v>6699</c:v>
                </c:pt>
                <c:pt idx="14">
                  <c:v>6852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1442</c:v>
                </c:pt>
                <c:pt idx="3">
                  <c:v>93</c:v>
                </c:pt>
                <c:pt idx="6">
                  <c:v>31</c:v>
                </c:pt>
                <c:pt idx="9">
                  <c:v>19</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728</c:v>
                </c:pt>
                <c:pt idx="3">
                  <c:v>621</c:v>
                </c:pt>
                <c:pt idx="6">
                  <c:v>592</c:v>
                </c:pt>
                <c:pt idx="9">
                  <c:v>765</c:v>
                </c:pt>
                <c:pt idx="12">
                  <c:v>738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2776</c:v>
                </c:pt>
                <c:pt idx="3">
                  <c:v>2556</c:v>
                </c:pt>
                <c:pt idx="6">
                  <c:v>2352</c:v>
                </c:pt>
                <c:pt idx="9">
                  <c:v>2697</c:v>
                </c:pt>
                <c:pt idx="12">
                  <c:v>3218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8520</c:v>
                </c:pt>
                <c:pt idx="3">
                  <c:v>8308</c:v>
                </c:pt>
                <c:pt idx="6">
                  <c:v>8368</c:v>
                </c:pt>
                <c:pt idx="9">
                  <c:v>8826</c:v>
                </c:pt>
                <c:pt idx="12">
                  <c:v>9055</c:v>
                </c:pt>
              </c:numCache>
            </c:numRef>
          </c:val>
        </c:ser>
        <c:dLbls>
          <c:showLegendKey val="0"/>
          <c:showVal val="0"/>
          <c:showCatName val="0"/>
          <c:showSerName val="0"/>
          <c:showPercent val="0"/>
          <c:showBubbleSize val="0"/>
        </c:dLbls>
        <c:gapWidth val="100"/>
        <c:overlap val="100"/>
        <c:axId val="98654848"/>
        <c:axId val="9866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6080</c:v>
                </c:pt>
                <c:pt idx="2">
                  <c:v>#N/A</c:v>
                </c:pt>
                <c:pt idx="3">
                  <c:v>#N/A</c:v>
                </c:pt>
                <c:pt idx="4">
                  <c:v>5254</c:v>
                </c:pt>
                <c:pt idx="5">
                  <c:v>#N/A</c:v>
                </c:pt>
                <c:pt idx="6">
                  <c:v>#N/A</c:v>
                </c:pt>
                <c:pt idx="7">
                  <c:v>4769</c:v>
                </c:pt>
                <c:pt idx="8">
                  <c:v>#N/A</c:v>
                </c:pt>
                <c:pt idx="9">
                  <c:v>#N/A</c:v>
                </c:pt>
                <c:pt idx="10">
                  <c:v>5608</c:v>
                </c:pt>
                <c:pt idx="11">
                  <c:v>#N/A</c:v>
                </c:pt>
                <c:pt idx="12">
                  <c:v>#N/A</c:v>
                </c:pt>
                <c:pt idx="13">
                  <c:v>6160</c:v>
                </c:pt>
                <c:pt idx="14">
                  <c:v>#N/A</c:v>
                </c:pt>
              </c:numCache>
            </c:numRef>
          </c:val>
          <c:smooth val="0"/>
        </c:ser>
        <c:dLbls>
          <c:showLegendKey val="0"/>
          <c:showVal val="0"/>
          <c:showCatName val="0"/>
          <c:showSerName val="0"/>
          <c:showPercent val="0"/>
          <c:showBubbleSize val="0"/>
        </c:dLbls>
        <c:marker val="1"/>
        <c:smooth val="0"/>
        <c:axId val="98654848"/>
        <c:axId val="98661120"/>
      </c:lineChart>
      <c:catAx>
        <c:axId val="986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61120"/>
        <c:crosses val="autoZero"/>
        <c:auto val="1"/>
        <c:lblAlgn val="ctr"/>
        <c:lblOffset val="100"/>
        <c:tickLblSkip val="1"/>
        <c:tickMarkSkip val="1"/>
        <c:noMultiLvlLbl val="0"/>
      </c:catAx>
      <c:valAx>
        <c:axId val="9866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5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75593</c:v>
                </c:pt>
                <c:pt idx="5">
                  <c:v>73987</c:v>
                </c:pt>
                <c:pt idx="8">
                  <c:v>71260</c:v>
                </c:pt>
                <c:pt idx="11">
                  <c:v>70474</c:v>
                </c:pt>
                <c:pt idx="14">
                  <c:v>71006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16293</c:v>
                </c:pt>
                <c:pt idx="5">
                  <c:v>15427</c:v>
                </c:pt>
                <c:pt idx="8">
                  <c:v>12497</c:v>
                </c:pt>
                <c:pt idx="11">
                  <c:v>11003</c:v>
                </c:pt>
                <c:pt idx="14">
                  <c:v>14162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10396</c:v>
                </c:pt>
                <c:pt idx="5">
                  <c:v>13376</c:v>
                </c:pt>
                <c:pt idx="8">
                  <c:v>29571</c:v>
                </c:pt>
                <c:pt idx="11">
                  <c:v>31931</c:v>
                </c:pt>
                <c:pt idx="14">
                  <c:v>27316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119</c:v>
                </c:pt>
                <c:pt idx="3">
                  <c:v>71</c:v>
                </c:pt>
                <c:pt idx="6">
                  <c:v>72</c:v>
                </c:pt>
                <c:pt idx="9">
                  <c:v>77</c:v>
                </c:pt>
                <c:pt idx="12">
                  <c:v>178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12735</c:v>
                </c:pt>
                <c:pt idx="3">
                  <c:v>13491</c:v>
                </c:pt>
                <c:pt idx="6">
                  <c:v>13227</c:v>
                </c:pt>
                <c:pt idx="9">
                  <c:v>12710</c:v>
                </c:pt>
                <c:pt idx="12">
                  <c:v>11260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6245</c:v>
                </c:pt>
                <c:pt idx="3">
                  <c:v>5866</c:v>
                </c:pt>
                <c:pt idx="6">
                  <c:v>5433</c:v>
                </c:pt>
                <c:pt idx="9">
                  <c:v>4732</c:v>
                </c:pt>
                <c:pt idx="12">
                  <c:v>4167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50414</c:v>
                </c:pt>
                <c:pt idx="3">
                  <c:v>47426</c:v>
                </c:pt>
                <c:pt idx="6">
                  <c:v>45344</c:v>
                </c:pt>
                <c:pt idx="9">
                  <c:v>46426</c:v>
                </c:pt>
                <c:pt idx="12">
                  <c:v>46437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2230</c:v>
                </c:pt>
                <c:pt idx="3">
                  <c:v>34</c:v>
                </c:pt>
                <c:pt idx="6">
                  <c:v>17</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68478</c:v>
                </c:pt>
                <c:pt idx="3">
                  <c:v>71319</c:v>
                </c:pt>
                <c:pt idx="6">
                  <c:v>72564</c:v>
                </c:pt>
                <c:pt idx="9">
                  <c:v>71165</c:v>
                </c:pt>
                <c:pt idx="12">
                  <c:v>69924</c:v>
                </c:pt>
              </c:numCache>
            </c:numRef>
          </c:val>
        </c:ser>
        <c:dLbls>
          <c:showLegendKey val="0"/>
          <c:showVal val="0"/>
          <c:showCatName val="0"/>
          <c:showSerName val="0"/>
          <c:showPercent val="0"/>
          <c:showBubbleSize val="0"/>
        </c:dLbls>
        <c:gapWidth val="100"/>
        <c:overlap val="100"/>
        <c:axId val="105548032"/>
        <c:axId val="9856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37939</c:v>
                </c:pt>
                <c:pt idx="2">
                  <c:v>#N/A</c:v>
                </c:pt>
                <c:pt idx="3">
                  <c:v>#N/A</c:v>
                </c:pt>
                <c:pt idx="4">
                  <c:v>35418</c:v>
                </c:pt>
                <c:pt idx="5">
                  <c:v>#N/A</c:v>
                </c:pt>
                <c:pt idx="6">
                  <c:v>#N/A</c:v>
                </c:pt>
                <c:pt idx="7">
                  <c:v>23328</c:v>
                </c:pt>
                <c:pt idx="8">
                  <c:v>#N/A</c:v>
                </c:pt>
                <c:pt idx="9">
                  <c:v>#N/A</c:v>
                </c:pt>
                <c:pt idx="10">
                  <c:v>21702</c:v>
                </c:pt>
                <c:pt idx="11">
                  <c:v>#N/A</c:v>
                </c:pt>
                <c:pt idx="12">
                  <c:v>#N/A</c:v>
                </c:pt>
                <c:pt idx="13">
                  <c:v>19482</c:v>
                </c:pt>
                <c:pt idx="14">
                  <c:v>#N/A</c:v>
                </c:pt>
              </c:numCache>
            </c:numRef>
          </c:val>
          <c:smooth val="0"/>
        </c:ser>
        <c:dLbls>
          <c:showLegendKey val="0"/>
          <c:showVal val="0"/>
          <c:showCatName val="0"/>
          <c:showSerName val="0"/>
          <c:showPercent val="0"/>
          <c:showBubbleSize val="0"/>
        </c:dLbls>
        <c:marker val="1"/>
        <c:smooth val="0"/>
        <c:axId val="105548032"/>
        <c:axId val="98566528"/>
      </c:lineChart>
      <c:catAx>
        <c:axId val="1055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566528"/>
        <c:crosses val="autoZero"/>
        <c:auto val="1"/>
        <c:lblAlgn val="ctr"/>
        <c:lblOffset val="100"/>
        <c:tickLblSkip val="1"/>
        <c:tickMarkSkip val="1"/>
        <c:noMultiLvlLbl val="0"/>
      </c:catAx>
      <c:valAx>
        <c:axId val="9856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149,874
149,050
554.50
345,807,753
302,021,280
6,426,243
41,255,782
69,924,375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55.9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東日本大震災による人口減少に加え、市税については、回復傾向にはあるが震災以前の水準（約</a:t>
          </a:r>
          <a:r>
            <a:rPr kumimoji="1" lang="en-US" altLang="ja-JP" sz="1300">
              <a:latin typeface="ＭＳ Ｐゴシック"/>
            </a:rPr>
            <a:t>170</a:t>
          </a:r>
          <a:r>
            <a:rPr kumimoji="1" lang="ja-JP" altLang="en-US" sz="1300">
              <a:latin typeface="ＭＳ Ｐゴシック"/>
            </a:rPr>
            <a:t>億円）には達しておらず、</a:t>
          </a:r>
          <a:r>
            <a:rPr kumimoji="1" lang="en-US" altLang="ja-JP" sz="1300">
              <a:latin typeface="ＭＳ Ｐゴシック"/>
            </a:rPr>
            <a:t>0.48</a:t>
          </a:r>
          <a:r>
            <a:rPr kumimoji="1" lang="ja-JP" altLang="en-US" sz="1300">
              <a:latin typeface="ＭＳ Ｐゴシック"/>
            </a:rPr>
            <a:t>と類似団体平均を下回っている。</a:t>
          </a:r>
          <a:endParaRPr kumimoji="1" lang="en-US" altLang="ja-JP" sz="1300">
            <a:latin typeface="ＭＳ Ｐゴシック"/>
          </a:endParaRPr>
        </a:p>
        <a:p>
          <a:r>
            <a:rPr kumimoji="1" lang="ja-JP" altLang="en-US" sz="1300">
              <a:latin typeface="ＭＳ Ｐゴシック"/>
            </a:rPr>
            <a:t>　緊急に必要な事業を峻別し、歳出の徹底的な見直しと「行財政運営プラン」により、本市の行財政運営の見直しや効率化等に資する取組を実施するとともに、税収の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17639</xdr:rowOff>
    </xdr:to>
    <xdr:cxnSp macro="">
      <xdr:nvCxnSpPr>
        <xdr:cNvPr id="67" name="直線コネクタ 66"/>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70" name="直線コネクタ 69"/>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3" name="直線コネクタ 72"/>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4233</xdr:rowOff>
    </xdr:to>
    <xdr:cxnSp macro="">
      <xdr:nvCxnSpPr>
        <xdr:cNvPr id="76" name="直線コネクタ 75"/>
        <xdr:cNvCxnSpPr/>
      </xdr:nvCxnSpPr>
      <xdr:spPr>
        <a:xfrm>
          <a:off x="1447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0" name="テキスト ボックス 79"/>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8" name="円/楕円 87"/>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9" name="テキスト ボックス 88"/>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0" name="円/楕円 89"/>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1" name="テキスト ボックス 90"/>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4" name="円/楕円 93"/>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5" name="テキスト ボックス 94"/>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市税は回復基調にあるが、震災以前の水準に回復していないため、類似団体平均を上回っている。</a:t>
          </a:r>
          <a:endParaRPr kumimoji="1" lang="en-US" altLang="ja-JP" sz="1300">
            <a:latin typeface="ＭＳ Ｐゴシック"/>
          </a:endParaRPr>
        </a:p>
        <a:p>
          <a:r>
            <a:rPr kumimoji="1" lang="ja-JP" altLang="en-US" sz="1300">
              <a:latin typeface="ＭＳ Ｐゴシック"/>
            </a:rPr>
            <a:t>　今後は、「行財政運営プラン」に基づき、施設の統廃合や指定管理者制度の導入、各種事務事業の見直し等により、さらなる歳出抑制を図る。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147683</xdr:rowOff>
    </xdr:from>
    <xdr:to>
      <xdr:col>7</xdr:col>
      <xdr:colOff>152400</xdr:colOff>
      <xdr:row>65</xdr:row>
      <xdr:rowOff>91984</xdr:rowOff>
    </xdr:to>
    <xdr:cxnSp macro="">
      <xdr:nvCxnSpPr>
        <xdr:cNvPr id="127" name="直線コネクタ 126"/>
        <xdr:cNvCxnSpPr/>
      </xdr:nvCxnSpPr>
      <xdr:spPr>
        <a:xfrm flipV="1">
          <a:off x="4953000" y="10091783"/>
          <a:ext cx="0" cy="114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64061</xdr:rowOff>
    </xdr:from>
    <xdr:ext cx="762000" cy="259045"/>
    <xdr:sp macro="" textlink="">
      <xdr:nvSpPr>
        <xdr:cNvPr id="128" name="財政構造の弾力性最小値テキスト"/>
        <xdr:cNvSpPr txBox="1"/>
      </xdr:nvSpPr>
      <xdr:spPr>
        <a:xfrm>
          <a:off x="5041900" y="1120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65</xdr:row>
      <xdr:rowOff>91984</xdr:rowOff>
    </xdr:from>
    <xdr:to>
      <xdr:col>7</xdr:col>
      <xdr:colOff>241300</xdr:colOff>
      <xdr:row>65</xdr:row>
      <xdr:rowOff>91984</xdr:rowOff>
    </xdr:to>
    <xdr:cxnSp macro="">
      <xdr:nvCxnSpPr>
        <xdr:cNvPr id="129" name="直線コネクタ 128"/>
        <xdr:cNvCxnSpPr/>
      </xdr:nvCxnSpPr>
      <xdr:spPr>
        <a:xfrm>
          <a:off x="4864100" y="1123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62610</xdr:rowOff>
    </xdr:from>
    <xdr:ext cx="762000" cy="259045"/>
    <xdr:sp macro="" textlink="">
      <xdr:nvSpPr>
        <xdr:cNvPr id="130"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58</xdr:row>
      <xdr:rowOff>147683</xdr:rowOff>
    </xdr:from>
    <xdr:to>
      <xdr:col>7</xdr:col>
      <xdr:colOff>241300</xdr:colOff>
      <xdr:row>58</xdr:row>
      <xdr:rowOff>147683</xdr:rowOff>
    </xdr:to>
    <xdr:cxnSp macro="">
      <xdr:nvCxnSpPr>
        <xdr:cNvPr id="131" name="直線コネクタ 130"/>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84183</xdr:rowOff>
    </xdr:from>
    <xdr:to>
      <xdr:col>7</xdr:col>
      <xdr:colOff>152400</xdr:colOff>
      <xdr:row>64</xdr:row>
      <xdr:rowOff>111760</xdr:rowOff>
    </xdr:to>
    <xdr:cxnSp macro="">
      <xdr:nvCxnSpPr>
        <xdr:cNvPr id="132" name="直線コネクタ 131"/>
        <xdr:cNvCxnSpPr/>
      </xdr:nvCxnSpPr>
      <xdr:spPr>
        <a:xfrm>
          <a:off x="4114800" y="1105698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34307</xdr:rowOff>
    </xdr:from>
    <xdr:ext cx="762000" cy="259045"/>
    <xdr:sp macro="" textlink="">
      <xdr:nvSpPr>
        <xdr:cNvPr id="133" name="財政構造の弾力性平均値テキスト"/>
        <xdr:cNvSpPr txBox="1"/>
      </xdr:nvSpPr>
      <xdr:spPr>
        <a:xfrm>
          <a:off x="5041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34" name="フローチャート : 判断 133"/>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84183</xdr:rowOff>
    </xdr:from>
    <xdr:to>
      <xdr:col>6</xdr:col>
      <xdr:colOff>0</xdr:colOff>
      <xdr:row>65</xdr:row>
      <xdr:rowOff>140244</xdr:rowOff>
    </xdr:to>
    <xdr:cxnSp macro="">
      <xdr:nvCxnSpPr>
        <xdr:cNvPr id="135" name="直線コネクタ 134"/>
        <xdr:cNvCxnSpPr/>
      </xdr:nvCxnSpPr>
      <xdr:spPr>
        <a:xfrm flipV="1">
          <a:off x="3225800" y="1105698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113393</xdr:rowOff>
    </xdr:from>
    <xdr:to>
      <xdr:col>6</xdr:col>
      <xdr:colOff>50800</xdr:colOff>
      <xdr:row>62</xdr:row>
      <xdr:rowOff>43543</xdr:rowOff>
    </xdr:to>
    <xdr:sp macro="" textlink="">
      <xdr:nvSpPr>
        <xdr:cNvPr id="136" name="フローチャート : 判断 135"/>
        <xdr:cNvSpPr/>
      </xdr:nvSpPr>
      <xdr:spPr>
        <a:xfrm>
          <a:off x="4064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53720</xdr:rowOff>
    </xdr:from>
    <xdr:ext cx="736600" cy="259045"/>
    <xdr:sp macro="" textlink="">
      <xdr:nvSpPr>
        <xdr:cNvPr id="137" name="テキスト ボックス 136"/>
        <xdr:cNvSpPr txBox="1"/>
      </xdr:nvSpPr>
      <xdr:spPr>
        <a:xfrm>
          <a:off x="3733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140244</xdr:rowOff>
    </xdr:from>
    <xdr:to>
      <xdr:col>4</xdr:col>
      <xdr:colOff>482600</xdr:colOff>
      <xdr:row>66</xdr:row>
      <xdr:rowOff>148046</xdr:rowOff>
    </xdr:to>
    <xdr:cxnSp macro="">
      <xdr:nvCxnSpPr>
        <xdr:cNvPr id="138" name="直線コネクタ 137"/>
        <xdr:cNvCxnSpPr/>
      </xdr:nvCxnSpPr>
      <xdr:spPr>
        <a:xfrm flipV="1">
          <a:off x="2336800" y="1128449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168547</xdr:rowOff>
    </xdr:from>
    <xdr:to>
      <xdr:col>4</xdr:col>
      <xdr:colOff>533400</xdr:colOff>
      <xdr:row>62</xdr:row>
      <xdr:rowOff>98697</xdr:rowOff>
    </xdr:to>
    <xdr:sp macro="" textlink="">
      <xdr:nvSpPr>
        <xdr:cNvPr id="139" name="フローチャート : 判断 138"/>
        <xdr:cNvSpPr/>
      </xdr:nvSpPr>
      <xdr:spPr>
        <a:xfrm>
          <a:off x="3175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108874</xdr:rowOff>
    </xdr:from>
    <xdr:ext cx="762000" cy="259045"/>
    <xdr:sp macro="" textlink="">
      <xdr:nvSpPr>
        <xdr:cNvPr id="140" name="テキスト ボックス 139"/>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144417</xdr:rowOff>
    </xdr:from>
    <xdr:to>
      <xdr:col>3</xdr:col>
      <xdr:colOff>279400</xdr:colOff>
      <xdr:row>66</xdr:row>
      <xdr:rowOff>148046</xdr:rowOff>
    </xdr:to>
    <xdr:cxnSp macro="">
      <xdr:nvCxnSpPr>
        <xdr:cNvPr id="141" name="直線コネクタ 140"/>
        <xdr:cNvCxnSpPr/>
      </xdr:nvCxnSpPr>
      <xdr:spPr>
        <a:xfrm>
          <a:off x="1447800" y="10774317"/>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120287</xdr:rowOff>
    </xdr:from>
    <xdr:to>
      <xdr:col>3</xdr:col>
      <xdr:colOff>330200</xdr:colOff>
      <xdr:row>62</xdr:row>
      <xdr:rowOff>50437</xdr:rowOff>
    </xdr:to>
    <xdr:sp macro="" textlink="">
      <xdr:nvSpPr>
        <xdr:cNvPr id="142" name="フローチャート : 判断 141"/>
        <xdr:cNvSpPr/>
      </xdr:nvSpPr>
      <xdr:spPr>
        <a:xfrm>
          <a:off x="2286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60614</xdr:rowOff>
    </xdr:from>
    <xdr:ext cx="762000" cy="259045"/>
    <xdr:sp macro="" textlink="">
      <xdr:nvSpPr>
        <xdr:cNvPr id="143" name="テキスト ボックス 142"/>
        <xdr:cNvSpPr txBox="1"/>
      </xdr:nvSpPr>
      <xdr:spPr>
        <a:xfrm>
          <a:off x="1955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3084</xdr:rowOff>
    </xdr:from>
    <xdr:to>
      <xdr:col>2</xdr:col>
      <xdr:colOff>127000</xdr:colOff>
      <xdr:row>61</xdr:row>
      <xdr:rowOff>104684</xdr:rowOff>
    </xdr:to>
    <xdr:sp macro="" textlink="">
      <xdr:nvSpPr>
        <xdr:cNvPr id="144" name="フローチャート : 判断 143"/>
        <xdr:cNvSpPr/>
      </xdr:nvSpPr>
      <xdr:spPr>
        <a:xfrm>
          <a:off x="1397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114861</xdr:rowOff>
    </xdr:from>
    <xdr:ext cx="762000" cy="259045"/>
    <xdr:sp macro="" textlink="">
      <xdr:nvSpPr>
        <xdr:cNvPr id="145" name="テキスト ボックス 144"/>
        <xdr:cNvSpPr txBox="1"/>
      </xdr:nvSpPr>
      <xdr:spPr>
        <a:xfrm>
          <a:off x="1066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51" name="円/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52"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33383</xdr:rowOff>
    </xdr:from>
    <xdr:to>
      <xdr:col>6</xdr:col>
      <xdr:colOff>50800</xdr:colOff>
      <xdr:row>64</xdr:row>
      <xdr:rowOff>134983</xdr:rowOff>
    </xdr:to>
    <xdr:sp macro="" textlink="">
      <xdr:nvSpPr>
        <xdr:cNvPr id="153" name="円/楕円 152"/>
        <xdr:cNvSpPr/>
      </xdr:nvSpPr>
      <xdr:spPr>
        <a:xfrm>
          <a:off x="4064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119760</xdr:rowOff>
    </xdr:from>
    <xdr:ext cx="736600" cy="259045"/>
    <xdr:sp macro="" textlink="">
      <xdr:nvSpPr>
        <xdr:cNvPr id="154" name="テキスト ボックス 153"/>
        <xdr:cNvSpPr txBox="1"/>
      </xdr:nvSpPr>
      <xdr:spPr>
        <a:xfrm>
          <a:off x="3733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89444</xdr:rowOff>
    </xdr:from>
    <xdr:to>
      <xdr:col>4</xdr:col>
      <xdr:colOff>533400</xdr:colOff>
      <xdr:row>66</xdr:row>
      <xdr:rowOff>19594</xdr:rowOff>
    </xdr:to>
    <xdr:sp macro="" textlink="">
      <xdr:nvSpPr>
        <xdr:cNvPr id="155" name="円/楕円 154"/>
        <xdr:cNvSpPr/>
      </xdr:nvSpPr>
      <xdr:spPr>
        <a:xfrm>
          <a:off x="3175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4371</xdr:rowOff>
    </xdr:from>
    <xdr:ext cx="762000" cy="259045"/>
    <xdr:sp macro="" textlink="">
      <xdr:nvSpPr>
        <xdr:cNvPr id="156" name="テキスト ボックス 155"/>
        <xdr:cNvSpPr txBox="1"/>
      </xdr:nvSpPr>
      <xdr:spPr>
        <a:xfrm>
          <a:off x="2844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97246</xdr:rowOff>
    </xdr:from>
    <xdr:to>
      <xdr:col>3</xdr:col>
      <xdr:colOff>330200</xdr:colOff>
      <xdr:row>67</xdr:row>
      <xdr:rowOff>27396</xdr:rowOff>
    </xdr:to>
    <xdr:sp macro="" textlink="">
      <xdr:nvSpPr>
        <xdr:cNvPr id="157" name="円/楕円 156"/>
        <xdr:cNvSpPr/>
      </xdr:nvSpPr>
      <xdr:spPr>
        <a:xfrm>
          <a:off x="2286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12173</xdr:rowOff>
    </xdr:from>
    <xdr:ext cx="762000" cy="259045"/>
    <xdr:sp macro="" textlink="">
      <xdr:nvSpPr>
        <xdr:cNvPr id="158" name="テキスト ボックス 157"/>
        <xdr:cNvSpPr txBox="1"/>
      </xdr:nvSpPr>
      <xdr:spPr>
        <a:xfrm>
          <a:off x="1955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93617</xdr:rowOff>
    </xdr:from>
    <xdr:to>
      <xdr:col>2</xdr:col>
      <xdr:colOff>127000</xdr:colOff>
      <xdr:row>63</xdr:row>
      <xdr:rowOff>23767</xdr:rowOff>
    </xdr:to>
    <xdr:sp macro="" textlink="">
      <xdr:nvSpPr>
        <xdr:cNvPr id="159" name="円/楕円 158"/>
        <xdr:cNvSpPr/>
      </xdr:nvSpPr>
      <xdr:spPr>
        <a:xfrm>
          <a:off x="1397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8544</xdr:rowOff>
    </xdr:from>
    <xdr:ext cx="762000" cy="259045"/>
    <xdr:sp macro="" textlink="">
      <xdr:nvSpPr>
        <xdr:cNvPr id="160" name="テキスト ボックス 159"/>
        <xdr:cNvSpPr txBox="1"/>
      </xdr:nvSpPr>
      <xdr:spPr>
        <a:xfrm>
          <a:off x="1066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[166,548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東日本大震災によるがれき処理が前年度で終了したことにより改善傾向にはあるが、東日本大震災により人口が大幅に減少しているため、一人当たりの決算額が類似団体平均より上回っている。</a:t>
          </a:r>
          <a:endParaRPr kumimoji="1" lang="en-US" altLang="ja-JP" sz="1300">
            <a:latin typeface="ＭＳ Ｐゴシック"/>
          </a:endParaRPr>
        </a:p>
        <a:p>
          <a:r>
            <a:rPr kumimoji="1" lang="ja-JP" altLang="en-US" sz="1300">
              <a:latin typeface="ＭＳ Ｐゴシック"/>
            </a:rPr>
            <a:t>　今後は、行財政運営の見直しや効率化に資する取組を通じて、コスト削減に努める。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159150</xdr:rowOff>
    </xdr:from>
    <xdr:to>
      <xdr:col>7</xdr:col>
      <xdr:colOff>152400</xdr:colOff>
      <xdr:row>87</xdr:row>
      <xdr:rowOff>55666</xdr:rowOff>
    </xdr:to>
    <xdr:cxnSp macro="">
      <xdr:nvCxnSpPr>
        <xdr:cNvPr id="190" name="直線コネクタ 189"/>
        <xdr:cNvCxnSpPr/>
      </xdr:nvCxnSpPr>
      <xdr:spPr>
        <a:xfrm flipV="1">
          <a:off x="4953000" y="13703700"/>
          <a:ext cx="0" cy="126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27743</xdr:rowOff>
    </xdr:from>
    <xdr:ext cx="762000" cy="259045"/>
    <xdr:sp macro="" textlink="">
      <xdr:nvSpPr>
        <xdr:cNvPr id="191" name="人件費・物件費等の状況最小値テキスト"/>
        <xdr:cNvSpPr txBox="1"/>
      </xdr:nvSpPr>
      <xdr:spPr>
        <a:xfrm>
          <a:off x="5041900" y="1494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87</xdr:row>
      <xdr:rowOff>55666</xdr:rowOff>
    </xdr:from>
    <xdr:to>
      <xdr:col>7</xdr:col>
      <xdr:colOff>241300</xdr:colOff>
      <xdr:row>87</xdr:row>
      <xdr:rowOff>55666</xdr:rowOff>
    </xdr:to>
    <xdr:cxnSp macro="">
      <xdr:nvCxnSpPr>
        <xdr:cNvPr id="192" name="直線コネクタ 191"/>
        <xdr:cNvCxnSpPr/>
      </xdr:nvCxnSpPr>
      <xdr:spPr>
        <a:xfrm>
          <a:off x="4864100" y="1497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74077</xdr:rowOff>
    </xdr:from>
    <xdr:ext cx="762000" cy="259045"/>
    <xdr:sp macro="" textlink="">
      <xdr:nvSpPr>
        <xdr:cNvPr id="193" name="人件費・物件費等の状況最大値テキスト"/>
        <xdr:cNvSpPr txBox="1"/>
      </xdr:nvSpPr>
      <xdr:spPr>
        <a:xfrm>
          <a:off x="5041900" y="1344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79</xdr:row>
      <xdr:rowOff>159150</xdr:rowOff>
    </xdr:from>
    <xdr:to>
      <xdr:col>7</xdr:col>
      <xdr:colOff>241300</xdr:colOff>
      <xdr:row>79</xdr:row>
      <xdr:rowOff>159150</xdr:rowOff>
    </xdr:to>
    <xdr:cxnSp macro="">
      <xdr:nvCxnSpPr>
        <xdr:cNvPr id="194" name="直線コネクタ 193"/>
        <xdr:cNvCxnSpPr/>
      </xdr:nvCxnSpPr>
      <xdr:spPr>
        <a:xfrm>
          <a:off x="4864100" y="1370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9401</xdr:rowOff>
    </xdr:from>
    <xdr:to>
      <xdr:col>7</xdr:col>
      <xdr:colOff>152400</xdr:colOff>
      <xdr:row>83</xdr:row>
      <xdr:rowOff>4657</xdr:rowOff>
    </xdr:to>
    <xdr:cxnSp macro="">
      <xdr:nvCxnSpPr>
        <xdr:cNvPr id="195" name="直線コネクタ 194"/>
        <xdr:cNvCxnSpPr/>
      </xdr:nvCxnSpPr>
      <xdr:spPr>
        <a:xfrm flipV="1">
          <a:off x="4114800" y="14068301"/>
          <a:ext cx="838200" cy="1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96252</xdr:rowOff>
    </xdr:from>
    <xdr:ext cx="762000" cy="259045"/>
    <xdr:sp macro="" textlink="">
      <xdr:nvSpPr>
        <xdr:cNvPr id="196" name="人件費・物件費等の状況平均値テキスト"/>
        <xdr:cNvSpPr txBox="1"/>
      </xdr:nvSpPr>
      <xdr:spPr>
        <a:xfrm>
          <a:off x="5041900" y="13640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79725</xdr:rowOff>
    </xdr:from>
    <xdr:to>
      <xdr:col>7</xdr:col>
      <xdr:colOff>203200</xdr:colOff>
      <xdr:row>81</xdr:row>
      <xdr:rowOff>9875</xdr:rowOff>
    </xdr:to>
    <xdr:sp macro="" textlink="">
      <xdr:nvSpPr>
        <xdr:cNvPr id="197" name="フローチャート : 判断 196"/>
        <xdr:cNvSpPr/>
      </xdr:nvSpPr>
      <xdr:spPr>
        <a:xfrm>
          <a:off x="4902200" y="137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4657</xdr:rowOff>
    </xdr:from>
    <xdr:to>
      <xdr:col>6</xdr:col>
      <xdr:colOff>0</xdr:colOff>
      <xdr:row>83</xdr:row>
      <xdr:rowOff>148535</xdr:rowOff>
    </xdr:to>
    <xdr:cxnSp macro="">
      <xdr:nvCxnSpPr>
        <xdr:cNvPr id="198" name="直線コネクタ 197"/>
        <xdr:cNvCxnSpPr/>
      </xdr:nvCxnSpPr>
      <xdr:spPr>
        <a:xfrm flipV="1">
          <a:off x="3225800" y="14235007"/>
          <a:ext cx="889000" cy="1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64399</xdr:rowOff>
    </xdr:from>
    <xdr:to>
      <xdr:col>6</xdr:col>
      <xdr:colOff>50800</xdr:colOff>
      <xdr:row>80</xdr:row>
      <xdr:rowOff>165999</xdr:rowOff>
    </xdr:to>
    <xdr:sp macro="" textlink="">
      <xdr:nvSpPr>
        <xdr:cNvPr id="199" name="フローチャート : 判断 198"/>
        <xdr:cNvSpPr/>
      </xdr:nvSpPr>
      <xdr:spPr>
        <a:xfrm>
          <a:off x="4064000" y="1378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4726</xdr:rowOff>
    </xdr:from>
    <xdr:ext cx="736600" cy="259045"/>
    <xdr:sp macro="" textlink="">
      <xdr:nvSpPr>
        <xdr:cNvPr id="200" name="テキスト ボックス 199"/>
        <xdr:cNvSpPr txBox="1"/>
      </xdr:nvSpPr>
      <xdr:spPr>
        <a:xfrm>
          <a:off x="3733800" y="1354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148535</xdr:rowOff>
    </xdr:from>
    <xdr:to>
      <xdr:col>4</xdr:col>
      <xdr:colOff>482600</xdr:colOff>
      <xdr:row>88</xdr:row>
      <xdr:rowOff>63809</xdr:rowOff>
    </xdr:to>
    <xdr:cxnSp macro="">
      <xdr:nvCxnSpPr>
        <xdr:cNvPr id="201" name="直線コネクタ 200"/>
        <xdr:cNvCxnSpPr/>
      </xdr:nvCxnSpPr>
      <xdr:spPr>
        <a:xfrm flipV="1">
          <a:off x="2336800" y="14378885"/>
          <a:ext cx="889000" cy="7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58334</xdr:rowOff>
    </xdr:from>
    <xdr:to>
      <xdr:col>4</xdr:col>
      <xdr:colOff>533400</xdr:colOff>
      <xdr:row>80</xdr:row>
      <xdr:rowOff>159934</xdr:rowOff>
    </xdr:to>
    <xdr:sp macro="" textlink="">
      <xdr:nvSpPr>
        <xdr:cNvPr id="202" name="フローチャート : 判断 201"/>
        <xdr:cNvSpPr/>
      </xdr:nvSpPr>
      <xdr:spPr>
        <a:xfrm>
          <a:off x="3175000" y="1377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170111</xdr:rowOff>
    </xdr:from>
    <xdr:ext cx="762000" cy="259045"/>
    <xdr:sp macro="" textlink="">
      <xdr:nvSpPr>
        <xdr:cNvPr id="203" name="テキスト ボックス 202"/>
        <xdr:cNvSpPr txBox="1"/>
      </xdr:nvSpPr>
      <xdr:spPr>
        <a:xfrm>
          <a:off x="2844800" y="1354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152516</xdr:rowOff>
    </xdr:from>
    <xdr:to>
      <xdr:col>3</xdr:col>
      <xdr:colOff>279400</xdr:colOff>
      <xdr:row>88</xdr:row>
      <xdr:rowOff>63809</xdr:rowOff>
    </xdr:to>
    <xdr:cxnSp macro="">
      <xdr:nvCxnSpPr>
        <xdr:cNvPr id="204" name="直線コネクタ 203"/>
        <xdr:cNvCxnSpPr/>
      </xdr:nvCxnSpPr>
      <xdr:spPr>
        <a:xfrm>
          <a:off x="1447800" y="13868516"/>
          <a:ext cx="889000" cy="12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75997</xdr:rowOff>
    </xdr:from>
    <xdr:to>
      <xdr:col>3</xdr:col>
      <xdr:colOff>330200</xdr:colOff>
      <xdr:row>81</xdr:row>
      <xdr:rowOff>6147</xdr:rowOff>
    </xdr:to>
    <xdr:sp macro="" textlink="">
      <xdr:nvSpPr>
        <xdr:cNvPr id="205" name="フローチャート : 判断 204"/>
        <xdr:cNvSpPr/>
      </xdr:nvSpPr>
      <xdr:spPr>
        <a:xfrm>
          <a:off x="2286000" y="137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16324</xdr:rowOff>
    </xdr:from>
    <xdr:ext cx="762000" cy="259045"/>
    <xdr:sp macro="" textlink="">
      <xdr:nvSpPr>
        <xdr:cNvPr id="206" name="テキスト ボックス 205"/>
        <xdr:cNvSpPr txBox="1"/>
      </xdr:nvSpPr>
      <xdr:spPr>
        <a:xfrm>
          <a:off x="1955800" y="135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84274</xdr:rowOff>
    </xdr:from>
    <xdr:to>
      <xdr:col>2</xdr:col>
      <xdr:colOff>127000</xdr:colOff>
      <xdr:row>81</xdr:row>
      <xdr:rowOff>14424</xdr:rowOff>
    </xdr:to>
    <xdr:sp macro="" textlink="">
      <xdr:nvSpPr>
        <xdr:cNvPr id="207" name="フローチャート : 判断 206"/>
        <xdr:cNvSpPr/>
      </xdr:nvSpPr>
      <xdr:spPr>
        <a:xfrm>
          <a:off x="1397000" y="1380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24601</xdr:rowOff>
    </xdr:from>
    <xdr:ext cx="762000" cy="259045"/>
    <xdr:sp macro="" textlink="">
      <xdr:nvSpPr>
        <xdr:cNvPr id="208" name="テキスト ボックス 207"/>
        <xdr:cNvSpPr txBox="1"/>
      </xdr:nvSpPr>
      <xdr:spPr>
        <a:xfrm>
          <a:off x="1066800" y="135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130051</xdr:rowOff>
    </xdr:from>
    <xdr:to>
      <xdr:col>7</xdr:col>
      <xdr:colOff>203200</xdr:colOff>
      <xdr:row>82</xdr:row>
      <xdr:rowOff>60201</xdr:rowOff>
    </xdr:to>
    <xdr:sp macro="" textlink="">
      <xdr:nvSpPr>
        <xdr:cNvPr id="214" name="円/楕円 213"/>
        <xdr:cNvSpPr/>
      </xdr:nvSpPr>
      <xdr:spPr>
        <a:xfrm>
          <a:off x="4902200" y="140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102128</xdr:rowOff>
    </xdr:from>
    <xdr:ext cx="762000" cy="259045"/>
    <xdr:sp macro="" textlink="">
      <xdr:nvSpPr>
        <xdr:cNvPr id="215" name="人件費・物件費等の状況該当値テキスト"/>
        <xdr:cNvSpPr txBox="1"/>
      </xdr:nvSpPr>
      <xdr:spPr>
        <a:xfrm>
          <a:off x="5041900" y="1398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166,548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125307</xdr:rowOff>
    </xdr:from>
    <xdr:to>
      <xdr:col>6</xdr:col>
      <xdr:colOff>50800</xdr:colOff>
      <xdr:row>83</xdr:row>
      <xdr:rowOff>55457</xdr:rowOff>
    </xdr:to>
    <xdr:sp macro="" textlink="">
      <xdr:nvSpPr>
        <xdr:cNvPr id="216" name="円/楕円 215"/>
        <xdr:cNvSpPr/>
      </xdr:nvSpPr>
      <xdr:spPr>
        <a:xfrm>
          <a:off x="4064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40234</xdr:rowOff>
    </xdr:from>
    <xdr:ext cx="736600" cy="259045"/>
    <xdr:sp macro="" textlink="">
      <xdr:nvSpPr>
        <xdr:cNvPr id="217" name="テキスト ボックス 216"/>
        <xdr:cNvSpPr txBox="1"/>
      </xdr:nvSpPr>
      <xdr:spPr>
        <a:xfrm>
          <a:off x="3733800" y="1427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97735</xdr:rowOff>
    </xdr:from>
    <xdr:to>
      <xdr:col>4</xdr:col>
      <xdr:colOff>533400</xdr:colOff>
      <xdr:row>84</xdr:row>
      <xdr:rowOff>27885</xdr:rowOff>
    </xdr:to>
    <xdr:sp macro="" textlink="">
      <xdr:nvSpPr>
        <xdr:cNvPr id="218" name="円/楕円 217"/>
        <xdr:cNvSpPr/>
      </xdr:nvSpPr>
      <xdr:spPr>
        <a:xfrm>
          <a:off x="3175000" y="14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12662</xdr:rowOff>
    </xdr:from>
    <xdr:ext cx="762000" cy="259045"/>
    <xdr:sp macro="" textlink="">
      <xdr:nvSpPr>
        <xdr:cNvPr id="219" name="テキスト ボックス 218"/>
        <xdr:cNvSpPr txBox="1"/>
      </xdr:nvSpPr>
      <xdr:spPr>
        <a:xfrm>
          <a:off x="2844800" y="1441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243,776</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13009</xdr:rowOff>
    </xdr:from>
    <xdr:to>
      <xdr:col>3</xdr:col>
      <xdr:colOff>330200</xdr:colOff>
      <xdr:row>88</xdr:row>
      <xdr:rowOff>114609</xdr:rowOff>
    </xdr:to>
    <xdr:sp macro="" textlink="">
      <xdr:nvSpPr>
        <xdr:cNvPr id="220" name="円/楕円 219"/>
        <xdr:cNvSpPr/>
      </xdr:nvSpPr>
      <xdr:spPr>
        <a:xfrm>
          <a:off x="2286000" y="151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99386</xdr:rowOff>
    </xdr:from>
    <xdr:ext cx="762000" cy="259045"/>
    <xdr:sp macro="" textlink="">
      <xdr:nvSpPr>
        <xdr:cNvPr id="221" name="テキスト ボックス 220"/>
        <xdr:cNvSpPr txBox="1"/>
      </xdr:nvSpPr>
      <xdr:spPr>
        <a:xfrm>
          <a:off x="1955800" y="1518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435,866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101716</xdr:rowOff>
    </xdr:from>
    <xdr:to>
      <xdr:col>2</xdr:col>
      <xdr:colOff>127000</xdr:colOff>
      <xdr:row>81</xdr:row>
      <xdr:rowOff>31866</xdr:rowOff>
    </xdr:to>
    <xdr:sp macro="" textlink="">
      <xdr:nvSpPr>
        <xdr:cNvPr id="222" name="円/楕円 221"/>
        <xdr:cNvSpPr/>
      </xdr:nvSpPr>
      <xdr:spPr>
        <a:xfrm>
          <a:off x="1397000" y="138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16643</xdr:rowOff>
    </xdr:from>
    <xdr:ext cx="762000" cy="259045"/>
    <xdr:sp macro="" textlink="">
      <xdr:nvSpPr>
        <xdr:cNvPr id="223" name="テキスト ボックス 222"/>
        <xdr:cNvSpPr txBox="1"/>
      </xdr:nvSpPr>
      <xdr:spPr>
        <a:xfrm>
          <a:off x="1066800" y="1390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実施済みの給与削減計画により類似団体の中で低い水準にあるが、引き続き縮減に努める。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4" name="直線コネクタ 253"/>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5"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6" name="直線コネクタ 255"/>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7"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8" name="直線コネクタ 257"/>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6048</xdr:rowOff>
    </xdr:to>
    <xdr:cxnSp macro="">
      <xdr:nvCxnSpPr>
        <xdr:cNvPr id="259" name="直線コネクタ 258"/>
        <xdr:cNvCxnSpPr/>
      </xdr:nvCxnSpPr>
      <xdr:spPr>
        <a:xfrm>
          <a:off x="16179800" y="14064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60"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1" name="フローチャート : 判断 260"/>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6048</xdr:rowOff>
    </xdr:from>
    <xdr:to>
      <xdr:col>23</xdr:col>
      <xdr:colOff>406400</xdr:colOff>
      <xdr:row>85</xdr:row>
      <xdr:rowOff>100693</xdr:rowOff>
    </xdr:to>
    <xdr:cxnSp macro="">
      <xdr:nvCxnSpPr>
        <xdr:cNvPr id="262" name="直線コネクタ 261"/>
        <xdr:cNvCxnSpPr/>
      </xdr:nvCxnSpPr>
      <xdr:spPr>
        <a:xfrm flipV="1">
          <a:off x="15290800" y="14064948"/>
          <a:ext cx="889000" cy="6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3" name="フローチャート : 判断 262"/>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4" name="テキスト ボックス 263"/>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77712</xdr:rowOff>
    </xdr:from>
    <xdr:to>
      <xdr:col>22</xdr:col>
      <xdr:colOff>203200</xdr:colOff>
      <xdr:row>85</xdr:row>
      <xdr:rowOff>100693</xdr:rowOff>
    </xdr:to>
    <xdr:cxnSp macro="">
      <xdr:nvCxnSpPr>
        <xdr:cNvPr id="265" name="直線コネクタ 264"/>
        <xdr:cNvCxnSpPr/>
      </xdr:nvCxnSpPr>
      <xdr:spPr>
        <a:xfrm>
          <a:off x="14401800" y="1465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6" name="フローチャート : 判断 265"/>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7" name="テキスト ボックス 266"/>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85</xdr:row>
      <xdr:rowOff>77712</xdr:rowOff>
    </xdr:to>
    <xdr:cxnSp macro="">
      <xdr:nvCxnSpPr>
        <xdr:cNvPr id="268" name="直線コネクタ 267"/>
        <xdr:cNvCxnSpPr/>
      </xdr:nvCxnSpPr>
      <xdr:spPr>
        <a:xfrm>
          <a:off x="13512800" y="14018986"/>
          <a:ext cx="889000" cy="6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9" name="フローチャート : 判断 268"/>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70" name="テキスト ボックス 269"/>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71" name="フローチャート : 判断 27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72" name="テキスト ボックス 271"/>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8" name="円/楕円 277"/>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9"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126698</xdr:rowOff>
    </xdr:from>
    <xdr:to>
      <xdr:col>23</xdr:col>
      <xdr:colOff>457200</xdr:colOff>
      <xdr:row>82</xdr:row>
      <xdr:rowOff>56848</xdr:rowOff>
    </xdr:to>
    <xdr:sp macro="" textlink="">
      <xdr:nvSpPr>
        <xdr:cNvPr id="280" name="円/楕円 279"/>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67025</xdr:rowOff>
    </xdr:from>
    <xdr:ext cx="736600" cy="259045"/>
    <xdr:sp macro="" textlink="">
      <xdr:nvSpPr>
        <xdr:cNvPr id="281" name="テキスト ボックス 280"/>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49893</xdr:rowOff>
    </xdr:from>
    <xdr:to>
      <xdr:col>22</xdr:col>
      <xdr:colOff>254000</xdr:colOff>
      <xdr:row>85</xdr:row>
      <xdr:rowOff>151493</xdr:rowOff>
    </xdr:to>
    <xdr:sp macro="" textlink="">
      <xdr:nvSpPr>
        <xdr:cNvPr id="282" name="円/楕円 281"/>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161670</xdr:rowOff>
    </xdr:from>
    <xdr:ext cx="762000" cy="259045"/>
    <xdr:sp macro="" textlink="">
      <xdr:nvSpPr>
        <xdr:cNvPr id="283" name="テキスト ボックス 28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26912</xdr:rowOff>
    </xdr:from>
    <xdr:to>
      <xdr:col>21</xdr:col>
      <xdr:colOff>50800</xdr:colOff>
      <xdr:row>85</xdr:row>
      <xdr:rowOff>128512</xdr:rowOff>
    </xdr:to>
    <xdr:sp macro="" textlink="">
      <xdr:nvSpPr>
        <xdr:cNvPr id="284" name="円/楕円 283"/>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138689</xdr:rowOff>
    </xdr:from>
    <xdr:ext cx="762000" cy="259045"/>
    <xdr:sp macro="" textlink="">
      <xdr:nvSpPr>
        <xdr:cNvPr id="285" name="テキスト ボックス 284"/>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80736</xdr:rowOff>
    </xdr:from>
    <xdr:to>
      <xdr:col>19</xdr:col>
      <xdr:colOff>533400</xdr:colOff>
      <xdr:row>82</xdr:row>
      <xdr:rowOff>10886</xdr:rowOff>
    </xdr:to>
    <xdr:sp macro="" textlink="">
      <xdr:nvSpPr>
        <xdr:cNvPr id="286" name="円/楕円 285"/>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21063</xdr:rowOff>
    </xdr:from>
    <xdr:ext cx="762000" cy="259045"/>
    <xdr:sp macro="" textlink="">
      <xdr:nvSpPr>
        <xdr:cNvPr id="287" name="テキスト ボックス 286"/>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会所等の指定管理、ごみ収集の民間委託の推進等は行っているものの、市の面積が広大で、類似団体と比較し、支所を多く配置しなくてはいけないことや東日本大震災により職員の削減が難しいことから、平均を上回っている。また、東日本大震災により人口が大幅に減少したことも影響している。</a:t>
          </a:r>
          <a:endParaRPr kumimoji="1" lang="en-US" altLang="ja-JP" sz="1300">
            <a:latin typeface="ＭＳ Ｐゴシック"/>
          </a:endParaRPr>
        </a:p>
        <a:p>
          <a:r>
            <a:rPr kumimoji="1" lang="ja-JP" altLang="en-US" sz="1300">
              <a:latin typeface="ＭＳ Ｐゴシック"/>
            </a:rPr>
            <a:t>　今後は、民間委託の推進や行財政改革等の取組により適切な定員管理に努める。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5" name="直線コネクタ 314"/>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6"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7" name="直線コネクタ 316"/>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8"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9" name="直線コネクタ 318"/>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169545</xdr:rowOff>
    </xdr:from>
    <xdr:to>
      <xdr:col>24</xdr:col>
      <xdr:colOff>558800</xdr:colOff>
      <xdr:row>66</xdr:row>
      <xdr:rowOff>84963</xdr:rowOff>
    </xdr:to>
    <xdr:cxnSp macro="">
      <xdr:nvCxnSpPr>
        <xdr:cNvPr id="320" name="直線コネクタ 319"/>
        <xdr:cNvCxnSpPr/>
      </xdr:nvCxnSpPr>
      <xdr:spPr>
        <a:xfrm>
          <a:off x="16179800" y="11313795"/>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21"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22" name="フローチャート : 判断 321"/>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152654</xdr:rowOff>
    </xdr:from>
    <xdr:to>
      <xdr:col>23</xdr:col>
      <xdr:colOff>406400</xdr:colOff>
      <xdr:row>65</xdr:row>
      <xdr:rowOff>169545</xdr:rowOff>
    </xdr:to>
    <xdr:cxnSp macro="">
      <xdr:nvCxnSpPr>
        <xdr:cNvPr id="323" name="直線コネクタ 322"/>
        <xdr:cNvCxnSpPr/>
      </xdr:nvCxnSpPr>
      <xdr:spPr>
        <a:xfrm>
          <a:off x="15290800" y="1129690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4" name="フローチャート : 判断 323"/>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5" name="テキスト ボックス 324"/>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101981</xdr:rowOff>
    </xdr:from>
    <xdr:to>
      <xdr:col>22</xdr:col>
      <xdr:colOff>203200</xdr:colOff>
      <xdr:row>65</xdr:row>
      <xdr:rowOff>152654</xdr:rowOff>
    </xdr:to>
    <xdr:cxnSp macro="">
      <xdr:nvCxnSpPr>
        <xdr:cNvPr id="326" name="直線コネクタ 325"/>
        <xdr:cNvCxnSpPr/>
      </xdr:nvCxnSpPr>
      <xdr:spPr>
        <a:xfrm>
          <a:off x="14401800" y="1124623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7" name="フローチャート : 判断 326"/>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8" name="テキスト ボックス 327"/>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138303</xdr:rowOff>
    </xdr:from>
    <xdr:to>
      <xdr:col>21</xdr:col>
      <xdr:colOff>0</xdr:colOff>
      <xdr:row>65</xdr:row>
      <xdr:rowOff>101981</xdr:rowOff>
    </xdr:to>
    <xdr:cxnSp macro="">
      <xdr:nvCxnSpPr>
        <xdr:cNvPr id="329" name="直線コネクタ 328"/>
        <xdr:cNvCxnSpPr/>
      </xdr:nvCxnSpPr>
      <xdr:spPr>
        <a:xfrm>
          <a:off x="13512800" y="1111110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30" name="フローチャート : 判断 329"/>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31" name="テキスト ボックス 330"/>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32" name="フローチャート : 判断 331"/>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33" name="テキスト ボックス 332"/>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34163</xdr:rowOff>
    </xdr:from>
    <xdr:to>
      <xdr:col>24</xdr:col>
      <xdr:colOff>609600</xdr:colOff>
      <xdr:row>66</xdr:row>
      <xdr:rowOff>135763</xdr:rowOff>
    </xdr:to>
    <xdr:sp macro="" textlink="">
      <xdr:nvSpPr>
        <xdr:cNvPr id="339" name="円/楕円 338"/>
        <xdr:cNvSpPr/>
      </xdr:nvSpPr>
      <xdr:spPr>
        <a:xfrm>
          <a:off x="169672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101490</xdr:rowOff>
    </xdr:from>
    <xdr:ext cx="762000" cy="259045"/>
    <xdr:sp macro="" textlink="">
      <xdr:nvSpPr>
        <xdr:cNvPr id="340" name="定員管理の状況該当値テキスト"/>
        <xdr:cNvSpPr txBox="1"/>
      </xdr:nvSpPr>
      <xdr:spPr>
        <a:xfrm>
          <a:off x="17106900" y="112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118745</xdr:rowOff>
    </xdr:from>
    <xdr:to>
      <xdr:col>23</xdr:col>
      <xdr:colOff>457200</xdr:colOff>
      <xdr:row>66</xdr:row>
      <xdr:rowOff>48895</xdr:rowOff>
    </xdr:to>
    <xdr:sp macro="" textlink="">
      <xdr:nvSpPr>
        <xdr:cNvPr id="341" name="円/楕円 340"/>
        <xdr:cNvSpPr/>
      </xdr:nvSpPr>
      <xdr:spPr>
        <a:xfrm>
          <a:off x="16129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33672</xdr:rowOff>
    </xdr:from>
    <xdr:ext cx="736600" cy="259045"/>
    <xdr:sp macro="" textlink="">
      <xdr:nvSpPr>
        <xdr:cNvPr id="342" name="テキスト ボックス 341"/>
        <xdr:cNvSpPr txBox="1"/>
      </xdr:nvSpPr>
      <xdr:spPr>
        <a:xfrm>
          <a:off x="15798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101854</xdr:rowOff>
    </xdr:from>
    <xdr:to>
      <xdr:col>22</xdr:col>
      <xdr:colOff>254000</xdr:colOff>
      <xdr:row>66</xdr:row>
      <xdr:rowOff>32004</xdr:rowOff>
    </xdr:to>
    <xdr:sp macro="" textlink="">
      <xdr:nvSpPr>
        <xdr:cNvPr id="343" name="円/楕円 342"/>
        <xdr:cNvSpPr/>
      </xdr:nvSpPr>
      <xdr:spPr>
        <a:xfrm>
          <a:off x="15240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16781</xdr:rowOff>
    </xdr:from>
    <xdr:ext cx="762000" cy="259045"/>
    <xdr:sp macro="" textlink="">
      <xdr:nvSpPr>
        <xdr:cNvPr id="344" name="テキスト ボックス 343"/>
        <xdr:cNvSpPr txBox="1"/>
      </xdr:nvSpPr>
      <xdr:spPr>
        <a:xfrm>
          <a:off x="14909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51181</xdr:rowOff>
    </xdr:from>
    <xdr:to>
      <xdr:col>21</xdr:col>
      <xdr:colOff>50800</xdr:colOff>
      <xdr:row>65</xdr:row>
      <xdr:rowOff>152781</xdr:rowOff>
    </xdr:to>
    <xdr:sp macro="" textlink="">
      <xdr:nvSpPr>
        <xdr:cNvPr id="345" name="円/楕円 344"/>
        <xdr:cNvSpPr/>
      </xdr:nvSpPr>
      <xdr:spPr>
        <a:xfrm>
          <a:off x="14351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137558</xdr:rowOff>
    </xdr:from>
    <xdr:ext cx="762000" cy="259045"/>
    <xdr:sp macro="" textlink="">
      <xdr:nvSpPr>
        <xdr:cNvPr id="346" name="テキスト ボックス 345"/>
        <xdr:cNvSpPr txBox="1"/>
      </xdr:nvSpPr>
      <xdr:spPr>
        <a:xfrm>
          <a:off x="14020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87503</xdr:rowOff>
    </xdr:from>
    <xdr:to>
      <xdr:col>19</xdr:col>
      <xdr:colOff>533400</xdr:colOff>
      <xdr:row>65</xdr:row>
      <xdr:rowOff>17653</xdr:rowOff>
    </xdr:to>
    <xdr:sp macro="" textlink="">
      <xdr:nvSpPr>
        <xdr:cNvPr id="347" name="円/楕円 346"/>
        <xdr:cNvSpPr/>
      </xdr:nvSpPr>
      <xdr:spPr>
        <a:xfrm>
          <a:off x="13462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2430</xdr:rowOff>
    </xdr:from>
    <xdr:ext cx="762000" cy="259045"/>
    <xdr:sp macro="" textlink="">
      <xdr:nvSpPr>
        <xdr:cNvPr id="348" name="テキスト ボックス 347"/>
        <xdr:cNvSpPr txBox="1"/>
      </xdr:nvSpPr>
      <xdr:spPr>
        <a:xfrm>
          <a:off x="13131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a:t>
          </a:r>
          <a:r>
            <a:rPr kumimoji="1" lang="ja-JP" altLang="ja-JP" sz="1300">
              <a:solidFill>
                <a:schemeClr val="dk1"/>
              </a:solidFill>
              <a:effectLst/>
              <a:latin typeface="+mn-lt"/>
              <a:ea typeface="+mn-ea"/>
              <a:cs typeface="+mn-cs"/>
            </a:rPr>
            <a:t>旧地域総合整備事業債等</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借換債を発行せず一括償還したことによ</a:t>
          </a:r>
          <a:r>
            <a:rPr kumimoji="1" lang="ja-JP" altLang="en-US" sz="1300">
              <a:solidFill>
                <a:schemeClr val="dk1"/>
              </a:solidFill>
              <a:effectLst/>
              <a:latin typeface="+mn-lt"/>
              <a:ea typeface="+mn-ea"/>
              <a:cs typeface="+mn-cs"/>
            </a:rPr>
            <a:t>り分子である元利償還金が増加したことから、</a:t>
          </a:r>
          <a:r>
            <a:rPr kumimoji="1" lang="ja-JP" altLang="en-US" sz="1300">
              <a:latin typeface="ＭＳ Ｐゴシック"/>
            </a:rPr>
            <a:t>平均を上回っている。今後も復興公営住宅整備による起債も多額になることから、大規模事業の整理・縮小を図る等、起債依存型の事業実施を見直し、緊急度・住民ニーズを的確に把握した事業の選択により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73" name="直線コネクタ 372"/>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4"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5" name="直線コネクタ 374"/>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6"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7" name="直線コネクタ 376"/>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85725</xdr:rowOff>
    </xdr:from>
    <xdr:to>
      <xdr:col>24</xdr:col>
      <xdr:colOff>558800</xdr:colOff>
      <xdr:row>42</xdr:row>
      <xdr:rowOff>140018</xdr:rowOff>
    </xdr:to>
    <xdr:cxnSp macro="">
      <xdr:nvCxnSpPr>
        <xdr:cNvPr id="378" name="直線コネクタ 377"/>
        <xdr:cNvCxnSpPr/>
      </xdr:nvCxnSpPr>
      <xdr:spPr>
        <a:xfrm>
          <a:off x="16179800" y="728662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9"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80" name="フローチャート : 判断 379"/>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85725</xdr:rowOff>
    </xdr:to>
    <xdr:cxnSp macro="">
      <xdr:nvCxnSpPr>
        <xdr:cNvPr id="381" name="直線コネクタ 380"/>
        <xdr:cNvCxnSpPr/>
      </xdr:nvCxnSpPr>
      <xdr:spPr>
        <a:xfrm>
          <a:off x="15290800" y="722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82" name="フローチャート : 判断 381"/>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83" name="テキスト ボックス 382"/>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19368</xdr:rowOff>
    </xdr:to>
    <xdr:cxnSp macro="">
      <xdr:nvCxnSpPr>
        <xdr:cNvPr id="384" name="直線コネクタ 383"/>
        <xdr:cNvCxnSpPr/>
      </xdr:nvCxnSpPr>
      <xdr:spPr>
        <a:xfrm>
          <a:off x="14401800" y="7208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5" name="フローチャート : 判断 384"/>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6" name="テキスト ボックス 385"/>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79693</xdr:rowOff>
    </xdr:to>
    <xdr:cxnSp macro="">
      <xdr:nvCxnSpPr>
        <xdr:cNvPr id="387" name="直線コネクタ 386"/>
        <xdr:cNvCxnSpPr/>
      </xdr:nvCxnSpPr>
      <xdr:spPr>
        <a:xfrm flipV="1">
          <a:off x="13512800" y="72082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8" name="フローチャート : 判断 387"/>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9" name="テキスト ボックス 388"/>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0" name="フローチャート : 判断 389"/>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1" name="テキスト ボックス 390"/>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89218</xdr:rowOff>
    </xdr:from>
    <xdr:to>
      <xdr:col>24</xdr:col>
      <xdr:colOff>609600</xdr:colOff>
      <xdr:row>43</xdr:row>
      <xdr:rowOff>19368</xdr:rowOff>
    </xdr:to>
    <xdr:sp macro="" textlink="">
      <xdr:nvSpPr>
        <xdr:cNvPr id="397" name="円/楕円 396"/>
        <xdr:cNvSpPr/>
      </xdr:nvSpPr>
      <xdr:spPr>
        <a:xfrm>
          <a:off x="169672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61295</xdr:rowOff>
    </xdr:from>
    <xdr:ext cx="762000" cy="259045"/>
    <xdr:sp macro="" textlink="">
      <xdr:nvSpPr>
        <xdr:cNvPr id="398" name="公債費負担の状況該当値テキスト"/>
        <xdr:cNvSpPr txBox="1"/>
      </xdr:nvSpPr>
      <xdr:spPr>
        <a:xfrm>
          <a:off x="17106900" y="726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34925</xdr:rowOff>
    </xdr:from>
    <xdr:to>
      <xdr:col>23</xdr:col>
      <xdr:colOff>457200</xdr:colOff>
      <xdr:row>42</xdr:row>
      <xdr:rowOff>136525</xdr:rowOff>
    </xdr:to>
    <xdr:sp macro="" textlink="">
      <xdr:nvSpPr>
        <xdr:cNvPr id="399" name="円/楕円 398"/>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121302</xdr:rowOff>
    </xdr:from>
    <xdr:ext cx="736600" cy="259045"/>
    <xdr:sp macro="" textlink="">
      <xdr:nvSpPr>
        <xdr:cNvPr id="400" name="テキスト ボックス 399"/>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140018</xdr:rowOff>
    </xdr:from>
    <xdr:to>
      <xdr:col>22</xdr:col>
      <xdr:colOff>254000</xdr:colOff>
      <xdr:row>42</xdr:row>
      <xdr:rowOff>70168</xdr:rowOff>
    </xdr:to>
    <xdr:sp macro="" textlink="">
      <xdr:nvSpPr>
        <xdr:cNvPr id="401" name="円/楕円 400"/>
        <xdr:cNvSpPr/>
      </xdr:nvSpPr>
      <xdr:spPr>
        <a:xfrm>
          <a:off x="15240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54945</xdr:rowOff>
    </xdr:from>
    <xdr:ext cx="762000" cy="259045"/>
    <xdr:sp macro="" textlink="">
      <xdr:nvSpPr>
        <xdr:cNvPr id="402" name="テキスト ボックス 401"/>
        <xdr:cNvSpPr txBox="1"/>
      </xdr:nvSpPr>
      <xdr:spPr>
        <a:xfrm>
          <a:off x="14909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403" name="円/楕円 402"/>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404" name="テキスト ボックス 403"/>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28893</xdr:rowOff>
    </xdr:from>
    <xdr:to>
      <xdr:col>19</xdr:col>
      <xdr:colOff>533400</xdr:colOff>
      <xdr:row>42</xdr:row>
      <xdr:rowOff>130493</xdr:rowOff>
    </xdr:to>
    <xdr:sp macro="" textlink="">
      <xdr:nvSpPr>
        <xdr:cNvPr id="405" name="円/楕円 404"/>
        <xdr:cNvSpPr/>
      </xdr:nvSpPr>
      <xdr:spPr>
        <a:xfrm>
          <a:off x="13462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115270</xdr:rowOff>
    </xdr:from>
    <xdr:ext cx="762000" cy="259045"/>
    <xdr:sp macro="" textlink="">
      <xdr:nvSpPr>
        <xdr:cNvPr id="406" name="テキスト ボックス 405"/>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7.1</a:t>
          </a:r>
          <a:r>
            <a:rPr kumimoji="1" lang="ja-JP" altLang="en-US" sz="1300">
              <a:latin typeface="ＭＳ Ｐゴシック"/>
            </a:rPr>
            <a:t>％ポイント改善した理由は、地方債の繰上償還による地方債残高の減があげられる。</a:t>
          </a:r>
          <a:endParaRPr kumimoji="1" lang="en-US" altLang="ja-JP" sz="1300">
            <a:latin typeface="ＭＳ Ｐゴシック"/>
          </a:endParaRPr>
        </a:p>
        <a:p>
          <a:r>
            <a:rPr kumimoji="1" lang="ja-JP" altLang="en-US" sz="1300">
              <a:latin typeface="ＭＳ Ｐゴシック"/>
            </a:rPr>
            <a:t>　類似団体平均を上回っており、今後も後世への負担を少しでも軽減できるよう、復旧・復興事業を実施する中においても、地方債対象事業の適債性を再度検討し、地方債発行の抑制を図るとともに、行財政運営の見直し等の取組を実施し、健全な財政運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5" name="直線コネクタ 434"/>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6"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7" name="直線コネクタ 436"/>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77089</xdr:rowOff>
    </xdr:from>
    <xdr:to>
      <xdr:col>24</xdr:col>
      <xdr:colOff>558800</xdr:colOff>
      <xdr:row>16</xdr:row>
      <xdr:rowOff>134197</xdr:rowOff>
    </xdr:to>
    <xdr:cxnSp macro="">
      <xdr:nvCxnSpPr>
        <xdr:cNvPr id="440" name="直線コネクタ 439"/>
        <xdr:cNvCxnSpPr/>
      </xdr:nvCxnSpPr>
      <xdr:spPr>
        <a:xfrm flipV="1">
          <a:off x="16179800" y="2820289"/>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41"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42" name="フローチャート : 判断 441"/>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134197</xdr:rowOff>
    </xdr:from>
    <xdr:to>
      <xdr:col>23</xdr:col>
      <xdr:colOff>406400</xdr:colOff>
      <xdr:row>17</xdr:row>
      <xdr:rowOff>2963</xdr:rowOff>
    </xdr:to>
    <xdr:cxnSp macro="">
      <xdr:nvCxnSpPr>
        <xdr:cNvPr id="443" name="直線コネクタ 442"/>
        <xdr:cNvCxnSpPr/>
      </xdr:nvCxnSpPr>
      <xdr:spPr>
        <a:xfrm flipV="1">
          <a:off x="15290800" y="287739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4" name="フローチャート : 判断 443"/>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45" name="テキスト ボックス 444"/>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2963</xdr:rowOff>
    </xdr:from>
    <xdr:to>
      <xdr:col>22</xdr:col>
      <xdr:colOff>203200</xdr:colOff>
      <xdr:row>18</xdr:row>
      <xdr:rowOff>89704</xdr:rowOff>
    </xdr:to>
    <xdr:cxnSp macro="">
      <xdr:nvCxnSpPr>
        <xdr:cNvPr id="446" name="直線コネクタ 445"/>
        <xdr:cNvCxnSpPr/>
      </xdr:nvCxnSpPr>
      <xdr:spPr>
        <a:xfrm flipV="1">
          <a:off x="14401800" y="2917613"/>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7" name="フローチャート : 判断 446"/>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8" name="テキスト ボックス 447"/>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89704</xdr:rowOff>
    </xdr:from>
    <xdr:to>
      <xdr:col>21</xdr:col>
      <xdr:colOff>0</xdr:colOff>
      <xdr:row>18</xdr:row>
      <xdr:rowOff>127508</xdr:rowOff>
    </xdr:to>
    <xdr:cxnSp macro="">
      <xdr:nvCxnSpPr>
        <xdr:cNvPr id="449" name="直線コネクタ 448"/>
        <xdr:cNvCxnSpPr/>
      </xdr:nvCxnSpPr>
      <xdr:spPr>
        <a:xfrm flipV="1">
          <a:off x="13512800" y="3175804"/>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50" name="フローチャート : 判断 449"/>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51" name="テキスト ボックス 450"/>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52" name="フローチャート : 判断 451"/>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63009</xdr:rowOff>
    </xdr:from>
    <xdr:ext cx="762000" cy="259045"/>
    <xdr:sp macro="" textlink="">
      <xdr:nvSpPr>
        <xdr:cNvPr id="453" name="テキスト ボックス 452"/>
        <xdr:cNvSpPr txBox="1"/>
      </xdr:nvSpPr>
      <xdr:spPr>
        <a:xfrm>
          <a:off x="13131800" y="28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26289</xdr:rowOff>
    </xdr:from>
    <xdr:to>
      <xdr:col>24</xdr:col>
      <xdr:colOff>609600</xdr:colOff>
      <xdr:row>16</xdr:row>
      <xdr:rowOff>127889</xdr:rowOff>
    </xdr:to>
    <xdr:sp macro="" textlink="">
      <xdr:nvSpPr>
        <xdr:cNvPr id="459" name="円/楕円 458"/>
        <xdr:cNvSpPr/>
      </xdr:nvSpPr>
      <xdr:spPr>
        <a:xfrm>
          <a:off x="169672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169816</xdr:rowOff>
    </xdr:from>
    <xdr:ext cx="762000" cy="259045"/>
    <xdr:sp macro="" textlink="">
      <xdr:nvSpPr>
        <xdr:cNvPr id="460" name="将来負担の状況該当値テキスト"/>
        <xdr:cNvSpPr txBox="1"/>
      </xdr:nvSpPr>
      <xdr:spPr>
        <a:xfrm>
          <a:off x="17106900" y="27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83397</xdr:rowOff>
    </xdr:from>
    <xdr:to>
      <xdr:col>23</xdr:col>
      <xdr:colOff>457200</xdr:colOff>
      <xdr:row>17</xdr:row>
      <xdr:rowOff>13547</xdr:rowOff>
    </xdr:to>
    <xdr:sp macro="" textlink="">
      <xdr:nvSpPr>
        <xdr:cNvPr id="461" name="円/楕円 460"/>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169774</xdr:rowOff>
    </xdr:from>
    <xdr:ext cx="736600" cy="259045"/>
    <xdr:sp macro="" textlink="">
      <xdr:nvSpPr>
        <xdr:cNvPr id="462" name="テキスト ボックス 461"/>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123613</xdr:rowOff>
    </xdr:from>
    <xdr:to>
      <xdr:col>22</xdr:col>
      <xdr:colOff>254000</xdr:colOff>
      <xdr:row>17</xdr:row>
      <xdr:rowOff>53763</xdr:rowOff>
    </xdr:to>
    <xdr:sp macro="" textlink="">
      <xdr:nvSpPr>
        <xdr:cNvPr id="463" name="円/楕円 462"/>
        <xdr:cNvSpPr/>
      </xdr:nvSpPr>
      <xdr:spPr>
        <a:xfrm>
          <a:off x="15240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38540</xdr:rowOff>
    </xdr:from>
    <xdr:ext cx="762000" cy="259045"/>
    <xdr:sp macro="" textlink="">
      <xdr:nvSpPr>
        <xdr:cNvPr id="464" name="テキスト ボックス 463"/>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38904</xdr:rowOff>
    </xdr:from>
    <xdr:to>
      <xdr:col>21</xdr:col>
      <xdr:colOff>50800</xdr:colOff>
      <xdr:row>18</xdr:row>
      <xdr:rowOff>140504</xdr:rowOff>
    </xdr:to>
    <xdr:sp macro="" textlink="">
      <xdr:nvSpPr>
        <xdr:cNvPr id="465" name="円/楕円 464"/>
        <xdr:cNvSpPr/>
      </xdr:nvSpPr>
      <xdr:spPr>
        <a:xfrm>
          <a:off x="143510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125281</xdr:rowOff>
    </xdr:from>
    <xdr:ext cx="762000" cy="259045"/>
    <xdr:sp macro="" textlink="">
      <xdr:nvSpPr>
        <xdr:cNvPr id="466" name="テキスト ボックス 465"/>
        <xdr:cNvSpPr txBox="1"/>
      </xdr:nvSpPr>
      <xdr:spPr>
        <a:xfrm>
          <a:off x="14020800" y="321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76708</xdr:rowOff>
    </xdr:from>
    <xdr:to>
      <xdr:col>19</xdr:col>
      <xdr:colOff>533400</xdr:colOff>
      <xdr:row>19</xdr:row>
      <xdr:rowOff>6858</xdr:rowOff>
    </xdr:to>
    <xdr:sp macro="" textlink="">
      <xdr:nvSpPr>
        <xdr:cNvPr id="467" name="円/楕円 466"/>
        <xdr:cNvSpPr/>
      </xdr:nvSpPr>
      <xdr:spPr>
        <a:xfrm>
          <a:off x="13462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163085</xdr:rowOff>
    </xdr:from>
    <xdr:ext cx="762000" cy="259045"/>
    <xdr:sp macro="" textlink="">
      <xdr:nvSpPr>
        <xdr:cNvPr id="468" name="テキスト ボックス 467"/>
        <xdr:cNvSpPr txBox="1"/>
      </xdr:nvSpPr>
      <xdr:spPr>
        <a:xfrm>
          <a:off x="13131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149,874
149,050
554.50
345,807,753
302,021,280
6,426,243
41,255,782
69,924,375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55.9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類似団体と比較すると、復旧・復興事業に職員を優先的に配置していることから、人件費にかかる経常収支比率は低くなっている。</a:t>
          </a:r>
          <a:endParaRPr kumimoji="1" lang="en-US" altLang="ja-JP" sz="1300">
            <a:latin typeface="ＭＳ Ｐゴシック"/>
          </a:endParaRPr>
        </a:p>
        <a:p>
          <a:r>
            <a:rPr kumimoji="1" lang="ja-JP" altLang="en-US" sz="1300">
              <a:latin typeface="ＭＳ Ｐゴシック"/>
            </a:rPr>
            <a:t>　経常的な人件費については、業務の見直し等により抑制していく必要がある。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36</xdr:row>
      <xdr:rowOff>99786</xdr:rowOff>
    </xdr:to>
    <xdr:cxnSp macro="">
      <xdr:nvCxnSpPr>
        <xdr:cNvPr id="66" name="直線コネクタ 65"/>
        <xdr:cNvCxnSpPr/>
      </xdr:nvCxnSpPr>
      <xdr:spPr>
        <a:xfrm>
          <a:off x="3987800" y="6152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37</xdr:row>
      <xdr:rowOff>80736</xdr:rowOff>
    </xdr:to>
    <xdr:cxnSp macro="">
      <xdr:nvCxnSpPr>
        <xdr:cNvPr id="69" name="直線コネクタ 68"/>
        <xdr:cNvCxnSpPr/>
      </xdr:nvCxnSpPr>
      <xdr:spPr>
        <a:xfrm flipV="1">
          <a:off x="3098800" y="61522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80736</xdr:rowOff>
    </xdr:from>
    <xdr:to>
      <xdr:col>4</xdr:col>
      <xdr:colOff>346075</xdr:colOff>
      <xdr:row>38</xdr:row>
      <xdr:rowOff>137885</xdr:rowOff>
    </xdr:to>
    <xdr:cxnSp macro="">
      <xdr:nvCxnSpPr>
        <xdr:cNvPr id="72" name="直線コネクタ 71"/>
        <xdr:cNvCxnSpPr/>
      </xdr:nvCxnSpPr>
      <xdr:spPr>
        <a:xfrm flipV="1">
          <a:off x="2209800" y="6424386"/>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121557</xdr:rowOff>
    </xdr:from>
    <xdr:to>
      <xdr:col>3</xdr:col>
      <xdr:colOff>142875</xdr:colOff>
      <xdr:row>38</xdr:row>
      <xdr:rowOff>137885</xdr:rowOff>
    </xdr:to>
    <xdr:cxnSp macro="">
      <xdr:nvCxnSpPr>
        <xdr:cNvPr id="75" name="直線コネクタ 74"/>
        <xdr:cNvCxnSpPr/>
      </xdr:nvCxnSpPr>
      <xdr:spPr>
        <a:xfrm>
          <a:off x="1320800" y="629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6"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7" name="円/楕円 86"/>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88" name="テキスト ボックス 87"/>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29936</xdr:rowOff>
    </xdr:from>
    <xdr:to>
      <xdr:col>4</xdr:col>
      <xdr:colOff>396875</xdr:colOff>
      <xdr:row>37</xdr:row>
      <xdr:rowOff>131536</xdr:rowOff>
    </xdr:to>
    <xdr:sp macro="" textlink="">
      <xdr:nvSpPr>
        <xdr:cNvPr id="89" name="円/楕円 88"/>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141713</xdr:rowOff>
    </xdr:from>
    <xdr:ext cx="762000" cy="259045"/>
    <xdr:sp macro="" textlink="">
      <xdr:nvSpPr>
        <xdr:cNvPr id="90" name="テキスト ボックス 89"/>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1" name="円/楕円 90"/>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2" name="テキスト ボックス 91"/>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70757</xdr:rowOff>
    </xdr:from>
    <xdr:to>
      <xdr:col>1</xdr:col>
      <xdr:colOff>676275</xdr:colOff>
      <xdr:row>37</xdr:row>
      <xdr:rowOff>907</xdr:rowOff>
    </xdr:to>
    <xdr:sp macro="" textlink="">
      <xdr:nvSpPr>
        <xdr:cNvPr id="93" name="円/楕円 92"/>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11084</xdr:rowOff>
    </xdr:from>
    <xdr:ext cx="762000" cy="259045"/>
    <xdr:sp macro="" textlink="">
      <xdr:nvSpPr>
        <xdr:cNvPr id="94" name="テキスト ボックス 93"/>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を下回っているのは、東日本大震災により公共施設が被災したことにより、一時的に管理経費等が減となったことが要因である。今後は、復旧・復興が進み、施設の再開等により、管理経費や維持補修が増となる見込みであることから、行財政改革への取組を通じて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167005</xdr:rowOff>
    </xdr:from>
    <xdr:to>
      <xdr:col>24</xdr:col>
      <xdr:colOff>31750</xdr:colOff>
      <xdr:row>15</xdr:row>
      <xdr:rowOff>1270</xdr:rowOff>
    </xdr:to>
    <xdr:cxnSp macro="">
      <xdr:nvCxnSpPr>
        <xdr:cNvPr id="123" name="直線コネクタ 122"/>
        <xdr:cNvCxnSpPr/>
      </xdr:nvCxnSpPr>
      <xdr:spPr>
        <a:xfrm>
          <a:off x="15671800" y="2567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14</xdr:row>
      <xdr:rowOff>167005</xdr:rowOff>
    </xdr:to>
    <xdr:cxnSp macro="">
      <xdr:nvCxnSpPr>
        <xdr:cNvPr id="126" name="直線コネクタ 125"/>
        <xdr:cNvCxnSpPr/>
      </xdr:nvCxnSpPr>
      <xdr:spPr>
        <a:xfrm>
          <a:off x="14782800" y="2550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86995</xdr:rowOff>
    </xdr:from>
    <xdr:to>
      <xdr:col>21</xdr:col>
      <xdr:colOff>361950</xdr:colOff>
      <xdr:row>14</xdr:row>
      <xdr:rowOff>149860</xdr:rowOff>
    </xdr:to>
    <xdr:cxnSp macro="">
      <xdr:nvCxnSpPr>
        <xdr:cNvPr id="129" name="直線コネクタ 128"/>
        <xdr:cNvCxnSpPr/>
      </xdr:nvCxnSpPr>
      <xdr:spPr>
        <a:xfrm>
          <a:off x="13893800" y="24872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75565</xdr:rowOff>
    </xdr:from>
    <xdr:to>
      <xdr:col>20</xdr:col>
      <xdr:colOff>158750</xdr:colOff>
      <xdr:row>14</xdr:row>
      <xdr:rowOff>86995</xdr:rowOff>
    </xdr:to>
    <xdr:cxnSp macro="">
      <xdr:nvCxnSpPr>
        <xdr:cNvPr id="132" name="直線コネクタ 131"/>
        <xdr:cNvCxnSpPr/>
      </xdr:nvCxnSpPr>
      <xdr:spPr>
        <a:xfrm>
          <a:off x="13004800" y="2475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36" name="テキスト ボックス 135"/>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2" name="円/楕円 141"/>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3"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116205</xdr:rowOff>
    </xdr:from>
    <xdr:to>
      <xdr:col>22</xdr:col>
      <xdr:colOff>615950</xdr:colOff>
      <xdr:row>15</xdr:row>
      <xdr:rowOff>46355</xdr:rowOff>
    </xdr:to>
    <xdr:sp macro="" textlink="">
      <xdr:nvSpPr>
        <xdr:cNvPr id="144" name="円/楕円 143"/>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56532</xdr:rowOff>
    </xdr:from>
    <xdr:ext cx="736600" cy="259045"/>
    <xdr:sp macro="" textlink="">
      <xdr:nvSpPr>
        <xdr:cNvPr id="145" name="テキスト ボックス 144"/>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6" name="円/楕円 145"/>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47" name="テキスト ボックス 146"/>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36195</xdr:rowOff>
    </xdr:from>
    <xdr:to>
      <xdr:col>20</xdr:col>
      <xdr:colOff>209550</xdr:colOff>
      <xdr:row>14</xdr:row>
      <xdr:rowOff>137795</xdr:rowOff>
    </xdr:to>
    <xdr:sp macro="" textlink="">
      <xdr:nvSpPr>
        <xdr:cNvPr id="148" name="円/楕円 147"/>
        <xdr:cNvSpPr/>
      </xdr:nvSpPr>
      <xdr:spPr>
        <a:xfrm>
          <a:off x="13843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147972</xdr:rowOff>
    </xdr:from>
    <xdr:ext cx="762000" cy="259045"/>
    <xdr:sp macro="" textlink="">
      <xdr:nvSpPr>
        <xdr:cNvPr id="149" name="テキスト ボックス 148"/>
        <xdr:cNvSpPr txBox="1"/>
      </xdr:nvSpPr>
      <xdr:spPr>
        <a:xfrm>
          <a:off x="13512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24765</xdr:rowOff>
    </xdr:from>
    <xdr:to>
      <xdr:col>19</xdr:col>
      <xdr:colOff>6350</xdr:colOff>
      <xdr:row>14</xdr:row>
      <xdr:rowOff>126365</xdr:rowOff>
    </xdr:to>
    <xdr:sp macro="" textlink="">
      <xdr:nvSpPr>
        <xdr:cNvPr id="150" name="円/楕円 149"/>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136542</xdr:rowOff>
    </xdr:from>
    <xdr:ext cx="762000" cy="259045"/>
    <xdr:sp macro="" textlink="">
      <xdr:nvSpPr>
        <xdr:cNvPr id="151" name="テキスト ボックス 150"/>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扶助費に係る経常収支比率は、類似団体平均を下回っているが、上昇傾向にある。要因としては、生活保護費や自立支援給付費の額が増加したためである。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20865</xdr:rowOff>
    </xdr:from>
    <xdr:to>
      <xdr:col>7</xdr:col>
      <xdr:colOff>15875</xdr:colOff>
      <xdr:row>53</xdr:row>
      <xdr:rowOff>37193</xdr:rowOff>
    </xdr:to>
    <xdr:cxnSp macro="">
      <xdr:nvCxnSpPr>
        <xdr:cNvPr id="186" name="直線コネクタ 185"/>
        <xdr:cNvCxnSpPr/>
      </xdr:nvCxnSpPr>
      <xdr:spPr>
        <a:xfrm flipV="1">
          <a:off x="3987800" y="91077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159657</xdr:rowOff>
    </xdr:from>
    <xdr:to>
      <xdr:col>5</xdr:col>
      <xdr:colOff>549275</xdr:colOff>
      <xdr:row>53</xdr:row>
      <xdr:rowOff>37193</xdr:rowOff>
    </xdr:to>
    <xdr:cxnSp macro="">
      <xdr:nvCxnSpPr>
        <xdr:cNvPr id="189" name="直線コネクタ 188"/>
        <xdr:cNvCxnSpPr/>
      </xdr:nvCxnSpPr>
      <xdr:spPr>
        <a:xfrm>
          <a:off x="3098800" y="9075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94343</xdr:rowOff>
    </xdr:from>
    <xdr:to>
      <xdr:col>4</xdr:col>
      <xdr:colOff>346075</xdr:colOff>
      <xdr:row>52</xdr:row>
      <xdr:rowOff>159657</xdr:rowOff>
    </xdr:to>
    <xdr:cxnSp macro="">
      <xdr:nvCxnSpPr>
        <xdr:cNvPr id="192" name="直線コネクタ 191"/>
        <xdr:cNvCxnSpPr/>
      </xdr:nvCxnSpPr>
      <xdr:spPr>
        <a:xfrm>
          <a:off x="2209800" y="9009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52</xdr:row>
      <xdr:rowOff>94343</xdr:rowOff>
    </xdr:to>
    <xdr:cxnSp macro="">
      <xdr:nvCxnSpPr>
        <xdr:cNvPr id="195" name="直線コネクタ 194"/>
        <xdr:cNvCxnSpPr/>
      </xdr:nvCxnSpPr>
      <xdr:spPr>
        <a:xfrm>
          <a:off x="1320800" y="9009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199" name="テキスト ボックス 19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141515</xdr:rowOff>
    </xdr:from>
    <xdr:to>
      <xdr:col>7</xdr:col>
      <xdr:colOff>66675</xdr:colOff>
      <xdr:row>53</xdr:row>
      <xdr:rowOff>71665</xdr:rowOff>
    </xdr:to>
    <xdr:sp macro="" textlink="">
      <xdr:nvSpPr>
        <xdr:cNvPr id="205" name="円/楕円 204"/>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50092</xdr:rowOff>
    </xdr:from>
    <xdr:ext cx="762000" cy="259045"/>
    <xdr:sp macro="" textlink="">
      <xdr:nvSpPr>
        <xdr:cNvPr id="206" name="扶助費該当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157843</xdr:rowOff>
    </xdr:from>
    <xdr:to>
      <xdr:col>5</xdr:col>
      <xdr:colOff>600075</xdr:colOff>
      <xdr:row>53</xdr:row>
      <xdr:rowOff>87993</xdr:rowOff>
    </xdr:to>
    <xdr:sp macro="" textlink="">
      <xdr:nvSpPr>
        <xdr:cNvPr id="207" name="円/楕円 206"/>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98170</xdr:rowOff>
    </xdr:from>
    <xdr:ext cx="736600" cy="259045"/>
    <xdr:sp macro="" textlink="">
      <xdr:nvSpPr>
        <xdr:cNvPr id="208" name="テキスト ボックス 207"/>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108857</xdr:rowOff>
    </xdr:from>
    <xdr:to>
      <xdr:col>4</xdr:col>
      <xdr:colOff>396875</xdr:colOff>
      <xdr:row>53</xdr:row>
      <xdr:rowOff>39007</xdr:rowOff>
    </xdr:to>
    <xdr:sp macro="" textlink="">
      <xdr:nvSpPr>
        <xdr:cNvPr id="209" name="円/楕円 208"/>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49184</xdr:rowOff>
    </xdr:from>
    <xdr:ext cx="762000" cy="259045"/>
    <xdr:sp macro="" textlink="">
      <xdr:nvSpPr>
        <xdr:cNvPr id="210" name="テキスト ボックス 209"/>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43543</xdr:rowOff>
    </xdr:from>
    <xdr:to>
      <xdr:col>3</xdr:col>
      <xdr:colOff>193675</xdr:colOff>
      <xdr:row>52</xdr:row>
      <xdr:rowOff>145143</xdr:rowOff>
    </xdr:to>
    <xdr:sp macro="" textlink="">
      <xdr:nvSpPr>
        <xdr:cNvPr id="211" name="円/楕円 210"/>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155320</xdr:rowOff>
    </xdr:from>
    <xdr:ext cx="762000" cy="259045"/>
    <xdr:sp macro="" textlink="">
      <xdr:nvSpPr>
        <xdr:cNvPr id="212" name="テキスト ボックス 211"/>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43543</xdr:rowOff>
    </xdr:from>
    <xdr:to>
      <xdr:col>1</xdr:col>
      <xdr:colOff>676275</xdr:colOff>
      <xdr:row>52</xdr:row>
      <xdr:rowOff>145143</xdr:rowOff>
    </xdr:to>
    <xdr:sp macro="" textlink="">
      <xdr:nvSpPr>
        <xdr:cNvPr id="213" name="円/楕円 212"/>
        <xdr:cNvSpPr/>
      </xdr:nvSpPr>
      <xdr:spPr>
        <a:xfrm>
          <a:off x="1270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155320</xdr:rowOff>
    </xdr:from>
    <xdr:ext cx="762000" cy="259045"/>
    <xdr:sp macro="" textlink="">
      <xdr:nvSpPr>
        <xdr:cNvPr id="214" name="テキスト ボックス 213"/>
        <xdr:cNvSpPr txBox="1"/>
      </xdr:nvSpPr>
      <xdr:spPr>
        <a:xfrm>
          <a:off x="939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その他に係る経常収支比率が類似団体平均を上回っているのは、繰出金の増加が主な要因である。</a:t>
          </a:r>
          <a:endParaRPr kumimoji="1" lang="en-US" altLang="ja-JP" sz="1300">
            <a:latin typeface="ＭＳ Ｐゴシック"/>
          </a:endParaRPr>
        </a:p>
        <a:p>
          <a:r>
            <a:rPr kumimoji="1" lang="ja-JP" altLang="en-US" sz="1300">
              <a:latin typeface="ＭＳ Ｐゴシック"/>
            </a:rPr>
            <a:t>　下水道会計への公債費繰出金が増加したことによるものである。要因としては、借換えを行わず一括償還したことによるものである。</a:t>
          </a:r>
          <a:endParaRPr kumimoji="1" lang="en-US" altLang="ja-JP" sz="1300">
            <a:latin typeface="ＭＳ Ｐゴシック"/>
          </a:endParaRPr>
        </a:p>
        <a:p>
          <a:r>
            <a:rPr kumimoji="1" lang="ja-JP" altLang="en-US" sz="1300">
              <a:latin typeface="ＭＳ Ｐゴシック"/>
            </a:rPr>
            <a:t>　今後は独立採算の原則に立ち返り、税収を主な財源とする普通会計の負担額を減らしていくよう努める。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95250</xdr:rowOff>
    </xdr:from>
    <xdr:to>
      <xdr:col>24</xdr:col>
      <xdr:colOff>31750</xdr:colOff>
      <xdr:row>61</xdr:row>
      <xdr:rowOff>31750</xdr:rowOff>
    </xdr:to>
    <xdr:cxnSp macro="">
      <xdr:nvCxnSpPr>
        <xdr:cNvPr id="247" name="直線コネクタ 246"/>
        <xdr:cNvCxnSpPr/>
      </xdr:nvCxnSpPr>
      <xdr:spPr>
        <a:xfrm>
          <a:off x="15671800" y="102108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95250</xdr:rowOff>
    </xdr:from>
    <xdr:to>
      <xdr:col>22</xdr:col>
      <xdr:colOff>565150</xdr:colOff>
      <xdr:row>59</xdr:row>
      <xdr:rowOff>120650</xdr:rowOff>
    </xdr:to>
    <xdr:cxnSp macro="">
      <xdr:nvCxnSpPr>
        <xdr:cNvPr id="250" name="直線コネクタ 249"/>
        <xdr:cNvCxnSpPr/>
      </xdr:nvCxnSpPr>
      <xdr:spPr>
        <a:xfrm flipV="1">
          <a:off x="147828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120650</xdr:rowOff>
    </xdr:from>
    <xdr:to>
      <xdr:col>21</xdr:col>
      <xdr:colOff>361950</xdr:colOff>
      <xdr:row>59</xdr:row>
      <xdr:rowOff>133350</xdr:rowOff>
    </xdr:to>
    <xdr:cxnSp macro="">
      <xdr:nvCxnSpPr>
        <xdr:cNvPr id="253" name="直線コネクタ 252"/>
        <xdr:cNvCxnSpPr/>
      </xdr:nvCxnSpPr>
      <xdr:spPr>
        <a:xfrm flipV="1">
          <a:off x="13893800" y="1023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59</xdr:row>
      <xdr:rowOff>133350</xdr:rowOff>
    </xdr:to>
    <xdr:cxnSp macro="">
      <xdr:nvCxnSpPr>
        <xdr:cNvPr id="256" name="直線コネクタ 255"/>
        <xdr:cNvCxnSpPr/>
      </xdr:nvCxnSpPr>
      <xdr:spPr>
        <a:xfrm>
          <a:off x="13004800" y="99187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66" name="円/楕円 265"/>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60977</xdr:rowOff>
    </xdr:from>
    <xdr:ext cx="762000" cy="259045"/>
    <xdr:sp macro="" textlink="">
      <xdr:nvSpPr>
        <xdr:cNvPr id="267"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44450</xdr:rowOff>
    </xdr:from>
    <xdr:to>
      <xdr:col>22</xdr:col>
      <xdr:colOff>615950</xdr:colOff>
      <xdr:row>59</xdr:row>
      <xdr:rowOff>146050</xdr:rowOff>
    </xdr:to>
    <xdr:sp macro="" textlink="">
      <xdr:nvSpPr>
        <xdr:cNvPr id="268" name="円/楕円 267"/>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130827</xdr:rowOff>
    </xdr:from>
    <xdr:ext cx="736600" cy="259045"/>
    <xdr:sp macro="" textlink="">
      <xdr:nvSpPr>
        <xdr:cNvPr id="269" name="テキスト ボックス 268"/>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69850</xdr:rowOff>
    </xdr:from>
    <xdr:to>
      <xdr:col>21</xdr:col>
      <xdr:colOff>412750</xdr:colOff>
      <xdr:row>60</xdr:row>
      <xdr:rowOff>0</xdr:rowOff>
    </xdr:to>
    <xdr:sp macro="" textlink="">
      <xdr:nvSpPr>
        <xdr:cNvPr id="270" name="円/楕円 269"/>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156227</xdr:rowOff>
    </xdr:from>
    <xdr:ext cx="762000" cy="259045"/>
    <xdr:sp macro="" textlink="">
      <xdr:nvSpPr>
        <xdr:cNvPr id="271" name="テキスト ボックス 270"/>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82550</xdr:rowOff>
    </xdr:from>
    <xdr:to>
      <xdr:col>20</xdr:col>
      <xdr:colOff>209550</xdr:colOff>
      <xdr:row>60</xdr:row>
      <xdr:rowOff>12700</xdr:rowOff>
    </xdr:to>
    <xdr:sp macro="" textlink="">
      <xdr:nvSpPr>
        <xdr:cNvPr id="272" name="円/楕円 271"/>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168927</xdr:rowOff>
    </xdr:from>
    <xdr:ext cx="762000" cy="259045"/>
    <xdr:sp macro="" textlink="">
      <xdr:nvSpPr>
        <xdr:cNvPr id="273" name="テキスト ボックス 272"/>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4" name="円/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5" name="テキスト ボックス 274"/>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補助費等に係る経常収支比率が類似団体を上回っているのは、市の出資する法人等各種団体への補助金が多額になっているためである。</a:t>
          </a:r>
          <a:endParaRPr kumimoji="1" lang="en-US" altLang="ja-JP" sz="1300">
            <a:latin typeface="ＭＳ Ｐゴシック"/>
          </a:endParaRPr>
        </a:p>
        <a:p>
          <a:r>
            <a:rPr kumimoji="1" lang="ja-JP" altLang="en-US" sz="1300">
              <a:latin typeface="ＭＳ Ｐゴシック"/>
            </a:rPr>
            <a:t>　今後は、補助金を交付するのが適当な事業なのか等について、予算編成時に精査し、補助金の廃止や見直しに努める。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97065</xdr:rowOff>
    </xdr:from>
    <xdr:to>
      <xdr:col>24</xdr:col>
      <xdr:colOff>31750</xdr:colOff>
      <xdr:row>39</xdr:row>
      <xdr:rowOff>107950</xdr:rowOff>
    </xdr:to>
    <xdr:cxnSp macro="">
      <xdr:nvCxnSpPr>
        <xdr:cNvPr id="310" name="直線コネクタ 309"/>
        <xdr:cNvCxnSpPr/>
      </xdr:nvCxnSpPr>
      <xdr:spPr>
        <a:xfrm>
          <a:off x="15671800" y="6783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86178</xdr:rowOff>
    </xdr:from>
    <xdr:to>
      <xdr:col>22</xdr:col>
      <xdr:colOff>565150</xdr:colOff>
      <xdr:row>39</xdr:row>
      <xdr:rowOff>97065</xdr:rowOff>
    </xdr:to>
    <xdr:cxnSp macro="">
      <xdr:nvCxnSpPr>
        <xdr:cNvPr id="313" name="直線コネクタ 312"/>
        <xdr:cNvCxnSpPr/>
      </xdr:nvCxnSpPr>
      <xdr:spPr>
        <a:xfrm>
          <a:off x="14782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86178</xdr:rowOff>
    </xdr:from>
    <xdr:to>
      <xdr:col>21</xdr:col>
      <xdr:colOff>361950</xdr:colOff>
      <xdr:row>39</xdr:row>
      <xdr:rowOff>107950</xdr:rowOff>
    </xdr:to>
    <xdr:cxnSp macro="">
      <xdr:nvCxnSpPr>
        <xdr:cNvPr id="316" name="直線コネクタ 315"/>
        <xdr:cNvCxnSpPr/>
      </xdr:nvCxnSpPr>
      <xdr:spPr>
        <a:xfrm flipV="1">
          <a:off x="13893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107950</xdr:rowOff>
    </xdr:from>
    <xdr:to>
      <xdr:col>20</xdr:col>
      <xdr:colOff>158750</xdr:colOff>
      <xdr:row>39</xdr:row>
      <xdr:rowOff>107950</xdr:rowOff>
    </xdr:to>
    <xdr:cxnSp macro="">
      <xdr:nvCxnSpPr>
        <xdr:cNvPr id="319" name="直線コネクタ 318"/>
        <xdr:cNvCxnSpPr/>
      </xdr:nvCxnSpPr>
      <xdr:spPr>
        <a:xfrm>
          <a:off x="130048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19249</xdr:rowOff>
    </xdr:from>
    <xdr:ext cx="762000" cy="259045"/>
    <xdr:sp macro="" textlink="">
      <xdr:nvSpPr>
        <xdr:cNvPr id="323" name="テキスト ボックス 322"/>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57150</xdr:rowOff>
    </xdr:from>
    <xdr:to>
      <xdr:col>24</xdr:col>
      <xdr:colOff>82550</xdr:colOff>
      <xdr:row>39</xdr:row>
      <xdr:rowOff>158750</xdr:rowOff>
    </xdr:to>
    <xdr:sp macro="" textlink="">
      <xdr:nvSpPr>
        <xdr:cNvPr id="329" name="円/楕円 328"/>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29227</xdr:rowOff>
    </xdr:from>
    <xdr:ext cx="762000" cy="259045"/>
    <xdr:sp macro="" textlink="">
      <xdr:nvSpPr>
        <xdr:cNvPr id="330"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46265</xdr:rowOff>
    </xdr:from>
    <xdr:to>
      <xdr:col>22</xdr:col>
      <xdr:colOff>615950</xdr:colOff>
      <xdr:row>39</xdr:row>
      <xdr:rowOff>147865</xdr:rowOff>
    </xdr:to>
    <xdr:sp macro="" textlink="">
      <xdr:nvSpPr>
        <xdr:cNvPr id="331" name="円/楕円 330"/>
        <xdr:cNvSpPr/>
      </xdr:nvSpPr>
      <xdr:spPr>
        <a:xfrm>
          <a:off x="15621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132642</xdr:rowOff>
    </xdr:from>
    <xdr:ext cx="736600" cy="259045"/>
    <xdr:sp macro="" textlink="">
      <xdr:nvSpPr>
        <xdr:cNvPr id="332" name="テキスト ボックス 331"/>
        <xdr:cNvSpPr txBox="1"/>
      </xdr:nvSpPr>
      <xdr:spPr>
        <a:xfrm>
          <a:off x="15290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35378</xdr:rowOff>
    </xdr:from>
    <xdr:to>
      <xdr:col>21</xdr:col>
      <xdr:colOff>412750</xdr:colOff>
      <xdr:row>39</xdr:row>
      <xdr:rowOff>136978</xdr:rowOff>
    </xdr:to>
    <xdr:sp macro="" textlink="">
      <xdr:nvSpPr>
        <xdr:cNvPr id="333" name="円/楕円 332"/>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121755</xdr:rowOff>
    </xdr:from>
    <xdr:ext cx="762000" cy="259045"/>
    <xdr:sp macro="" textlink="">
      <xdr:nvSpPr>
        <xdr:cNvPr id="334" name="テキスト ボックス 333"/>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57150</xdr:rowOff>
    </xdr:from>
    <xdr:to>
      <xdr:col>20</xdr:col>
      <xdr:colOff>209550</xdr:colOff>
      <xdr:row>39</xdr:row>
      <xdr:rowOff>158750</xdr:rowOff>
    </xdr:to>
    <xdr:sp macro="" textlink="">
      <xdr:nvSpPr>
        <xdr:cNvPr id="335" name="円/楕円 334"/>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143527</xdr:rowOff>
    </xdr:from>
    <xdr:ext cx="762000" cy="259045"/>
    <xdr:sp macro="" textlink="">
      <xdr:nvSpPr>
        <xdr:cNvPr id="336" name="テキスト ボックス 335"/>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57150</xdr:rowOff>
    </xdr:from>
    <xdr:to>
      <xdr:col>19</xdr:col>
      <xdr:colOff>6350</xdr:colOff>
      <xdr:row>39</xdr:row>
      <xdr:rowOff>158750</xdr:rowOff>
    </xdr:to>
    <xdr:sp macro="" textlink="">
      <xdr:nvSpPr>
        <xdr:cNvPr id="337" name="円/楕円 336"/>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143527</xdr:rowOff>
    </xdr:from>
    <xdr:ext cx="762000" cy="259045"/>
    <xdr:sp macro="" textlink="">
      <xdr:nvSpPr>
        <xdr:cNvPr id="338" name="テキスト ボックス 337"/>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類似団体平均を上回っているのは、平成１６年度に借入した旧地域総合整備事業債等について、借換えを行わず一括償還したことにより公債費が上昇したことや東日本大震災により市税が減収したなどにより歳入が減少したことがあげられ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75564</xdr:rowOff>
    </xdr:from>
    <xdr:to>
      <xdr:col>7</xdr:col>
      <xdr:colOff>15875</xdr:colOff>
      <xdr:row>77</xdr:row>
      <xdr:rowOff>75564</xdr:rowOff>
    </xdr:to>
    <xdr:cxnSp macro="">
      <xdr:nvCxnSpPr>
        <xdr:cNvPr id="367" name="直線コネクタ 366"/>
        <xdr:cNvCxnSpPr/>
      </xdr:nvCxnSpPr>
      <xdr:spPr>
        <a:xfrm flipV="1">
          <a:off x="3987800" y="1310576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75564</xdr:rowOff>
    </xdr:from>
    <xdr:to>
      <xdr:col>5</xdr:col>
      <xdr:colOff>549275</xdr:colOff>
      <xdr:row>77</xdr:row>
      <xdr:rowOff>149861</xdr:rowOff>
    </xdr:to>
    <xdr:cxnSp macro="">
      <xdr:nvCxnSpPr>
        <xdr:cNvPr id="370" name="直線コネクタ 369"/>
        <xdr:cNvCxnSpPr/>
      </xdr:nvCxnSpPr>
      <xdr:spPr>
        <a:xfrm flipV="1">
          <a:off x="3098800" y="132772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149861</xdr:rowOff>
    </xdr:from>
    <xdr:to>
      <xdr:col>4</xdr:col>
      <xdr:colOff>346075</xdr:colOff>
      <xdr:row>78</xdr:row>
      <xdr:rowOff>75564</xdr:rowOff>
    </xdr:to>
    <xdr:cxnSp macro="">
      <xdr:nvCxnSpPr>
        <xdr:cNvPr id="373" name="直線コネクタ 372"/>
        <xdr:cNvCxnSpPr/>
      </xdr:nvCxnSpPr>
      <xdr:spPr>
        <a:xfrm flipV="1">
          <a:off x="2209800" y="1335151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78</xdr:row>
      <xdr:rowOff>75564</xdr:rowOff>
    </xdr:to>
    <xdr:cxnSp macro="">
      <xdr:nvCxnSpPr>
        <xdr:cNvPr id="376" name="直線コネクタ 375"/>
        <xdr:cNvCxnSpPr/>
      </xdr:nvCxnSpPr>
      <xdr:spPr>
        <a:xfrm>
          <a:off x="1320800" y="1322578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24764</xdr:rowOff>
    </xdr:from>
    <xdr:to>
      <xdr:col>7</xdr:col>
      <xdr:colOff>66675</xdr:colOff>
      <xdr:row>76</xdr:row>
      <xdr:rowOff>126364</xdr:rowOff>
    </xdr:to>
    <xdr:sp macro="" textlink="">
      <xdr:nvSpPr>
        <xdr:cNvPr id="386" name="円/楕円 385"/>
        <xdr:cNvSpPr/>
      </xdr:nvSpPr>
      <xdr:spPr>
        <a:xfrm>
          <a:off x="4775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168291</xdr:rowOff>
    </xdr:from>
    <xdr:ext cx="762000" cy="259045"/>
    <xdr:sp macro="" textlink="">
      <xdr:nvSpPr>
        <xdr:cNvPr id="387" name="公債費該当値テキスト"/>
        <xdr:cNvSpPr txBox="1"/>
      </xdr:nvSpPr>
      <xdr:spPr>
        <a:xfrm>
          <a:off x="49149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24764</xdr:rowOff>
    </xdr:from>
    <xdr:to>
      <xdr:col>5</xdr:col>
      <xdr:colOff>600075</xdr:colOff>
      <xdr:row>77</xdr:row>
      <xdr:rowOff>126364</xdr:rowOff>
    </xdr:to>
    <xdr:sp macro="" textlink="">
      <xdr:nvSpPr>
        <xdr:cNvPr id="388" name="円/楕円 387"/>
        <xdr:cNvSpPr/>
      </xdr:nvSpPr>
      <xdr:spPr>
        <a:xfrm>
          <a:off x="3937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111141</xdr:rowOff>
    </xdr:from>
    <xdr:ext cx="736600" cy="259045"/>
    <xdr:sp macro="" textlink="">
      <xdr:nvSpPr>
        <xdr:cNvPr id="389" name="テキスト ボックス 388"/>
        <xdr:cNvSpPr txBox="1"/>
      </xdr:nvSpPr>
      <xdr:spPr>
        <a:xfrm>
          <a:off x="3606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99061</xdr:rowOff>
    </xdr:from>
    <xdr:to>
      <xdr:col>4</xdr:col>
      <xdr:colOff>396875</xdr:colOff>
      <xdr:row>78</xdr:row>
      <xdr:rowOff>29211</xdr:rowOff>
    </xdr:to>
    <xdr:sp macro="" textlink="">
      <xdr:nvSpPr>
        <xdr:cNvPr id="390" name="円/楕円 389"/>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13988</xdr:rowOff>
    </xdr:from>
    <xdr:ext cx="762000" cy="259045"/>
    <xdr:sp macro="" textlink="">
      <xdr:nvSpPr>
        <xdr:cNvPr id="391" name="テキスト ボックス 390"/>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24764</xdr:rowOff>
    </xdr:from>
    <xdr:to>
      <xdr:col>3</xdr:col>
      <xdr:colOff>193675</xdr:colOff>
      <xdr:row>78</xdr:row>
      <xdr:rowOff>126364</xdr:rowOff>
    </xdr:to>
    <xdr:sp macro="" textlink="">
      <xdr:nvSpPr>
        <xdr:cNvPr id="392" name="円/楕円 391"/>
        <xdr:cNvSpPr/>
      </xdr:nvSpPr>
      <xdr:spPr>
        <a:xfrm>
          <a:off x="2159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111141</xdr:rowOff>
    </xdr:from>
    <xdr:ext cx="762000" cy="259045"/>
    <xdr:sp macro="" textlink="">
      <xdr:nvSpPr>
        <xdr:cNvPr id="393" name="テキスト ボックス 392"/>
        <xdr:cNvSpPr txBox="1"/>
      </xdr:nvSpPr>
      <xdr:spPr>
        <a:xfrm>
          <a:off x="1828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4" name="円/楕円 393"/>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59707</xdr:rowOff>
    </xdr:from>
    <xdr:ext cx="762000" cy="259045"/>
    <xdr:sp macro="" textlink="">
      <xdr:nvSpPr>
        <xdr:cNvPr id="395" name="テキスト ボックス 394"/>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公債費以外に係る経常収支比率が類似団体平均を上回っているのは、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繰出金の増加が主な要因である。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下水道会計への公債費繰出金が増加したことによるものである。要因としては、借換えを行わず一括償還したことによるものである。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今後は独立採算の原則に立ち返り、税収を主な財源とする普通会計の負担額を減らしていくよう努める。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78</xdr:row>
      <xdr:rowOff>108713</xdr:rowOff>
    </xdr:to>
    <xdr:cxnSp macro="">
      <xdr:nvCxnSpPr>
        <xdr:cNvPr id="426" name="直線コネクタ 425"/>
        <xdr:cNvCxnSpPr/>
      </xdr:nvCxnSpPr>
      <xdr:spPr>
        <a:xfrm>
          <a:off x="15671800" y="13326363"/>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78</xdr:row>
      <xdr:rowOff>44704</xdr:rowOff>
    </xdr:to>
    <xdr:cxnSp macro="">
      <xdr:nvCxnSpPr>
        <xdr:cNvPr id="429" name="直線コネクタ 428"/>
        <xdr:cNvCxnSpPr/>
      </xdr:nvCxnSpPr>
      <xdr:spPr>
        <a:xfrm flipV="1">
          <a:off x="14782800" y="133263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44704</xdr:rowOff>
    </xdr:from>
    <xdr:to>
      <xdr:col>21</xdr:col>
      <xdr:colOff>361950</xdr:colOff>
      <xdr:row>78</xdr:row>
      <xdr:rowOff>85852</xdr:rowOff>
    </xdr:to>
    <xdr:cxnSp macro="">
      <xdr:nvCxnSpPr>
        <xdr:cNvPr id="432" name="直線コネクタ 431"/>
        <xdr:cNvCxnSpPr/>
      </xdr:nvCxnSpPr>
      <xdr:spPr>
        <a:xfrm flipV="1">
          <a:off x="13893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78</xdr:row>
      <xdr:rowOff>85852</xdr:rowOff>
    </xdr:to>
    <xdr:cxnSp macro="">
      <xdr:nvCxnSpPr>
        <xdr:cNvPr id="435" name="直線コネクタ 434"/>
        <xdr:cNvCxnSpPr/>
      </xdr:nvCxnSpPr>
      <xdr:spPr>
        <a:xfrm>
          <a:off x="13004800" y="13180061"/>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7" name="テキスト ボックス 43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57913</xdr:rowOff>
    </xdr:from>
    <xdr:to>
      <xdr:col>24</xdr:col>
      <xdr:colOff>82550</xdr:colOff>
      <xdr:row>78</xdr:row>
      <xdr:rowOff>159513</xdr:rowOff>
    </xdr:to>
    <xdr:sp macro="" textlink="">
      <xdr:nvSpPr>
        <xdr:cNvPr id="445" name="円/楕円 444"/>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29990</xdr:rowOff>
    </xdr:from>
    <xdr:ext cx="762000" cy="259045"/>
    <xdr:sp macro="" textlink="">
      <xdr:nvSpPr>
        <xdr:cNvPr id="446"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47" name="円/楕円 446"/>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macro="" textlink="">
      <xdr:nvSpPr>
        <xdr:cNvPr id="448" name="テキスト ボックス 447"/>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49" name="円/楕円 448"/>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0" name="テキスト ボックス 449"/>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35052</xdr:rowOff>
    </xdr:from>
    <xdr:to>
      <xdr:col>20</xdr:col>
      <xdr:colOff>209550</xdr:colOff>
      <xdr:row>78</xdr:row>
      <xdr:rowOff>136652</xdr:rowOff>
    </xdr:to>
    <xdr:sp macro="" textlink="">
      <xdr:nvSpPr>
        <xdr:cNvPr id="451" name="円/楕円 450"/>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121429</xdr:rowOff>
    </xdr:from>
    <xdr:ext cx="762000" cy="259045"/>
    <xdr:sp macro="" textlink="">
      <xdr:nvSpPr>
        <xdr:cNvPr id="452" name="テキスト ボックス 451"/>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3" name="円/楕円 45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4" name="テキスト ボックス 453"/>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宮城県石巻市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138095</xdr:rowOff>
    </xdr:from>
    <xdr:to>
      <xdr:col>4</xdr:col>
      <xdr:colOff>1117600</xdr:colOff>
      <xdr:row>12</xdr:row>
      <xdr:rowOff>57467</xdr:rowOff>
    </xdr:to>
    <xdr:cxnSp macro="">
      <xdr:nvCxnSpPr>
        <xdr:cNvPr id="48" name="直線コネクタ 47"/>
        <xdr:cNvCxnSpPr/>
      </xdr:nvCxnSpPr>
      <xdr:spPr bwMode="auto">
        <a:xfrm flipV="1">
          <a:off x="5003800" y="2071670"/>
          <a:ext cx="647700" cy="9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57467</xdr:rowOff>
    </xdr:from>
    <xdr:to>
      <xdr:col>4</xdr:col>
      <xdr:colOff>469900</xdr:colOff>
      <xdr:row>13</xdr:row>
      <xdr:rowOff>6124</xdr:rowOff>
    </xdr:to>
    <xdr:cxnSp macro="">
      <xdr:nvCxnSpPr>
        <xdr:cNvPr id="51" name="直線コネクタ 50"/>
        <xdr:cNvCxnSpPr/>
      </xdr:nvCxnSpPr>
      <xdr:spPr bwMode="auto">
        <a:xfrm flipV="1">
          <a:off x="4305300" y="2162492"/>
          <a:ext cx="698500" cy="12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9096</xdr:rowOff>
    </xdr:from>
    <xdr:to>
      <xdr:col>3</xdr:col>
      <xdr:colOff>904875</xdr:colOff>
      <xdr:row>13</xdr:row>
      <xdr:rowOff>6124</xdr:rowOff>
    </xdr:to>
    <xdr:cxnSp macro="">
      <xdr:nvCxnSpPr>
        <xdr:cNvPr id="54" name="直線コネクタ 53"/>
        <xdr:cNvCxnSpPr/>
      </xdr:nvCxnSpPr>
      <xdr:spPr bwMode="auto">
        <a:xfrm>
          <a:off x="3606800" y="2114121"/>
          <a:ext cx="698500" cy="168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9096</xdr:rowOff>
    </xdr:from>
    <xdr:to>
      <xdr:col>3</xdr:col>
      <xdr:colOff>206375</xdr:colOff>
      <xdr:row>12</xdr:row>
      <xdr:rowOff>115212</xdr:rowOff>
    </xdr:to>
    <xdr:cxnSp macro="">
      <xdr:nvCxnSpPr>
        <xdr:cNvPr id="57" name="直線コネクタ 56"/>
        <xdr:cNvCxnSpPr/>
      </xdr:nvCxnSpPr>
      <xdr:spPr bwMode="auto">
        <a:xfrm flipV="1">
          <a:off x="2908300" y="2114121"/>
          <a:ext cx="698500" cy="10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140685</xdr:rowOff>
    </xdr:from>
    <xdr:ext cx="762000" cy="259045"/>
    <xdr:sp macro="" textlink="">
      <xdr:nvSpPr>
        <xdr:cNvPr id="61" name="テキスト ボックス 60"/>
        <xdr:cNvSpPr txBox="1"/>
      </xdr:nvSpPr>
      <xdr:spPr>
        <a:xfrm>
          <a:off x="25273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87295</xdr:rowOff>
    </xdr:from>
    <xdr:to>
      <xdr:col>5</xdr:col>
      <xdr:colOff>34925</xdr:colOff>
      <xdr:row>12</xdr:row>
      <xdr:rowOff>17445</xdr:rowOff>
    </xdr:to>
    <xdr:sp macro="" textlink="">
      <xdr:nvSpPr>
        <xdr:cNvPr id="67" name="円/楕円 66"/>
        <xdr:cNvSpPr/>
      </xdr:nvSpPr>
      <xdr:spPr bwMode="auto">
        <a:xfrm>
          <a:off x="5600700" y="202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33972</xdr:rowOff>
    </xdr:from>
    <xdr:ext cx="762000" cy="259045"/>
    <xdr:sp macro="" textlink="">
      <xdr:nvSpPr>
        <xdr:cNvPr id="68" name="人口1人当たり決算額の推移該当値テキスト130"/>
        <xdr:cNvSpPr txBox="1"/>
      </xdr:nvSpPr>
      <xdr:spPr>
        <a:xfrm>
          <a:off x="5740400" y="196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101,598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6667</xdr:rowOff>
    </xdr:from>
    <xdr:to>
      <xdr:col>4</xdr:col>
      <xdr:colOff>520700</xdr:colOff>
      <xdr:row>12</xdr:row>
      <xdr:rowOff>108267</xdr:rowOff>
    </xdr:to>
    <xdr:sp macro="" textlink="">
      <xdr:nvSpPr>
        <xdr:cNvPr id="69" name="円/楕円 68"/>
        <xdr:cNvSpPr/>
      </xdr:nvSpPr>
      <xdr:spPr bwMode="auto">
        <a:xfrm>
          <a:off x="4953000" y="211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118444</xdr:rowOff>
    </xdr:from>
    <xdr:ext cx="736600" cy="259045"/>
    <xdr:sp macro="" textlink="">
      <xdr:nvSpPr>
        <xdr:cNvPr id="70" name="テキスト ボックス 69"/>
        <xdr:cNvSpPr txBox="1"/>
      </xdr:nvSpPr>
      <xdr:spPr>
        <a:xfrm>
          <a:off x="4622800" y="188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97,625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126774</xdr:rowOff>
    </xdr:from>
    <xdr:to>
      <xdr:col>3</xdr:col>
      <xdr:colOff>955675</xdr:colOff>
      <xdr:row>13</xdr:row>
      <xdr:rowOff>56924</xdr:rowOff>
    </xdr:to>
    <xdr:sp macro="" textlink="">
      <xdr:nvSpPr>
        <xdr:cNvPr id="71" name="円/楕円 70"/>
        <xdr:cNvSpPr/>
      </xdr:nvSpPr>
      <xdr:spPr bwMode="auto">
        <a:xfrm>
          <a:off x="4254500" y="223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67101</xdr:rowOff>
    </xdr:from>
    <xdr:ext cx="762000" cy="259045"/>
    <xdr:sp macro="" textlink="">
      <xdr:nvSpPr>
        <xdr:cNvPr id="72" name="テキスト ボックス 71"/>
        <xdr:cNvSpPr txBox="1"/>
      </xdr:nvSpPr>
      <xdr:spPr>
        <a:xfrm>
          <a:off x="3924300" y="200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92,371</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129746</xdr:rowOff>
    </xdr:from>
    <xdr:to>
      <xdr:col>3</xdr:col>
      <xdr:colOff>257175</xdr:colOff>
      <xdr:row>12</xdr:row>
      <xdr:rowOff>59896</xdr:rowOff>
    </xdr:to>
    <xdr:sp macro="" textlink="">
      <xdr:nvSpPr>
        <xdr:cNvPr id="73" name="円/楕円 72"/>
        <xdr:cNvSpPr/>
      </xdr:nvSpPr>
      <xdr:spPr bwMode="auto">
        <a:xfrm>
          <a:off x="3556000" y="206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70073</xdr:rowOff>
    </xdr:from>
    <xdr:ext cx="762000" cy="259045"/>
    <xdr:sp macro="" textlink="">
      <xdr:nvSpPr>
        <xdr:cNvPr id="74" name="テキスト ボックス 73"/>
        <xdr:cNvSpPr txBox="1"/>
      </xdr:nvSpPr>
      <xdr:spPr>
        <a:xfrm>
          <a:off x="3225800" y="183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99,741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64412</xdr:rowOff>
    </xdr:from>
    <xdr:to>
      <xdr:col>2</xdr:col>
      <xdr:colOff>692150</xdr:colOff>
      <xdr:row>12</xdr:row>
      <xdr:rowOff>166012</xdr:rowOff>
    </xdr:to>
    <xdr:sp macro="" textlink="">
      <xdr:nvSpPr>
        <xdr:cNvPr id="75" name="円/楕円 74"/>
        <xdr:cNvSpPr/>
      </xdr:nvSpPr>
      <xdr:spPr bwMode="auto">
        <a:xfrm>
          <a:off x="2857500" y="216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4739</xdr:rowOff>
    </xdr:from>
    <xdr:ext cx="762000" cy="259045"/>
    <xdr:sp macro="" textlink="">
      <xdr:nvSpPr>
        <xdr:cNvPr id="76" name="テキスト ボックス 75"/>
        <xdr:cNvSpPr txBox="1"/>
      </xdr:nvSpPr>
      <xdr:spPr>
        <a:xfrm>
          <a:off x="2527300" y="193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17729</xdr:rowOff>
    </xdr:from>
    <xdr:to>
      <xdr:col>4</xdr:col>
      <xdr:colOff>1117600</xdr:colOff>
      <xdr:row>33</xdr:row>
      <xdr:rowOff>146235</xdr:rowOff>
    </xdr:to>
    <xdr:cxnSp macro="">
      <xdr:nvCxnSpPr>
        <xdr:cNvPr id="111" name="直線コネクタ 110"/>
        <xdr:cNvCxnSpPr/>
      </xdr:nvCxnSpPr>
      <xdr:spPr bwMode="auto">
        <a:xfrm flipV="1">
          <a:off x="5003800" y="5942279"/>
          <a:ext cx="647700" cy="12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146235</xdr:rowOff>
    </xdr:from>
    <xdr:to>
      <xdr:col>4</xdr:col>
      <xdr:colOff>469900</xdr:colOff>
      <xdr:row>33</xdr:row>
      <xdr:rowOff>329899</xdr:rowOff>
    </xdr:to>
    <xdr:cxnSp macro="">
      <xdr:nvCxnSpPr>
        <xdr:cNvPr id="114" name="直線コネクタ 113"/>
        <xdr:cNvCxnSpPr/>
      </xdr:nvCxnSpPr>
      <xdr:spPr bwMode="auto">
        <a:xfrm flipV="1">
          <a:off x="4305300" y="6070785"/>
          <a:ext cx="698500" cy="183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231046</xdr:rowOff>
    </xdr:from>
    <xdr:to>
      <xdr:col>3</xdr:col>
      <xdr:colOff>904875</xdr:colOff>
      <xdr:row>33</xdr:row>
      <xdr:rowOff>329899</xdr:rowOff>
    </xdr:to>
    <xdr:cxnSp macro="">
      <xdr:nvCxnSpPr>
        <xdr:cNvPr id="117" name="直線コネクタ 116"/>
        <xdr:cNvCxnSpPr/>
      </xdr:nvCxnSpPr>
      <xdr:spPr bwMode="auto">
        <a:xfrm>
          <a:off x="3606800" y="6155596"/>
          <a:ext cx="698500" cy="9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131082</xdr:rowOff>
    </xdr:from>
    <xdr:to>
      <xdr:col>3</xdr:col>
      <xdr:colOff>206375</xdr:colOff>
      <xdr:row>33</xdr:row>
      <xdr:rowOff>231046</xdr:rowOff>
    </xdr:to>
    <xdr:cxnSp macro="">
      <xdr:nvCxnSpPr>
        <xdr:cNvPr id="120" name="直線コネクタ 119"/>
        <xdr:cNvCxnSpPr/>
      </xdr:nvCxnSpPr>
      <xdr:spPr bwMode="auto">
        <a:xfrm>
          <a:off x="2908300" y="6055632"/>
          <a:ext cx="698500" cy="9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38154</xdr:rowOff>
    </xdr:from>
    <xdr:ext cx="762000" cy="259045"/>
    <xdr:sp macro="" textlink="">
      <xdr:nvSpPr>
        <xdr:cNvPr id="124" name="テキスト ボックス 123"/>
        <xdr:cNvSpPr txBox="1"/>
      </xdr:nvSpPr>
      <xdr:spPr>
        <a:xfrm>
          <a:off x="25273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32</xdr:row>
      <xdr:rowOff>138379</xdr:rowOff>
    </xdr:from>
    <xdr:to>
      <xdr:col>5</xdr:col>
      <xdr:colOff>34925</xdr:colOff>
      <xdr:row>33</xdr:row>
      <xdr:rowOff>68529</xdr:rowOff>
    </xdr:to>
    <xdr:sp macro="" textlink="">
      <xdr:nvSpPr>
        <xdr:cNvPr id="130" name="円/楕円 129"/>
        <xdr:cNvSpPr/>
      </xdr:nvSpPr>
      <xdr:spPr bwMode="auto">
        <a:xfrm>
          <a:off x="5600700" y="58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85056</xdr:rowOff>
    </xdr:from>
    <xdr:ext cx="762000" cy="259045"/>
    <xdr:sp macro="" textlink="">
      <xdr:nvSpPr>
        <xdr:cNvPr id="131" name="人口1人当たり決算額の推移該当値テキスト445"/>
        <xdr:cNvSpPr txBox="1"/>
      </xdr:nvSpPr>
      <xdr:spPr>
        <a:xfrm>
          <a:off x="5740400" y="583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41,096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95435</xdr:rowOff>
    </xdr:from>
    <xdr:to>
      <xdr:col>4</xdr:col>
      <xdr:colOff>520700</xdr:colOff>
      <xdr:row>33</xdr:row>
      <xdr:rowOff>197035</xdr:rowOff>
    </xdr:to>
    <xdr:sp macro="" textlink="">
      <xdr:nvSpPr>
        <xdr:cNvPr id="132" name="円/楕円 131"/>
        <xdr:cNvSpPr/>
      </xdr:nvSpPr>
      <xdr:spPr bwMode="auto">
        <a:xfrm>
          <a:off x="4953000" y="60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35762</xdr:rowOff>
    </xdr:from>
    <xdr:ext cx="736600" cy="259045"/>
    <xdr:sp macro="" textlink="">
      <xdr:nvSpPr>
        <xdr:cNvPr id="133" name="テキスト ボックス 132"/>
        <xdr:cNvSpPr txBox="1"/>
      </xdr:nvSpPr>
      <xdr:spPr>
        <a:xfrm>
          <a:off x="4622800" y="578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279099</xdr:rowOff>
    </xdr:from>
    <xdr:to>
      <xdr:col>3</xdr:col>
      <xdr:colOff>955675</xdr:colOff>
      <xdr:row>34</xdr:row>
      <xdr:rowOff>37799</xdr:rowOff>
    </xdr:to>
    <xdr:sp macro="" textlink="">
      <xdr:nvSpPr>
        <xdr:cNvPr id="134" name="円/楕円 133"/>
        <xdr:cNvSpPr/>
      </xdr:nvSpPr>
      <xdr:spPr bwMode="auto">
        <a:xfrm>
          <a:off x="4254500" y="620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47976</xdr:rowOff>
    </xdr:from>
    <xdr:ext cx="762000" cy="259045"/>
    <xdr:sp macro="" textlink="">
      <xdr:nvSpPr>
        <xdr:cNvPr id="135" name="テキスト ボックス 134"/>
        <xdr:cNvSpPr txBox="1"/>
      </xdr:nvSpPr>
      <xdr:spPr>
        <a:xfrm>
          <a:off x="3924300" y="59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180246</xdr:rowOff>
    </xdr:from>
    <xdr:to>
      <xdr:col>3</xdr:col>
      <xdr:colOff>257175</xdr:colOff>
      <xdr:row>33</xdr:row>
      <xdr:rowOff>281846</xdr:rowOff>
    </xdr:to>
    <xdr:sp macro="" textlink="">
      <xdr:nvSpPr>
        <xdr:cNvPr id="136" name="円/楕円 135"/>
        <xdr:cNvSpPr/>
      </xdr:nvSpPr>
      <xdr:spPr bwMode="auto">
        <a:xfrm>
          <a:off x="3556000" y="610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120573</xdr:rowOff>
    </xdr:from>
    <xdr:ext cx="762000" cy="259045"/>
    <xdr:sp macro="" textlink="">
      <xdr:nvSpPr>
        <xdr:cNvPr id="137" name="テキスト ボックス 136"/>
        <xdr:cNvSpPr txBox="1"/>
      </xdr:nvSpPr>
      <xdr:spPr>
        <a:xfrm>
          <a:off x="3225800" y="587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80282</xdr:rowOff>
    </xdr:from>
    <xdr:to>
      <xdr:col>2</xdr:col>
      <xdr:colOff>692150</xdr:colOff>
      <xdr:row>33</xdr:row>
      <xdr:rowOff>181882</xdr:rowOff>
    </xdr:to>
    <xdr:sp macro="" textlink="">
      <xdr:nvSpPr>
        <xdr:cNvPr id="138" name="円/楕円 137"/>
        <xdr:cNvSpPr/>
      </xdr:nvSpPr>
      <xdr:spPr bwMode="auto">
        <a:xfrm>
          <a:off x="2857500" y="600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20609</xdr:rowOff>
    </xdr:from>
    <xdr:ext cx="762000" cy="259045"/>
    <xdr:sp macro="" textlink="">
      <xdr:nvSpPr>
        <xdr:cNvPr id="139" name="テキスト ボックス 138"/>
        <xdr:cNvSpPr txBox="1"/>
      </xdr:nvSpPr>
      <xdr:spPr>
        <a:xfrm>
          <a:off x="2527300" y="57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財政調整基金の残高については、</a:t>
          </a:r>
          <a:r>
            <a:rPr kumimoji="1" lang="en-US" altLang="ja-JP" sz="1200" baseline="0">
              <a:latin typeface="ＭＳ ゴシック" pitchFamily="49" charset="-128"/>
              <a:ea typeface="ＭＳ ゴシック" pitchFamily="49" charset="-128"/>
            </a:rPr>
            <a:t>H26</a:t>
          </a:r>
          <a:r>
            <a:rPr kumimoji="1" lang="ja-JP" altLang="en-US" sz="1200" baseline="0">
              <a:latin typeface="ＭＳ ゴシック" pitchFamily="49" charset="-128"/>
              <a:ea typeface="ＭＳ ゴシック" pitchFamily="49" charset="-128"/>
            </a:rPr>
            <a:t>年度中に約</a:t>
          </a:r>
          <a:r>
            <a:rPr kumimoji="1" lang="en-US" altLang="ja-JP" sz="1200" baseline="0">
              <a:latin typeface="ＭＳ ゴシック" pitchFamily="49" charset="-128"/>
              <a:ea typeface="ＭＳ ゴシック" pitchFamily="49" charset="-128"/>
            </a:rPr>
            <a:t>91</a:t>
          </a:r>
          <a:r>
            <a:rPr kumimoji="1" lang="ja-JP" altLang="en-US" sz="1200" baseline="0">
              <a:latin typeface="ＭＳ ゴシック" pitchFamily="49" charset="-128"/>
              <a:ea typeface="ＭＳ ゴシック" pitchFamily="49" charset="-128"/>
            </a:rPr>
            <a:t>億円取り崩したことにより大幅な残高の減少となったが、その大きな要因は、震災復興特別交付税の過大算定分の返還分として約</a:t>
          </a:r>
          <a:r>
            <a:rPr kumimoji="1" lang="en-US" altLang="ja-JP" sz="1200" baseline="0">
              <a:latin typeface="ＭＳ ゴシック" pitchFamily="49" charset="-128"/>
              <a:ea typeface="ＭＳ ゴシック" pitchFamily="49" charset="-128"/>
            </a:rPr>
            <a:t>84.4</a:t>
          </a:r>
          <a:r>
            <a:rPr kumimoji="1" lang="ja-JP" altLang="en-US" sz="1200" baseline="0">
              <a:latin typeface="ＭＳ ゴシック" pitchFamily="49" charset="-128"/>
              <a:ea typeface="ＭＳ ゴシック" pitchFamily="49" charset="-128"/>
            </a:rPr>
            <a:t>億円が減額され、予算で見込んでいた震災復興特別交付税を大きく割り込んだことによるものである。</a:t>
          </a:r>
          <a:endParaRPr kumimoji="1" lang="en-US" altLang="ja-JP" sz="1200" baseline="0">
            <a:latin typeface="ＭＳ ゴシック" pitchFamily="49" charset="-128"/>
            <a:ea typeface="ＭＳ ゴシック" pitchFamily="49" charset="-128"/>
          </a:endParaRPr>
        </a:p>
        <a:p>
          <a:r>
            <a:rPr kumimoji="1" lang="ja-JP" altLang="en-US" sz="1200" baseline="0">
              <a:solidFill>
                <a:schemeClr val="dk1"/>
              </a:solidFill>
              <a:effectLst/>
              <a:latin typeface="ＭＳ ゴシック" pitchFamily="49" charset="-128"/>
              <a:ea typeface="ＭＳ ゴシック" pitchFamily="49" charset="-128"/>
              <a:cs typeface="+mn-cs"/>
            </a:rPr>
            <a:t>　</a:t>
          </a:r>
          <a:r>
            <a:rPr kumimoji="1" lang="ja-JP" altLang="ja-JP" sz="1200" baseline="0">
              <a:solidFill>
                <a:schemeClr val="dk1"/>
              </a:solidFill>
              <a:effectLst/>
              <a:latin typeface="+mn-lt"/>
              <a:ea typeface="+mn-ea"/>
              <a:cs typeface="+mn-cs"/>
            </a:rPr>
            <a:t>実質単年度収支は、</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年連続</a:t>
          </a:r>
          <a:r>
            <a:rPr kumimoji="1" lang="ja-JP" altLang="ja-JP" sz="1200" baseline="0">
              <a:solidFill>
                <a:schemeClr val="dk1"/>
              </a:solidFill>
              <a:effectLst/>
              <a:latin typeface="+mn-lt"/>
              <a:ea typeface="+mn-ea"/>
              <a:cs typeface="+mn-cs"/>
            </a:rPr>
            <a:t>のマイナスとなっており、</a:t>
          </a:r>
          <a:r>
            <a:rPr kumimoji="1" lang="ja-JP" altLang="en-US" sz="1200" baseline="0">
              <a:latin typeface="ＭＳ ゴシック" pitchFamily="49" charset="-128"/>
              <a:ea typeface="ＭＳ ゴシック" pitchFamily="49" charset="-128"/>
            </a:rPr>
            <a:t>今後も、引き続き震災復興特別交付税の過年度清算に伴う返還や復旧・復興事業により再建された施設の維持管理経費の増が懸念されることから、今まで以上に財政健全化に取組み、必要な財源確保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いては、連結実質収支が黒字となり、連結実質赤字比率は発生しなかった。要因としては、震災により病院事業の医業収益が大幅に減少しているが、震災減収対策企業債を発行したことにより、黒字決算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しかし、この震災減収対策企業債がいつまで継続されるかにより、今後の財政運営に多大な影響が予想される。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また、東日本大震災の影響で一般会計を含めた他の会計にも多大な影響が見込まれることから、財源の確保に努めていくものの、資金収支についても慎重な財政運営が必要とされる。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元利償還金の増加した要因は、</a:t>
          </a:r>
          <a:r>
            <a:rPr kumimoji="1" lang="en-US" altLang="ja-JP" sz="1400">
              <a:latin typeface="ＭＳ ゴシック" pitchFamily="49" charset="-128"/>
              <a:ea typeface="ＭＳ ゴシック" pitchFamily="49" charset="-128"/>
            </a:rPr>
            <a:t>H16</a:t>
          </a:r>
          <a:r>
            <a:rPr kumimoji="1" lang="ja-JP" altLang="en-US" sz="1400">
              <a:latin typeface="ＭＳ ゴシック" pitchFamily="49" charset="-128"/>
              <a:ea typeface="ＭＳ ゴシック" pitchFamily="49" charset="-128"/>
            </a:rPr>
            <a:t>年度に発行した旧地域総合整備事業債等について、借換債を発行せず一括償還したことによるもの。また、公営企業に要する経費の財源とする地方債の償還の財源に充てた繰出金の増加によるもの。主な要因として、下水道事業の資本費平準化債について、借換債を発行せず一括償還したことが原因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今後、東日本大震災の影響により地方債発行額が増大することが考えられるが、繰上償還や新規発行を抑制することで財政の健全化に努める。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地方債の発行額については、住まいの再建が本格化した公営住宅建設事業債で約</a:t>
          </a:r>
          <a:r>
            <a:rPr kumimoji="1" lang="en-US" altLang="ja-JP" sz="1200">
              <a:latin typeface="ＭＳ ゴシック" pitchFamily="49" charset="-128"/>
              <a:ea typeface="ＭＳ ゴシック" pitchFamily="49" charset="-128"/>
            </a:rPr>
            <a:t>35.8</a:t>
          </a:r>
          <a:r>
            <a:rPr kumimoji="1" lang="ja-JP" altLang="en-US" sz="1200">
              <a:latin typeface="ＭＳ ゴシック" pitchFamily="49" charset="-128"/>
              <a:ea typeface="ＭＳ ゴシック" pitchFamily="49" charset="-128"/>
            </a:rPr>
            <a:t>億円と増加したものの、区画整理事業を実施するために取得する土地の購入に係る公共用地先行取得債の発行額が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事業が進捗するに連れ</a:t>
          </a:r>
          <a:r>
            <a:rPr kumimoji="1" lang="ja-JP" altLang="en-US" sz="1200">
              <a:latin typeface="ＭＳ ゴシック" pitchFamily="49" charset="-128"/>
              <a:ea typeface="ＭＳ ゴシック" pitchFamily="49" charset="-128"/>
            </a:rPr>
            <a:t>大幅に減少したことから、地方債の発行額全体としては、前年度比で約</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億円の増であった。一方、元利償還額については、旧地域総合整備事業債等を借換債を発行せず一括償還したこと、公共用地先行取得債を区画整理事業の進捗に伴い繰上償還したことにより、対前年度約</a:t>
          </a:r>
          <a:r>
            <a:rPr kumimoji="1" lang="en-US" altLang="ja-JP" sz="1200">
              <a:latin typeface="ＭＳ ゴシック" pitchFamily="49" charset="-128"/>
              <a:ea typeface="ＭＳ ゴシック" pitchFamily="49" charset="-128"/>
            </a:rPr>
            <a:t>16.9</a:t>
          </a:r>
          <a:r>
            <a:rPr kumimoji="1" lang="ja-JP" altLang="en-US" sz="1200">
              <a:latin typeface="ＭＳ ゴシック" pitchFamily="49" charset="-128"/>
              <a:ea typeface="ＭＳ ゴシック" pitchFamily="49" charset="-128"/>
            </a:rPr>
            <a:t>億円の増加となった。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この結果、平成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年度末の地方債残高は、対前年度比約</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億円の減少となったことから将来負担比率が低下している。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今後は、復旧・復興事業を優先的に実施する中で地方債発行額が増大することが考えられるが、繰上償還や地方債の新規発行を抑制して、財政の健全化に努める。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62</v>
      </c>
      <c r="C3" s="359"/>
      <c r="D3" s="359"/>
      <c r="E3" s="360"/>
      <c r="F3" s="360"/>
      <c r="G3" s="360"/>
      <c r="H3" s="360"/>
      <c r="I3" s="360"/>
      <c r="J3" s="360"/>
      <c r="K3" s="360"/>
      <c r="L3" s="360" t="s">
        <v>63</v>
      </c>
      <c r="M3" s="360"/>
      <c r="N3" s="360"/>
      <c r="O3" s="360"/>
      <c r="P3" s="360"/>
      <c r="Q3" s="360"/>
      <c r="R3" s="367"/>
      <c r="S3" s="367"/>
      <c r="T3" s="367"/>
      <c r="U3" s="367"/>
      <c r="V3" s="368"/>
      <c r="W3" s="342" t="s">
        <v>64</v>
      </c>
      <c r="X3" s="343"/>
      <c r="Y3" s="343"/>
      <c r="Z3" s="343"/>
      <c r="AA3" s="343"/>
      <c r="AB3" s="359"/>
      <c r="AC3" s="367" t="s">
        <v>65</v>
      </c>
      <c r="AD3" s="343"/>
      <c r="AE3" s="343"/>
      <c r="AF3" s="343"/>
      <c r="AG3" s="343"/>
      <c r="AH3" s="343"/>
      <c r="AI3" s="343"/>
      <c r="AJ3" s="343"/>
      <c r="AK3" s="343"/>
      <c r="AL3" s="344"/>
      <c r="AM3" s="342" t="s">
        <v>66</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67</v>
      </c>
      <c r="BO3" s="343"/>
      <c r="BP3" s="343"/>
      <c r="BQ3" s="343"/>
      <c r="BR3" s="343"/>
      <c r="BS3" s="343"/>
      <c r="BT3" s="343"/>
      <c r="BU3" s="344"/>
      <c r="BV3" s="342" t="s">
        <v>68</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69</v>
      </c>
      <c r="CU3" s="343"/>
      <c r="CV3" s="343"/>
      <c r="CW3" s="343"/>
      <c r="CX3" s="343"/>
      <c r="CY3" s="343"/>
      <c r="CZ3" s="343"/>
      <c r="DA3" s="344"/>
      <c r="DB3" s="342" t="s">
        <v>70</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71</v>
      </c>
      <c r="AZ4" s="346"/>
      <c r="BA4" s="346"/>
      <c r="BB4" s="346"/>
      <c r="BC4" s="346"/>
      <c r="BD4" s="346"/>
      <c r="BE4" s="346"/>
      <c r="BF4" s="346"/>
      <c r="BG4" s="346"/>
      <c r="BH4" s="346"/>
      <c r="BI4" s="346"/>
      <c r="BJ4" s="346"/>
      <c r="BK4" s="346"/>
      <c r="BL4" s="346"/>
      <c r="BM4" s="347"/>
      <c r="BN4" s="348">
        <v>345807753</v>
      </c>
      <c r="BO4" s="349"/>
      <c r="BP4" s="349"/>
      <c r="BQ4" s="349"/>
      <c r="BR4" s="349"/>
      <c r="BS4" s="349"/>
      <c r="BT4" s="349"/>
      <c r="BU4" s="350"/>
      <c r="BV4" s="348">
        <v>288449904</v>
      </c>
      <c r="BW4" s="349"/>
      <c r="BX4" s="349"/>
      <c r="BY4" s="349"/>
      <c r="BZ4" s="349"/>
      <c r="CA4" s="349"/>
      <c r="CB4" s="349"/>
      <c r="CC4" s="350"/>
      <c r="CD4" s="351" t="s">
        <v>72</v>
      </c>
      <c r="CE4" s="352"/>
      <c r="CF4" s="352"/>
      <c r="CG4" s="352"/>
      <c r="CH4" s="352"/>
      <c r="CI4" s="352"/>
      <c r="CJ4" s="352"/>
      <c r="CK4" s="352"/>
      <c r="CL4" s="352"/>
      <c r="CM4" s="352"/>
      <c r="CN4" s="352"/>
      <c r="CO4" s="352"/>
      <c r="CP4" s="352"/>
      <c r="CQ4" s="352"/>
      <c r="CR4" s="352"/>
      <c r="CS4" s="353"/>
      <c r="CT4" s="354">
        <v>15.6</v>
      </c>
      <c r="CU4" s="355"/>
      <c r="CV4" s="355"/>
      <c r="CW4" s="355"/>
      <c r="CX4" s="355"/>
      <c r="CY4" s="355"/>
      <c r="CZ4" s="355"/>
      <c r="DA4" s="356"/>
      <c r="DB4" s="354">
        <v>23.1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73</v>
      </c>
      <c r="AN5" s="415"/>
      <c r="AO5" s="415"/>
      <c r="AP5" s="415"/>
      <c r="AQ5" s="415"/>
      <c r="AR5" s="415"/>
      <c r="AS5" s="415"/>
      <c r="AT5" s="416"/>
      <c r="AU5" s="417" t="s">
        <v>74</v>
      </c>
      <c r="AV5" s="418"/>
      <c r="AW5" s="418"/>
      <c r="AX5" s="418"/>
      <c r="AY5" s="419" t="s">
        <v>75</v>
      </c>
      <c r="AZ5" s="420"/>
      <c r="BA5" s="420"/>
      <c r="BB5" s="420"/>
      <c r="BC5" s="420"/>
      <c r="BD5" s="420"/>
      <c r="BE5" s="420"/>
      <c r="BF5" s="420"/>
      <c r="BG5" s="420"/>
      <c r="BH5" s="420"/>
      <c r="BI5" s="420"/>
      <c r="BJ5" s="420"/>
      <c r="BK5" s="420"/>
      <c r="BL5" s="420"/>
      <c r="BM5" s="421"/>
      <c r="BN5" s="385">
        <v>302021280</v>
      </c>
      <c r="BO5" s="386"/>
      <c r="BP5" s="386"/>
      <c r="BQ5" s="386"/>
      <c r="BR5" s="386"/>
      <c r="BS5" s="386"/>
      <c r="BT5" s="386"/>
      <c r="BU5" s="387"/>
      <c r="BV5" s="385">
        <v>244659201</v>
      </c>
      <c r="BW5" s="386"/>
      <c r="BX5" s="386"/>
      <c r="BY5" s="386"/>
      <c r="BZ5" s="386"/>
      <c r="CA5" s="386"/>
      <c r="CB5" s="386"/>
      <c r="CC5" s="387"/>
      <c r="CD5" s="388" t="s">
        <v>76</v>
      </c>
      <c r="CE5" s="389"/>
      <c r="CF5" s="389"/>
      <c r="CG5" s="389"/>
      <c r="CH5" s="389"/>
      <c r="CI5" s="389"/>
      <c r="CJ5" s="389"/>
      <c r="CK5" s="389"/>
      <c r="CL5" s="389"/>
      <c r="CM5" s="389"/>
      <c r="CN5" s="389"/>
      <c r="CO5" s="389"/>
      <c r="CP5" s="389"/>
      <c r="CQ5" s="389"/>
      <c r="CR5" s="389"/>
      <c r="CS5" s="390"/>
      <c r="CT5" s="382">
        <v>96.7</v>
      </c>
      <c r="CU5" s="383"/>
      <c r="CV5" s="383"/>
      <c r="CW5" s="383"/>
      <c r="CX5" s="383"/>
      <c r="CY5" s="383"/>
      <c r="CZ5" s="383"/>
      <c r="DA5" s="384"/>
      <c r="DB5" s="382">
        <v>96.3</v>
      </c>
      <c r="DC5" s="383"/>
      <c r="DD5" s="383"/>
      <c r="DE5" s="383"/>
      <c r="DF5" s="383"/>
      <c r="DG5" s="383"/>
      <c r="DH5" s="383"/>
      <c r="DI5" s="384"/>
      <c r="DJ5" s="137"/>
      <c r="DK5" s="137"/>
      <c r="DL5" s="137"/>
      <c r="DM5" s="137"/>
      <c r="DN5" s="137"/>
      <c r="DO5" s="137"/>
    </row>
    <row r="6" spans="1:119" ht="18.75" customHeight="1">
      <c r="A6" s="138"/>
      <c r="B6" s="391" t="s">
        <v>77</v>
      </c>
      <c r="C6" s="392"/>
      <c r="D6" s="392"/>
      <c r="E6" s="393"/>
      <c r="F6" s="393"/>
      <c r="G6" s="393"/>
      <c r="H6" s="393"/>
      <c r="I6" s="393"/>
      <c r="J6" s="393"/>
      <c r="K6" s="393"/>
      <c r="L6" s="393" t="s">
        <v>78</v>
      </c>
      <c r="M6" s="393"/>
      <c r="N6" s="393"/>
      <c r="O6" s="393"/>
      <c r="P6" s="393"/>
      <c r="Q6" s="393"/>
      <c r="R6" s="397"/>
      <c r="S6" s="397"/>
      <c r="T6" s="397"/>
      <c r="U6" s="397"/>
      <c r="V6" s="398"/>
      <c r="W6" s="401" t="s">
        <v>79</v>
      </c>
      <c r="X6" s="402"/>
      <c r="Y6" s="402"/>
      <c r="Z6" s="402"/>
      <c r="AA6" s="402"/>
      <c r="AB6" s="392"/>
      <c r="AC6" s="405" t="s">
        <v>80</v>
      </c>
      <c r="AD6" s="406"/>
      <c r="AE6" s="406"/>
      <c r="AF6" s="406"/>
      <c r="AG6" s="406"/>
      <c r="AH6" s="406"/>
      <c r="AI6" s="406"/>
      <c r="AJ6" s="406"/>
      <c r="AK6" s="406"/>
      <c r="AL6" s="407"/>
      <c r="AM6" s="414" t="s">
        <v>81</v>
      </c>
      <c r="AN6" s="415"/>
      <c r="AO6" s="415"/>
      <c r="AP6" s="415"/>
      <c r="AQ6" s="415"/>
      <c r="AR6" s="415"/>
      <c r="AS6" s="415"/>
      <c r="AT6" s="416"/>
      <c r="AU6" s="417" t="s">
        <v>74</v>
      </c>
      <c r="AV6" s="418"/>
      <c r="AW6" s="418"/>
      <c r="AX6" s="418"/>
      <c r="AY6" s="419" t="s">
        <v>82</v>
      </c>
      <c r="AZ6" s="420"/>
      <c r="BA6" s="420"/>
      <c r="BB6" s="420"/>
      <c r="BC6" s="420"/>
      <c r="BD6" s="420"/>
      <c r="BE6" s="420"/>
      <c r="BF6" s="420"/>
      <c r="BG6" s="420"/>
      <c r="BH6" s="420"/>
      <c r="BI6" s="420"/>
      <c r="BJ6" s="420"/>
      <c r="BK6" s="420"/>
      <c r="BL6" s="420"/>
      <c r="BM6" s="421"/>
      <c r="BN6" s="385">
        <v>43786473</v>
      </c>
      <c r="BO6" s="386"/>
      <c r="BP6" s="386"/>
      <c r="BQ6" s="386"/>
      <c r="BR6" s="386"/>
      <c r="BS6" s="386"/>
      <c r="BT6" s="386"/>
      <c r="BU6" s="387"/>
      <c r="BV6" s="385">
        <v>43790703</v>
      </c>
      <c r="BW6" s="386"/>
      <c r="BX6" s="386"/>
      <c r="BY6" s="386"/>
      <c r="BZ6" s="386"/>
      <c r="CA6" s="386"/>
      <c r="CB6" s="386"/>
      <c r="CC6" s="387"/>
      <c r="CD6" s="388" t="s">
        <v>83</v>
      </c>
      <c r="CE6" s="389"/>
      <c r="CF6" s="389"/>
      <c r="CG6" s="389"/>
      <c r="CH6" s="389"/>
      <c r="CI6" s="389"/>
      <c r="CJ6" s="389"/>
      <c r="CK6" s="389"/>
      <c r="CL6" s="389"/>
      <c r="CM6" s="389"/>
      <c r="CN6" s="389"/>
      <c r="CO6" s="389"/>
      <c r="CP6" s="389"/>
      <c r="CQ6" s="389"/>
      <c r="CR6" s="389"/>
      <c r="CS6" s="390"/>
      <c r="CT6" s="422">
        <v>103.8</v>
      </c>
      <c r="CU6" s="423"/>
      <c r="CV6" s="423"/>
      <c r="CW6" s="423"/>
      <c r="CX6" s="423"/>
      <c r="CY6" s="423"/>
      <c r="CZ6" s="423"/>
      <c r="DA6" s="424"/>
      <c r="DB6" s="422">
        <v>104.2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84</v>
      </c>
      <c r="AN7" s="415"/>
      <c r="AO7" s="415"/>
      <c r="AP7" s="415"/>
      <c r="AQ7" s="415"/>
      <c r="AR7" s="415"/>
      <c r="AS7" s="415"/>
      <c r="AT7" s="416"/>
      <c r="AU7" s="417" t="s">
        <v>85</v>
      </c>
      <c r="AV7" s="418"/>
      <c r="AW7" s="418"/>
      <c r="AX7" s="418"/>
      <c r="AY7" s="419" t="s">
        <v>86</v>
      </c>
      <c r="AZ7" s="420"/>
      <c r="BA7" s="420"/>
      <c r="BB7" s="420"/>
      <c r="BC7" s="420"/>
      <c r="BD7" s="420"/>
      <c r="BE7" s="420"/>
      <c r="BF7" s="420"/>
      <c r="BG7" s="420"/>
      <c r="BH7" s="420"/>
      <c r="BI7" s="420"/>
      <c r="BJ7" s="420"/>
      <c r="BK7" s="420"/>
      <c r="BL7" s="420"/>
      <c r="BM7" s="421"/>
      <c r="BN7" s="385">
        <v>37360230</v>
      </c>
      <c r="BO7" s="386"/>
      <c r="BP7" s="386"/>
      <c r="BQ7" s="386"/>
      <c r="BR7" s="386"/>
      <c r="BS7" s="386"/>
      <c r="BT7" s="386"/>
      <c r="BU7" s="387"/>
      <c r="BV7" s="385">
        <v>34428342</v>
      </c>
      <c r="BW7" s="386"/>
      <c r="BX7" s="386"/>
      <c r="BY7" s="386"/>
      <c r="BZ7" s="386"/>
      <c r="CA7" s="386"/>
      <c r="CB7" s="386"/>
      <c r="CC7" s="387"/>
      <c r="CD7" s="388" t="s">
        <v>87</v>
      </c>
      <c r="CE7" s="389"/>
      <c r="CF7" s="389"/>
      <c r="CG7" s="389"/>
      <c r="CH7" s="389"/>
      <c r="CI7" s="389"/>
      <c r="CJ7" s="389"/>
      <c r="CK7" s="389"/>
      <c r="CL7" s="389"/>
      <c r="CM7" s="389"/>
      <c r="CN7" s="389"/>
      <c r="CO7" s="389"/>
      <c r="CP7" s="389"/>
      <c r="CQ7" s="389"/>
      <c r="CR7" s="389"/>
      <c r="CS7" s="390"/>
      <c r="CT7" s="385">
        <v>41255782</v>
      </c>
      <c r="CU7" s="386"/>
      <c r="CV7" s="386"/>
      <c r="CW7" s="386"/>
      <c r="CX7" s="386"/>
      <c r="CY7" s="386"/>
      <c r="CZ7" s="386"/>
      <c r="DA7" s="387"/>
      <c r="DB7" s="385">
        <v>40554206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88</v>
      </c>
      <c r="AN8" s="415"/>
      <c r="AO8" s="415"/>
      <c r="AP8" s="415"/>
      <c r="AQ8" s="415"/>
      <c r="AR8" s="415"/>
      <c r="AS8" s="415"/>
      <c r="AT8" s="416"/>
      <c r="AU8" s="417" t="s">
        <v>89</v>
      </c>
      <c r="AV8" s="418"/>
      <c r="AW8" s="418"/>
      <c r="AX8" s="418"/>
      <c r="AY8" s="419" t="s">
        <v>90</v>
      </c>
      <c r="AZ8" s="420"/>
      <c r="BA8" s="420"/>
      <c r="BB8" s="420"/>
      <c r="BC8" s="420"/>
      <c r="BD8" s="420"/>
      <c r="BE8" s="420"/>
      <c r="BF8" s="420"/>
      <c r="BG8" s="420"/>
      <c r="BH8" s="420"/>
      <c r="BI8" s="420"/>
      <c r="BJ8" s="420"/>
      <c r="BK8" s="420"/>
      <c r="BL8" s="420"/>
      <c r="BM8" s="421"/>
      <c r="BN8" s="385">
        <v>6426243</v>
      </c>
      <c r="BO8" s="386"/>
      <c r="BP8" s="386"/>
      <c r="BQ8" s="386"/>
      <c r="BR8" s="386"/>
      <c r="BS8" s="386"/>
      <c r="BT8" s="386"/>
      <c r="BU8" s="387"/>
      <c r="BV8" s="385">
        <v>9362361</v>
      </c>
      <c r="BW8" s="386"/>
      <c r="BX8" s="386"/>
      <c r="BY8" s="386"/>
      <c r="BZ8" s="386"/>
      <c r="CA8" s="386"/>
      <c r="CB8" s="386"/>
      <c r="CC8" s="387"/>
      <c r="CD8" s="388" t="s">
        <v>91</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c r="A9" s="138"/>
      <c r="B9" s="379" t="s">
        <v>92</v>
      </c>
      <c r="C9" s="380"/>
      <c r="D9" s="380"/>
      <c r="E9" s="380"/>
      <c r="F9" s="380"/>
      <c r="G9" s="380"/>
      <c r="H9" s="380"/>
      <c r="I9" s="380"/>
      <c r="J9" s="380"/>
      <c r="K9" s="428"/>
      <c r="L9" s="429" t="s">
        <v>93</v>
      </c>
      <c r="M9" s="430"/>
      <c r="N9" s="430"/>
      <c r="O9" s="430"/>
      <c r="P9" s="430"/>
      <c r="Q9" s="431"/>
      <c r="R9" s="432">
        <v>160826</v>
      </c>
      <c r="S9" s="433"/>
      <c r="T9" s="433"/>
      <c r="U9" s="433"/>
      <c r="V9" s="434"/>
      <c r="W9" s="342" t="s">
        <v>94</v>
      </c>
      <c r="X9" s="343"/>
      <c r="Y9" s="343"/>
      <c r="Z9" s="343"/>
      <c r="AA9" s="343"/>
      <c r="AB9" s="343"/>
      <c r="AC9" s="343"/>
      <c r="AD9" s="343"/>
      <c r="AE9" s="343"/>
      <c r="AF9" s="343"/>
      <c r="AG9" s="343"/>
      <c r="AH9" s="343"/>
      <c r="AI9" s="343"/>
      <c r="AJ9" s="343"/>
      <c r="AK9" s="343"/>
      <c r="AL9" s="344"/>
      <c r="AM9" s="414" t="s">
        <v>95</v>
      </c>
      <c r="AN9" s="415"/>
      <c r="AO9" s="415"/>
      <c r="AP9" s="415"/>
      <c r="AQ9" s="415"/>
      <c r="AR9" s="415"/>
      <c r="AS9" s="415"/>
      <c r="AT9" s="416"/>
      <c r="AU9" s="417" t="s">
        <v>74</v>
      </c>
      <c r="AV9" s="418"/>
      <c r="AW9" s="418"/>
      <c r="AX9" s="418"/>
      <c r="AY9" s="419" t="s">
        <v>96</v>
      </c>
      <c r="AZ9" s="420"/>
      <c r="BA9" s="420"/>
      <c r="BB9" s="420"/>
      <c r="BC9" s="420"/>
      <c r="BD9" s="420"/>
      <c r="BE9" s="420"/>
      <c r="BF9" s="420"/>
      <c r="BG9" s="420"/>
      <c r="BH9" s="420"/>
      <c r="BI9" s="420"/>
      <c r="BJ9" s="420"/>
      <c r="BK9" s="420"/>
      <c r="BL9" s="420"/>
      <c r="BM9" s="421"/>
      <c r="BN9" s="385">
        <v>-2936118</v>
      </c>
      <c r="BO9" s="386"/>
      <c r="BP9" s="386"/>
      <c r="BQ9" s="386"/>
      <c r="BR9" s="386"/>
      <c r="BS9" s="386"/>
      <c r="BT9" s="386"/>
      <c r="BU9" s="387"/>
      <c r="BV9" s="385">
        <v>-45763</v>
      </c>
      <c r="BW9" s="386"/>
      <c r="BX9" s="386"/>
      <c r="BY9" s="386"/>
      <c r="BZ9" s="386"/>
      <c r="CA9" s="386"/>
      <c r="CB9" s="386"/>
      <c r="CC9" s="387"/>
      <c r="CD9" s="388" t="s">
        <v>97</v>
      </c>
      <c r="CE9" s="389"/>
      <c r="CF9" s="389"/>
      <c r="CG9" s="389"/>
      <c r="CH9" s="389"/>
      <c r="CI9" s="389"/>
      <c r="CJ9" s="389"/>
      <c r="CK9" s="389"/>
      <c r="CL9" s="389"/>
      <c r="CM9" s="389"/>
      <c r="CN9" s="389"/>
      <c r="CO9" s="389"/>
      <c r="CP9" s="389"/>
      <c r="CQ9" s="389"/>
      <c r="CR9" s="389"/>
      <c r="CS9" s="390"/>
      <c r="CT9" s="382">
        <v>6.2</v>
      </c>
      <c r="CU9" s="383"/>
      <c r="CV9" s="383"/>
      <c r="CW9" s="383"/>
      <c r="CX9" s="383"/>
      <c r="CY9" s="383"/>
      <c r="CZ9" s="383"/>
      <c r="DA9" s="384"/>
      <c r="DB9" s="382">
        <v>10.199999999999999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98</v>
      </c>
      <c r="M10" s="415"/>
      <c r="N10" s="415"/>
      <c r="O10" s="415"/>
      <c r="P10" s="415"/>
      <c r="Q10" s="416"/>
      <c r="R10" s="436">
        <v>167324</v>
      </c>
      <c r="S10" s="437"/>
      <c r="T10" s="437"/>
      <c r="U10" s="437"/>
      <c r="V10" s="438"/>
      <c r="W10" s="373"/>
      <c r="X10" s="374"/>
      <c r="Y10" s="374"/>
      <c r="Z10" s="374"/>
      <c r="AA10" s="374"/>
      <c r="AB10" s="374"/>
      <c r="AC10" s="374"/>
      <c r="AD10" s="374"/>
      <c r="AE10" s="374"/>
      <c r="AF10" s="374"/>
      <c r="AG10" s="374"/>
      <c r="AH10" s="374"/>
      <c r="AI10" s="374"/>
      <c r="AJ10" s="374"/>
      <c r="AK10" s="374"/>
      <c r="AL10" s="377"/>
      <c r="AM10" s="414" t="s">
        <v>99</v>
      </c>
      <c r="AN10" s="415"/>
      <c r="AO10" s="415"/>
      <c r="AP10" s="415"/>
      <c r="AQ10" s="415"/>
      <c r="AR10" s="415"/>
      <c r="AS10" s="415"/>
      <c r="AT10" s="416"/>
      <c r="AU10" s="417" t="s">
        <v>100</v>
      </c>
      <c r="AV10" s="418"/>
      <c r="AW10" s="418"/>
      <c r="AX10" s="418"/>
      <c r="AY10" s="419" t="s">
        <v>101</v>
      </c>
      <c r="AZ10" s="420"/>
      <c r="BA10" s="420"/>
      <c r="BB10" s="420"/>
      <c r="BC10" s="420"/>
      <c r="BD10" s="420"/>
      <c r="BE10" s="420"/>
      <c r="BF10" s="420"/>
      <c r="BG10" s="420"/>
      <c r="BH10" s="420"/>
      <c r="BI10" s="420"/>
      <c r="BJ10" s="420"/>
      <c r="BK10" s="420"/>
      <c r="BL10" s="420"/>
      <c r="BM10" s="421"/>
      <c r="BN10" s="385">
        <v>2605</v>
      </c>
      <c r="BO10" s="386"/>
      <c r="BP10" s="386"/>
      <c r="BQ10" s="386"/>
      <c r="BR10" s="386"/>
      <c r="BS10" s="386"/>
      <c r="BT10" s="386"/>
      <c r="BU10" s="387"/>
      <c r="BV10" s="385">
        <v>3199</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74</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c r="A12" s="138"/>
      <c r="B12" s="445" t="s">
        <v>109</v>
      </c>
      <c r="C12" s="446"/>
      <c r="D12" s="446"/>
      <c r="E12" s="446"/>
      <c r="F12" s="446"/>
      <c r="G12" s="446"/>
      <c r="H12" s="446"/>
      <c r="I12" s="446"/>
      <c r="J12" s="446"/>
      <c r="K12" s="447"/>
      <c r="L12" s="454" t="s">
        <v>110</v>
      </c>
      <c r="M12" s="455"/>
      <c r="N12" s="455"/>
      <c r="O12" s="455"/>
      <c r="P12" s="455"/>
      <c r="Q12" s="456"/>
      <c r="R12" s="457">
        <v>149874</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v>9100000</v>
      </c>
      <c r="BO12" s="386"/>
      <c r="BP12" s="386"/>
      <c r="BQ12" s="386"/>
      <c r="BR12" s="386"/>
      <c r="BS12" s="386"/>
      <c r="BT12" s="386"/>
      <c r="BU12" s="387"/>
      <c r="BV12" s="385">
        <v>1300000</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149050</v>
      </c>
      <c r="S13" s="467"/>
      <c r="T13" s="467"/>
      <c r="U13" s="467"/>
      <c r="V13" s="468"/>
      <c r="W13" s="401" t="s">
        <v>119</v>
      </c>
      <c r="X13" s="402"/>
      <c r="Y13" s="402"/>
      <c r="Z13" s="402"/>
      <c r="AA13" s="402"/>
      <c r="AB13" s="392"/>
      <c r="AC13" s="436">
        <v>6282</v>
      </c>
      <c r="AD13" s="437"/>
      <c r="AE13" s="437"/>
      <c r="AF13" s="437"/>
      <c r="AG13" s="476"/>
      <c r="AH13" s="436">
        <v>7813</v>
      </c>
      <c r="AI13" s="437"/>
      <c r="AJ13" s="437"/>
      <c r="AK13" s="437"/>
      <c r="AL13" s="438"/>
      <c r="AM13" s="414" t="s">
        <v>120</v>
      </c>
      <c r="AN13" s="415"/>
      <c r="AO13" s="415"/>
      <c r="AP13" s="415"/>
      <c r="AQ13" s="415"/>
      <c r="AR13" s="415"/>
      <c r="AS13" s="415"/>
      <c r="AT13" s="416"/>
      <c r="AU13" s="417" t="s">
        <v>114</v>
      </c>
      <c r="AV13" s="418"/>
      <c r="AW13" s="418"/>
      <c r="AX13" s="418"/>
      <c r="AY13" s="419" t="s">
        <v>121</v>
      </c>
      <c r="AZ13" s="420"/>
      <c r="BA13" s="420"/>
      <c r="BB13" s="420"/>
      <c r="BC13" s="420"/>
      <c r="BD13" s="420"/>
      <c r="BE13" s="420"/>
      <c r="BF13" s="420"/>
      <c r="BG13" s="420"/>
      <c r="BH13" s="420"/>
      <c r="BI13" s="420"/>
      <c r="BJ13" s="420"/>
      <c r="BK13" s="420"/>
      <c r="BL13" s="420"/>
      <c r="BM13" s="421"/>
      <c r="BN13" s="385">
        <v>-12033513</v>
      </c>
      <c r="BO13" s="386"/>
      <c r="BP13" s="386"/>
      <c r="BQ13" s="386"/>
      <c r="BR13" s="386"/>
      <c r="BS13" s="386"/>
      <c r="BT13" s="386"/>
      <c r="BU13" s="387"/>
      <c r="BV13" s="385">
        <v>-1342564</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15.9</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123</v>
      </c>
      <c r="M14" s="464"/>
      <c r="N14" s="464"/>
      <c r="O14" s="464"/>
      <c r="P14" s="464"/>
      <c r="Q14" s="465"/>
      <c r="R14" s="466">
        <v>150966</v>
      </c>
      <c r="S14" s="467"/>
      <c r="T14" s="467"/>
      <c r="U14" s="467"/>
      <c r="V14" s="468"/>
      <c r="W14" s="375"/>
      <c r="X14" s="376"/>
      <c r="Y14" s="376"/>
      <c r="Z14" s="376"/>
      <c r="AA14" s="376"/>
      <c r="AB14" s="365"/>
      <c r="AC14" s="469">
        <v>8.9</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v>55.9</v>
      </c>
      <c r="CU14" s="481"/>
      <c r="CV14" s="481"/>
      <c r="CW14" s="481"/>
      <c r="CX14" s="481"/>
      <c r="CY14" s="481"/>
      <c r="CZ14" s="481"/>
      <c r="DA14" s="482"/>
      <c r="DB14" s="480">
        <v>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150267</v>
      </c>
      <c r="S15" s="467"/>
      <c r="T15" s="467"/>
      <c r="U15" s="467"/>
      <c r="V15" s="468"/>
      <c r="W15" s="401" t="s">
        <v>125</v>
      </c>
      <c r="X15" s="402"/>
      <c r="Y15" s="402"/>
      <c r="Z15" s="402"/>
      <c r="AA15" s="402"/>
      <c r="AB15" s="392"/>
      <c r="AC15" s="436">
        <v>20850</v>
      </c>
      <c r="AD15" s="437"/>
      <c r="AE15" s="437"/>
      <c r="AF15" s="437"/>
      <c r="AG15" s="476"/>
      <c r="AH15" s="436">
        <v>23523</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14695956</v>
      </c>
      <c r="BO15" s="349"/>
      <c r="BP15" s="349"/>
      <c r="BQ15" s="349"/>
      <c r="BR15" s="349"/>
      <c r="BS15" s="349"/>
      <c r="BT15" s="349"/>
      <c r="BU15" s="350"/>
      <c r="BV15" s="348">
        <v>13490197</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29.7</v>
      </c>
      <c r="AD16" s="470"/>
      <c r="AE16" s="470"/>
      <c r="AF16" s="470"/>
      <c r="AG16" s="471"/>
      <c r="AH16" s="469">
        <v>30.4</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30120739</v>
      </c>
      <c r="BO16" s="386"/>
      <c r="BP16" s="386"/>
      <c r="BQ16" s="386"/>
      <c r="BR16" s="386"/>
      <c r="BS16" s="386"/>
      <c r="BT16" s="386"/>
      <c r="BU16" s="387"/>
      <c r="BV16" s="385">
        <v>29278896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131</v>
      </c>
      <c r="N17" s="490"/>
      <c r="O17" s="490"/>
      <c r="P17" s="490"/>
      <c r="Q17" s="491"/>
      <c r="R17" s="486" t="s">
        <v>132</v>
      </c>
      <c r="S17" s="487"/>
      <c r="T17" s="487"/>
      <c r="U17" s="487"/>
      <c r="V17" s="488"/>
      <c r="W17" s="401" t="s">
        <v>133</v>
      </c>
      <c r="X17" s="402"/>
      <c r="Y17" s="402"/>
      <c r="Z17" s="402"/>
      <c r="AA17" s="402"/>
      <c r="AB17" s="392"/>
      <c r="AC17" s="436">
        <v>43158</v>
      </c>
      <c r="AD17" s="437"/>
      <c r="AE17" s="437"/>
      <c r="AF17" s="437"/>
      <c r="AG17" s="476"/>
      <c r="AH17" s="436">
        <v>45618</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19401247</v>
      </c>
      <c r="BO17" s="386"/>
      <c r="BP17" s="386"/>
      <c r="BQ17" s="386"/>
      <c r="BR17" s="386"/>
      <c r="BS17" s="386"/>
      <c r="BT17" s="386"/>
      <c r="BU17" s="387"/>
      <c r="BV17" s="385">
        <v>17198223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554.5</v>
      </c>
      <c r="M18" s="498"/>
      <c r="N18" s="498"/>
      <c r="O18" s="498"/>
      <c r="P18" s="498"/>
      <c r="Q18" s="498"/>
      <c r="R18" s="499"/>
      <c r="S18" s="499"/>
      <c r="T18" s="499"/>
      <c r="U18" s="499"/>
      <c r="V18" s="500"/>
      <c r="W18" s="403"/>
      <c r="X18" s="404"/>
      <c r="Y18" s="404"/>
      <c r="Z18" s="404"/>
      <c r="AA18" s="404"/>
      <c r="AB18" s="395"/>
      <c r="AC18" s="501">
        <v>61.4</v>
      </c>
      <c r="AD18" s="502"/>
      <c r="AE18" s="502"/>
      <c r="AF18" s="502"/>
      <c r="AG18" s="503"/>
      <c r="AH18" s="501">
        <v>58.9</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38928749</v>
      </c>
      <c r="BO18" s="386"/>
      <c r="BP18" s="386"/>
      <c r="BQ18" s="386"/>
      <c r="BR18" s="386"/>
      <c r="BS18" s="386"/>
      <c r="BT18" s="386"/>
      <c r="BU18" s="387"/>
      <c r="BV18" s="385">
        <v>38976747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290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116356920</v>
      </c>
      <c r="BO19" s="386"/>
      <c r="BP19" s="386"/>
      <c r="BQ19" s="386"/>
      <c r="BR19" s="386"/>
      <c r="BS19" s="386"/>
      <c r="BT19" s="386"/>
      <c r="BU19" s="387"/>
      <c r="BV19" s="385">
        <v>83562441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57871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69924375</v>
      </c>
      <c r="BO23" s="386"/>
      <c r="BP23" s="386"/>
      <c r="BQ23" s="386"/>
      <c r="BR23" s="386"/>
      <c r="BS23" s="386"/>
      <c r="BT23" s="386"/>
      <c r="BU23" s="387"/>
      <c r="BV23" s="385">
        <v>71165385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10000</v>
      </c>
      <c r="R24" s="437"/>
      <c r="S24" s="437"/>
      <c r="T24" s="437"/>
      <c r="U24" s="437"/>
      <c r="V24" s="476"/>
      <c r="W24" s="531"/>
      <c r="X24" s="519"/>
      <c r="Y24" s="520"/>
      <c r="Z24" s="435" t="s">
        <v>149</v>
      </c>
      <c r="AA24" s="415"/>
      <c r="AB24" s="415"/>
      <c r="AC24" s="415"/>
      <c r="AD24" s="415"/>
      <c r="AE24" s="415"/>
      <c r="AF24" s="415"/>
      <c r="AG24" s="416"/>
      <c r="AH24" s="436">
        <v>1352</v>
      </c>
      <c r="AI24" s="437"/>
      <c r="AJ24" s="437"/>
      <c r="AK24" s="437"/>
      <c r="AL24" s="476"/>
      <c r="AM24" s="436">
        <v>4220944</v>
      </c>
      <c r="AN24" s="437"/>
      <c r="AO24" s="437"/>
      <c r="AP24" s="437"/>
      <c r="AQ24" s="437"/>
      <c r="AR24" s="476"/>
      <c r="AS24" s="436">
        <v>3122</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43166817</v>
      </c>
      <c r="BO24" s="386"/>
      <c r="BP24" s="386"/>
      <c r="BQ24" s="386"/>
      <c r="BR24" s="386"/>
      <c r="BS24" s="386"/>
      <c r="BT24" s="386"/>
      <c r="BU24" s="387"/>
      <c r="BV24" s="385">
        <v>40226450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2</v>
      </c>
      <c r="M25" s="437"/>
      <c r="N25" s="437"/>
      <c r="O25" s="437"/>
      <c r="P25" s="476"/>
      <c r="Q25" s="436">
        <v>8110</v>
      </c>
      <c r="R25" s="437"/>
      <c r="S25" s="437"/>
      <c r="T25" s="437"/>
      <c r="U25" s="437"/>
      <c r="V25" s="476"/>
      <c r="W25" s="531"/>
      <c r="X25" s="519"/>
      <c r="Y25" s="520"/>
      <c r="Z25" s="435" t="s">
        <v>152</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58565498</v>
      </c>
      <c r="BO25" s="349"/>
      <c r="BP25" s="349"/>
      <c r="BQ25" s="349"/>
      <c r="BR25" s="349"/>
      <c r="BS25" s="349"/>
      <c r="BT25" s="349"/>
      <c r="BU25" s="350"/>
      <c r="BV25" s="348">
        <v>63748184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7050</v>
      </c>
      <c r="R26" s="437"/>
      <c r="S26" s="437"/>
      <c r="T26" s="437"/>
      <c r="U26" s="437"/>
      <c r="V26" s="476"/>
      <c r="W26" s="531"/>
      <c r="X26" s="519"/>
      <c r="Y26" s="520"/>
      <c r="Z26" s="435" t="s">
        <v>155</v>
      </c>
      <c r="AA26" s="541"/>
      <c r="AB26" s="541"/>
      <c r="AC26" s="541"/>
      <c r="AD26" s="541"/>
      <c r="AE26" s="541"/>
      <c r="AF26" s="541"/>
      <c r="AG26" s="542"/>
      <c r="AH26" s="436">
        <v>169</v>
      </c>
      <c r="AI26" s="437"/>
      <c r="AJ26" s="437"/>
      <c r="AK26" s="437"/>
      <c r="AL26" s="476"/>
      <c r="AM26" s="436">
        <v>499564</v>
      </c>
      <c r="AN26" s="437"/>
      <c r="AO26" s="437"/>
      <c r="AP26" s="437"/>
      <c r="AQ26" s="437"/>
      <c r="AR26" s="476"/>
      <c r="AS26" s="436">
        <v>2956</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5450</v>
      </c>
      <c r="R27" s="437"/>
      <c r="S27" s="437"/>
      <c r="T27" s="437"/>
      <c r="U27" s="437"/>
      <c r="V27" s="476"/>
      <c r="W27" s="531"/>
      <c r="X27" s="519"/>
      <c r="Y27" s="520"/>
      <c r="Z27" s="435" t="s">
        <v>158</v>
      </c>
      <c r="AA27" s="415"/>
      <c r="AB27" s="415"/>
      <c r="AC27" s="415"/>
      <c r="AD27" s="415"/>
      <c r="AE27" s="415"/>
      <c r="AF27" s="415"/>
      <c r="AG27" s="416"/>
      <c r="AH27" s="436">
        <v>74</v>
      </c>
      <c r="AI27" s="437"/>
      <c r="AJ27" s="437"/>
      <c r="AK27" s="437"/>
      <c r="AL27" s="476"/>
      <c r="AM27" s="436">
        <v>285137</v>
      </c>
      <c r="AN27" s="437"/>
      <c r="AO27" s="437"/>
      <c r="AP27" s="437"/>
      <c r="AQ27" s="437"/>
      <c r="AR27" s="476"/>
      <c r="AS27" s="436">
        <v>3853</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4810</v>
      </c>
      <c r="R28" s="437"/>
      <c r="S28" s="437"/>
      <c r="T28" s="437"/>
      <c r="U28" s="437"/>
      <c r="V28" s="476"/>
      <c r="W28" s="531"/>
      <c r="X28" s="519"/>
      <c r="Y28" s="520"/>
      <c r="Z28" s="435" t="s">
        <v>161</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6831004</v>
      </c>
      <c r="BO28" s="349"/>
      <c r="BP28" s="349"/>
      <c r="BQ28" s="349"/>
      <c r="BR28" s="349"/>
      <c r="BS28" s="349"/>
      <c r="BT28" s="349"/>
      <c r="BU28" s="350"/>
      <c r="BV28" s="348">
        <v>9400774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32</v>
      </c>
      <c r="M29" s="437"/>
      <c r="N29" s="437"/>
      <c r="O29" s="437"/>
      <c r="P29" s="476"/>
      <c r="Q29" s="436">
        <v>4440</v>
      </c>
      <c r="R29" s="437"/>
      <c r="S29" s="437"/>
      <c r="T29" s="437"/>
      <c r="U29" s="437"/>
      <c r="V29" s="476"/>
      <c r="W29" s="532"/>
      <c r="X29" s="533"/>
      <c r="Y29" s="534"/>
      <c r="Z29" s="435" t="s">
        <v>165</v>
      </c>
      <c r="AA29" s="415"/>
      <c r="AB29" s="415"/>
      <c r="AC29" s="415"/>
      <c r="AD29" s="415"/>
      <c r="AE29" s="415"/>
      <c r="AF29" s="415"/>
      <c r="AG29" s="416"/>
      <c r="AH29" s="436">
        <v>1426</v>
      </c>
      <c r="AI29" s="437"/>
      <c r="AJ29" s="437"/>
      <c r="AK29" s="437"/>
      <c r="AL29" s="476"/>
      <c r="AM29" s="436">
        <v>4506081</v>
      </c>
      <c r="AN29" s="437"/>
      <c r="AO29" s="437"/>
      <c r="AP29" s="437"/>
      <c r="AQ29" s="437"/>
      <c r="AR29" s="476"/>
      <c r="AS29" s="436">
        <v>3160</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2461646</v>
      </c>
      <c r="BO29" s="386"/>
      <c r="BP29" s="386"/>
      <c r="BQ29" s="386"/>
      <c r="BR29" s="386"/>
      <c r="BS29" s="386"/>
      <c r="BT29" s="386"/>
      <c r="BU29" s="387"/>
      <c r="BV29" s="385">
        <v>2454380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95.8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206401874</v>
      </c>
      <c r="BO30" s="555"/>
      <c r="BP30" s="555"/>
      <c r="BQ30" s="555"/>
      <c r="BR30" s="555"/>
      <c r="BS30" s="555"/>
      <c r="BT30" s="555"/>
      <c r="BU30" s="556"/>
      <c r="BV30" s="554">
        <v>200510306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駐車場事業特別会計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水産物地方卸売市場事業特別会計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石巻地区広域行政事務組合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石巻市水産加工排水処理公社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石巻地方広域水道企業団</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石巻地域高等教育事業団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市街地開発事業特別会計（普通会計）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IF('各会計、関係団体の財政状況及び健全化判断比率'!B35="","",'各会計、関係団体の財政状況及び健全化判断比率'!B35)</f>
        <v>漁業集落排水事業特別会計</v>
      </c>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宮城県市町村職員退職手当組合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石巻市芸術文化振興財団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産業用地整備事業特別会計（普通会計）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IF('各会計、関係団体の財政状況及び健全化判断比率'!B36="","",'各会計、関係団体の財政状況及び健全化判断比率'!B36)</f>
        <v>農業集落排水事業特別会計</v>
      </c>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宮城県市町村自治振興センター</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石巻地区勤労者福祉サービスセンター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14</v>
      </c>
      <c r="BF38" s="566"/>
      <c r="BG38" s="567" t="str">
        <f>IF('各会計、関係団体の財政状況及び健全化判断比率'!B37="","",'各会計、関係団体の財政状況及び健全化判断比率'!B37)</f>
        <v>浄化槽整備事業特別会計</v>
      </c>
      <c r="BH38" s="567"/>
      <c r="BI38" s="567"/>
      <c r="BJ38" s="567"/>
      <c r="BK38" s="567"/>
      <c r="BL38" s="567"/>
      <c r="BM38" s="567"/>
      <c r="BN38" s="567"/>
      <c r="BO38" s="567"/>
      <c r="BP38" s="567"/>
      <c r="BQ38" s="567"/>
      <c r="BR38" s="567"/>
      <c r="BS38" s="567"/>
      <c r="BT38" s="567"/>
      <c r="BU38" s="567"/>
      <c r="BV38" s="165"/>
      <c r="BW38" s="566">
        <f t="shared" si="2"/>
        <v>21</v>
      </c>
      <c r="BX38" s="566"/>
      <c r="BY38" s="567" t="str">
        <f>IF('各会計、関係団体の財政状況及び健全化判断比率'!B72="","",'各会計、関係団体の財政状況及び健全化判断比率'!B72)</f>
        <v>宮城県後期高齢者医療広域連合（一般会計）</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石巻魚市場</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15</v>
      </c>
      <c r="BF39" s="566"/>
      <c r="BG39" s="567" t="str">
        <f>IF('各会計、関係団体の財政状況及び健全化判断比率'!B38="","",'各会計、関係団体の財政状況及び健全化判断比率'!B38)</f>
        <v>市街地開発事業特別会計</v>
      </c>
      <c r="BH39" s="567"/>
      <c r="BI39" s="567"/>
      <c r="BJ39" s="567"/>
      <c r="BK39" s="567"/>
      <c r="BL39" s="567"/>
      <c r="BM39" s="567"/>
      <c r="BN39" s="567"/>
      <c r="BO39" s="567"/>
      <c r="BP39" s="567"/>
      <c r="BQ39" s="567"/>
      <c r="BR39" s="567"/>
      <c r="BS39" s="567"/>
      <c r="BT39" s="567"/>
      <c r="BU39" s="567"/>
      <c r="BV39" s="165"/>
      <c r="BW39" s="566">
        <f t="shared" si="2"/>
        <v>22</v>
      </c>
      <c r="BX39" s="566"/>
      <c r="BY39" s="567" t="str">
        <f>IF('各会計、関係団体の財政状況及び健全化判断比率'!B73="","",'各会計、関係団体の財政状況及び健全化判断比率'!B73)</f>
        <v>宮城県後期高齢者医療広域連合（後期高齢者医療事業会計）</v>
      </c>
      <c r="BZ39" s="567"/>
      <c r="CA39" s="567"/>
      <c r="CB39" s="567"/>
      <c r="CC39" s="567"/>
      <c r="CD39" s="567"/>
      <c r="CE39" s="567"/>
      <c r="CF39" s="567"/>
      <c r="CG39" s="567"/>
      <c r="CH39" s="567"/>
      <c r="CI39" s="567"/>
      <c r="CJ39" s="567"/>
      <c r="CK39" s="567"/>
      <c r="CL39" s="567"/>
      <c r="CM39" s="567"/>
      <c r="CN39" s="165"/>
      <c r="CO39" s="566">
        <f t="shared" si="3"/>
        <v>28</v>
      </c>
      <c r="CP39" s="566"/>
      <c r="CQ39" s="567" t="str">
        <f>IF('各会計、関係団体の財政状況及び健全化判断比率'!BS12="","",'各会計、関係団体の財政状況及び健全化判断比率'!BS12)</f>
        <v>石巻青果</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16</v>
      </c>
      <c r="BF40" s="566"/>
      <c r="BG40" s="567" t="str">
        <f>IF('各会計、関係団体の財政状況及び健全化判断比率'!B39="","",'各会計、関係団体の財政状況及び健全化判断比率'!B39)</f>
        <v>産業用地整備事業特別会計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29</v>
      </c>
      <c r="CP40" s="566"/>
      <c r="CQ40" s="567" t="str">
        <f>IF('各会計、関係団体の財政状況及び健全化判断比率'!BS13="","",'各会計、関係団体の財政状況及び健全化判断比率'!BS13)</f>
        <v>網地島ライン</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30</v>
      </c>
      <c r="CP41" s="566"/>
      <c r="CQ41" s="567" t="str">
        <f>IF('各会計、関係団体の財政状況及び健全化判断比率'!BS14="","",'各会計、関係団体の財政状況及び健全化判断比率'!BS14)</f>
        <v>街づくりまんぼう</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31</v>
      </c>
      <c r="CP42" s="566"/>
      <c r="CQ42" s="567" t="str">
        <f>IF('各会計、関係団体の財政状況及び健全化判断比率'!BS15="","",'各会計、関係団体の財政状況及び健全化判断比率'!BS15)</f>
        <v>かほく・上品の郷</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32</v>
      </c>
      <c r="CP43" s="566"/>
      <c r="CQ43" s="567" t="str">
        <f>IF('各会計、関係団体の財政状況及び健全化判断比率'!BS16="","",'各会計、関係団体の財政状況及び健全化判断比率'!BS16)</f>
        <v>牡鹿産業</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189</v>
      </c>
      <c r="DI1" s="570"/>
      <c r="DJ1" s="570"/>
      <c r="DK1" s="570"/>
      <c r="DL1" s="570"/>
      <c r="DM1" s="570"/>
      <c r="DN1" s="571"/>
      <c r="DP1" s="569" t="s">
        <v>190</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192</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193</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194</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195</v>
      </c>
      <c r="S4" s="573"/>
      <c r="T4" s="573"/>
      <c r="U4" s="573"/>
      <c r="V4" s="573"/>
      <c r="W4" s="573"/>
      <c r="X4" s="573"/>
      <c r="Y4" s="574"/>
      <c r="Z4" s="572" t="s">
        <v>196</v>
      </c>
      <c r="AA4" s="573"/>
      <c r="AB4" s="573"/>
      <c r="AC4" s="574"/>
      <c r="AD4" s="572" t="s">
        <v>197</v>
      </c>
      <c r="AE4" s="573"/>
      <c r="AF4" s="573"/>
      <c r="AG4" s="573"/>
      <c r="AH4" s="573"/>
      <c r="AI4" s="573"/>
      <c r="AJ4" s="573"/>
      <c r="AK4" s="574"/>
      <c r="AL4" s="572" t="s">
        <v>196</v>
      </c>
      <c r="AM4" s="573"/>
      <c r="AN4" s="573"/>
      <c r="AO4" s="574"/>
      <c r="AP4" s="578" t="s">
        <v>198</v>
      </c>
      <c r="AQ4" s="578"/>
      <c r="AR4" s="578"/>
      <c r="AS4" s="578"/>
      <c r="AT4" s="578"/>
      <c r="AU4" s="578"/>
      <c r="AV4" s="578"/>
      <c r="AW4" s="578"/>
      <c r="AX4" s="578"/>
      <c r="AY4" s="578"/>
      <c r="AZ4" s="578"/>
      <c r="BA4" s="578"/>
      <c r="BB4" s="578"/>
      <c r="BC4" s="578"/>
      <c r="BD4" s="578"/>
      <c r="BE4" s="578"/>
      <c r="BF4" s="578"/>
      <c r="BG4" s="578" t="s">
        <v>199</v>
      </c>
      <c r="BH4" s="578"/>
      <c r="BI4" s="578"/>
      <c r="BJ4" s="578"/>
      <c r="BK4" s="578"/>
      <c r="BL4" s="578"/>
      <c r="BM4" s="578"/>
      <c r="BN4" s="578"/>
      <c r="BO4" s="578" t="s">
        <v>196</v>
      </c>
      <c r="BP4" s="578"/>
      <c r="BQ4" s="578"/>
      <c r="BR4" s="578"/>
      <c r="BS4" s="578" t="s">
        <v>200</v>
      </c>
      <c r="BT4" s="578"/>
      <c r="BU4" s="578"/>
      <c r="BV4" s="578"/>
      <c r="BW4" s="578"/>
      <c r="BX4" s="578"/>
      <c r="BY4" s="578"/>
      <c r="BZ4" s="578"/>
      <c r="CA4" s="578"/>
      <c r="CB4" s="578"/>
      <c r="CD4" s="575" t="s">
        <v>201</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202</v>
      </c>
      <c r="C5" s="580"/>
      <c r="D5" s="580"/>
      <c r="E5" s="580"/>
      <c r="F5" s="580"/>
      <c r="G5" s="580"/>
      <c r="H5" s="580"/>
      <c r="I5" s="580"/>
      <c r="J5" s="580"/>
      <c r="K5" s="580"/>
      <c r="L5" s="580"/>
      <c r="M5" s="580"/>
      <c r="N5" s="580"/>
      <c r="O5" s="580"/>
      <c r="P5" s="580"/>
      <c r="Q5" s="581"/>
      <c r="R5" s="582">
        <v>16273954</v>
      </c>
      <c r="S5" s="583"/>
      <c r="T5" s="583"/>
      <c r="U5" s="583"/>
      <c r="V5" s="583"/>
      <c r="W5" s="583"/>
      <c r="X5" s="583"/>
      <c r="Y5" s="584"/>
      <c r="Z5" s="585">
        <v>4.7</v>
      </c>
      <c r="AA5" s="585"/>
      <c r="AB5" s="585"/>
      <c r="AC5" s="585"/>
      <c r="AD5" s="586">
        <v>15449496</v>
      </c>
      <c r="AE5" s="586"/>
      <c r="AF5" s="586"/>
      <c r="AG5" s="586"/>
      <c r="AH5" s="586"/>
      <c r="AI5" s="586"/>
      <c r="AJ5" s="586"/>
      <c r="AK5" s="586"/>
      <c r="AL5" s="587">
        <v>41.2</v>
      </c>
      <c r="AM5" s="588"/>
      <c r="AN5" s="588"/>
      <c r="AO5" s="589"/>
      <c r="AP5" s="579" t="s">
        <v>203</v>
      </c>
      <c r="AQ5" s="580"/>
      <c r="AR5" s="580"/>
      <c r="AS5" s="580"/>
      <c r="AT5" s="580"/>
      <c r="AU5" s="580"/>
      <c r="AV5" s="580"/>
      <c r="AW5" s="580"/>
      <c r="AX5" s="580"/>
      <c r="AY5" s="580"/>
      <c r="AZ5" s="580"/>
      <c r="BA5" s="580"/>
      <c r="BB5" s="580"/>
      <c r="BC5" s="580"/>
      <c r="BD5" s="580"/>
      <c r="BE5" s="580"/>
      <c r="BF5" s="581"/>
      <c r="BG5" s="593">
        <v>15569341</v>
      </c>
      <c r="BH5" s="594"/>
      <c r="BI5" s="594"/>
      <c r="BJ5" s="594"/>
      <c r="BK5" s="594"/>
      <c r="BL5" s="594"/>
      <c r="BM5" s="594"/>
      <c r="BN5" s="595"/>
      <c r="BO5" s="596">
        <v>95.7</v>
      </c>
      <c r="BP5" s="596"/>
      <c r="BQ5" s="596"/>
      <c r="BR5" s="596"/>
      <c r="BS5" s="597">
        <v>139728</v>
      </c>
      <c r="BT5" s="597"/>
      <c r="BU5" s="597"/>
      <c r="BV5" s="597"/>
      <c r="BW5" s="597"/>
      <c r="BX5" s="597"/>
      <c r="BY5" s="597"/>
      <c r="BZ5" s="597"/>
      <c r="CA5" s="597"/>
      <c r="CB5" s="601"/>
      <c r="CD5" s="575" t="s">
        <v>198</v>
      </c>
      <c r="CE5" s="576"/>
      <c r="CF5" s="576"/>
      <c r="CG5" s="576"/>
      <c r="CH5" s="576"/>
      <c r="CI5" s="576"/>
      <c r="CJ5" s="576"/>
      <c r="CK5" s="576"/>
      <c r="CL5" s="576"/>
      <c r="CM5" s="576"/>
      <c r="CN5" s="576"/>
      <c r="CO5" s="576"/>
      <c r="CP5" s="576"/>
      <c r="CQ5" s="577"/>
      <c r="CR5" s="575" t="s">
        <v>204</v>
      </c>
      <c r="CS5" s="576"/>
      <c r="CT5" s="576"/>
      <c r="CU5" s="576"/>
      <c r="CV5" s="576"/>
      <c r="CW5" s="576"/>
      <c r="CX5" s="576"/>
      <c r="CY5" s="577"/>
      <c r="CZ5" s="575" t="s">
        <v>196</v>
      </c>
      <c r="DA5" s="576"/>
      <c r="DB5" s="576"/>
      <c r="DC5" s="577"/>
      <c r="DD5" s="575" t="s">
        <v>205</v>
      </c>
      <c r="DE5" s="576"/>
      <c r="DF5" s="576"/>
      <c r="DG5" s="576"/>
      <c r="DH5" s="576"/>
      <c r="DI5" s="576"/>
      <c r="DJ5" s="576"/>
      <c r="DK5" s="576"/>
      <c r="DL5" s="576"/>
      <c r="DM5" s="576"/>
      <c r="DN5" s="576"/>
      <c r="DO5" s="576"/>
      <c r="DP5" s="577"/>
      <c r="DQ5" s="575" t="s">
        <v>206</v>
      </c>
      <c r="DR5" s="576"/>
      <c r="DS5" s="576"/>
      <c r="DT5" s="576"/>
      <c r="DU5" s="576"/>
      <c r="DV5" s="576"/>
      <c r="DW5" s="576"/>
      <c r="DX5" s="576"/>
      <c r="DY5" s="576"/>
      <c r="DZ5" s="576"/>
      <c r="EA5" s="576"/>
      <c r="EB5" s="576"/>
      <c r="EC5" s="577"/>
    </row>
    <row r="6" spans="2:143" ht="11.25" customHeight="1">
      <c r="B6" s="590" t="s">
        <v>207</v>
      </c>
      <c r="C6" s="591"/>
      <c r="D6" s="591"/>
      <c r="E6" s="591"/>
      <c r="F6" s="591"/>
      <c r="G6" s="591"/>
      <c r="H6" s="591"/>
      <c r="I6" s="591"/>
      <c r="J6" s="591"/>
      <c r="K6" s="591"/>
      <c r="L6" s="591"/>
      <c r="M6" s="591"/>
      <c r="N6" s="591"/>
      <c r="O6" s="591"/>
      <c r="P6" s="591"/>
      <c r="Q6" s="592"/>
      <c r="R6" s="593">
        <v>640381</v>
      </c>
      <c r="S6" s="594"/>
      <c r="T6" s="594"/>
      <c r="U6" s="594"/>
      <c r="V6" s="594"/>
      <c r="W6" s="594"/>
      <c r="X6" s="594"/>
      <c r="Y6" s="595"/>
      <c r="Z6" s="596">
        <v>0.2</v>
      </c>
      <c r="AA6" s="596"/>
      <c r="AB6" s="596"/>
      <c r="AC6" s="596"/>
      <c r="AD6" s="597">
        <v>640381</v>
      </c>
      <c r="AE6" s="597"/>
      <c r="AF6" s="597"/>
      <c r="AG6" s="597"/>
      <c r="AH6" s="597"/>
      <c r="AI6" s="597"/>
      <c r="AJ6" s="597"/>
      <c r="AK6" s="597"/>
      <c r="AL6" s="598">
        <v>1.7</v>
      </c>
      <c r="AM6" s="599"/>
      <c r="AN6" s="599"/>
      <c r="AO6" s="600"/>
      <c r="AP6" s="590" t="s">
        <v>208</v>
      </c>
      <c r="AQ6" s="591"/>
      <c r="AR6" s="591"/>
      <c r="AS6" s="591"/>
      <c r="AT6" s="591"/>
      <c r="AU6" s="591"/>
      <c r="AV6" s="591"/>
      <c r="AW6" s="591"/>
      <c r="AX6" s="591"/>
      <c r="AY6" s="591"/>
      <c r="AZ6" s="591"/>
      <c r="BA6" s="591"/>
      <c r="BB6" s="591"/>
      <c r="BC6" s="591"/>
      <c r="BD6" s="591"/>
      <c r="BE6" s="591"/>
      <c r="BF6" s="592"/>
      <c r="BG6" s="593">
        <v>15569341</v>
      </c>
      <c r="BH6" s="594"/>
      <c r="BI6" s="594"/>
      <c r="BJ6" s="594"/>
      <c r="BK6" s="594"/>
      <c r="BL6" s="594"/>
      <c r="BM6" s="594"/>
      <c r="BN6" s="595"/>
      <c r="BO6" s="596">
        <v>95.7</v>
      </c>
      <c r="BP6" s="596"/>
      <c r="BQ6" s="596"/>
      <c r="BR6" s="596"/>
      <c r="BS6" s="597">
        <v>139728</v>
      </c>
      <c r="BT6" s="597"/>
      <c r="BU6" s="597"/>
      <c r="BV6" s="597"/>
      <c r="BW6" s="597"/>
      <c r="BX6" s="597"/>
      <c r="BY6" s="597"/>
      <c r="BZ6" s="597"/>
      <c r="CA6" s="597"/>
      <c r="CB6" s="601"/>
      <c r="CD6" s="604" t="s">
        <v>209</v>
      </c>
      <c r="CE6" s="605"/>
      <c r="CF6" s="605"/>
      <c r="CG6" s="605"/>
      <c r="CH6" s="605"/>
      <c r="CI6" s="605"/>
      <c r="CJ6" s="605"/>
      <c r="CK6" s="605"/>
      <c r="CL6" s="605"/>
      <c r="CM6" s="605"/>
      <c r="CN6" s="605"/>
      <c r="CO6" s="605"/>
      <c r="CP6" s="605"/>
      <c r="CQ6" s="606"/>
      <c r="CR6" s="593">
        <v>433931</v>
      </c>
      <c r="CS6" s="594"/>
      <c r="CT6" s="594"/>
      <c r="CU6" s="594"/>
      <c r="CV6" s="594"/>
      <c r="CW6" s="594"/>
      <c r="CX6" s="594"/>
      <c r="CY6" s="595"/>
      <c r="CZ6" s="596">
        <v>0.1</v>
      </c>
      <c r="DA6" s="596"/>
      <c r="DB6" s="596"/>
      <c r="DC6" s="596"/>
      <c r="DD6" s="602" t="s">
        <v>210</v>
      </c>
      <c r="DE6" s="594"/>
      <c r="DF6" s="594"/>
      <c r="DG6" s="594"/>
      <c r="DH6" s="594"/>
      <c r="DI6" s="594"/>
      <c r="DJ6" s="594"/>
      <c r="DK6" s="594"/>
      <c r="DL6" s="594"/>
      <c r="DM6" s="594"/>
      <c r="DN6" s="594"/>
      <c r="DO6" s="594"/>
      <c r="DP6" s="595"/>
      <c r="DQ6" s="602">
        <v>433931</v>
      </c>
      <c r="DR6" s="594"/>
      <c r="DS6" s="594"/>
      <c r="DT6" s="594"/>
      <c r="DU6" s="594"/>
      <c r="DV6" s="594"/>
      <c r="DW6" s="594"/>
      <c r="DX6" s="594"/>
      <c r="DY6" s="594"/>
      <c r="DZ6" s="594"/>
      <c r="EA6" s="594"/>
      <c r="EB6" s="594"/>
      <c r="EC6" s="603"/>
    </row>
    <row r="7" spans="2:143" ht="11.25" customHeight="1">
      <c r="B7" s="590" t="s">
        <v>211</v>
      </c>
      <c r="C7" s="591"/>
      <c r="D7" s="591"/>
      <c r="E7" s="591"/>
      <c r="F7" s="591"/>
      <c r="G7" s="591"/>
      <c r="H7" s="591"/>
      <c r="I7" s="591"/>
      <c r="J7" s="591"/>
      <c r="K7" s="591"/>
      <c r="L7" s="591"/>
      <c r="M7" s="591"/>
      <c r="N7" s="591"/>
      <c r="O7" s="591"/>
      <c r="P7" s="591"/>
      <c r="Q7" s="592"/>
      <c r="R7" s="593">
        <v>22371</v>
      </c>
      <c r="S7" s="594"/>
      <c r="T7" s="594"/>
      <c r="U7" s="594"/>
      <c r="V7" s="594"/>
      <c r="W7" s="594"/>
      <c r="X7" s="594"/>
      <c r="Y7" s="595"/>
      <c r="Z7" s="596">
        <v>0</v>
      </c>
      <c r="AA7" s="596"/>
      <c r="AB7" s="596"/>
      <c r="AC7" s="596"/>
      <c r="AD7" s="597">
        <v>22371</v>
      </c>
      <c r="AE7" s="597"/>
      <c r="AF7" s="597"/>
      <c r="AG7" s="597"/>
      <c r="AH7" s="597"/>
      <c r="AI7" s="597"/>
      <c r="AJ7" s="597"/>
      <c r="AK7" s="597"/>
      <c r="AL7" s="598">
        <v>0.1</v>
      </c>
      <c r="AM7" s="599"/>
      <c r="AN7" s="599"/>
      <c r="AO7" s="600"/>
      <c r="AP7" s="590" t="s">
        <v>212</v>
      </c>
      <c r="AQ7" s="591"/>
      <c r="AR7" s="591"/>
      <c r="AS7" s="591"/>
      <c r="AT7" s="591"/>
      <c r="AU7" s="591"/>
      <c r="AV7" s="591"/>
      <c r="AW7" s="591"/>
      <c r="AX7" s="591"/>
      <c r="AY7" s="591"/>
      <c r="AZ7" s="591"/>
      <c r="BA7" s="591"/>
      <c r="BB7" s="591"/>
      <c r="BC7" s="591"/>
      <c r="BD7" s="591"/>
      <c r="BE7" s="591"/>
      <c r="BF7" s="592"/>
      <c r="BG7" s="593">
        <v>7352976</v>
      </c>
      <c r="BH7" s="594"/>
      <c r="BI7" s="594"/>
      <c r="BJ7" s="594"/>
      <c r="BK7" s="594"/>
      <c r="BL7" s="594"/>
      <c r="BM7" s="594"/>
      <c r="BN7" s="595"/>
      <c r="BO7" s="596">
        <v>45.2</v>
      </c>
      <c r="BP7" s="596"/>
      <c r="BQ7" s="596"/>
      <c r="BR7" s="596"/>
      <c r="BS7" s="597">
        <v>139728</v>
      </c>
      <c r="BT7" s="597"/>
      <c r="BU7" s="597"/>
      <c r="BV7" s="597"/>
      <c r="BW7" s="597"/>
      <c r="BX7" s="597"/>
      <c r="BY7" s="597"/>
      <c r="BZ7" s="597"/>
      <c r="CA7" s="597"/>
      <c r="CB7" s="601"/>
      <c r="CD7" s="607" t="s">
        <v>213</v>
      </c>
      <c r="CE7" s="608"/>
      <c r="CF7" s="608"/>
      <c r="CG7" s="608"/>
      <c r="CH7" s="608"/>
      <c r="CI7" s="608"/>
      <c r="CJ7" s="608"/>
      <c r="CK7" s="608"/>
      <c r="CL7" s="608"/>
      <c r="CM7" s="608"/>
      <c r="CN7" s="608"/>
      <c r="CO7" s="608"/>
      <c r="CP7" s="608"/>
      <c r="CQ7" s="609"/>
      <c r="CR7" s="593">
        <v>101915453</v>
      </c>
      <c r="CS7" s="594"/>
      <c r="CT7" s="594"/>
      <c r="CU7" s="594"/>
      <c r="CV7" s="594"/>
      <c r="CW7" s="594"/>
      <c r="CX7" s="594"/>
      <c r="CY7" s="595"/>
      <c r="CZ7" s="596">
        <v>33.700000000000003</v>
      </c>
      <c r="DA7" s="596"/>
      <c r="DB7" s="596"/>
      <c r="DC7" s="596"/>
      <c r="DD7" s="602">
        <v>232947</v>
      </c>
      <c r="DE7" s="594"/>
      <c r="DF7" s="594"/>
      <c r="DG7" s="594"/>
      <c r="DH7" s="594"/>
      <c r="DI7" s="594"/>
      <c r="DJ7" s="594"/>
      <c r="DK7" s="594"/>
      <c r="DL7" s="594"/>
      <c r="DM7" s="594"/>
      <c r="DN7" s="594"/>
      <c r="DO7" s="594"/>
      <c r="DP7" s="595"/>
      <c r="DQ7" s="602">
        <v>10321877</v>
      </c>
      <c r="DR7" s="594"/>
      <c r="DS7" s="594"/>
      <c r="DT7" s="594"/>
      <c r="DU7" s="594"/>
      <c r="DV7" s="594"/>
      <c r="DW7" s="594"/>
      <c r="DX7" s="594"/>
      <c r="DY7" s="594"/>
      <c r="DZ7" s="594"/>
      <c r="EA7" s="594"/>
      <c r="EB7" s="594"/>
      <c r="EC7" s="603"/>
    </row>
    <row r="8" spans="2:143" ht="11.25" customHeight="1">
      <c r="B8" s="590" t="s">
        <v>214</v>
      </c>
      <c r="C8" s="591"/>
      <c r="D8" s="591"/>
      <c r="E8" s="591"/>
      <c r="F8" s="591"/>
      <c r="G8" s="591"/>
      <c r="H8" s="591"/>
      <c r="I8" s="591"/>
      <c r="J8" s="591"/>
      <c r="K8" s="591"/>
      <c r="L8" s="591"/>
      <c r="M8" s="591"/>
      <c r="N8" s="591"/>
      <c r="O8" s="591"/>
      <c r="P8" s="591"/>
      <c r="Q8" s="592"/>
      <c r="R8" s="593">
        <v>55351</v>
      </c>
      <c r="S8" s="594"/>
      <c r="T8" s="594"/>
      <c r="U8" s="594"/>
      <c r="V8" s="594"/>
      <c r="W8" s="594"/>
      <c r="X8" s="594"/>
      <c r="Y8" s="595"/>
      <c r="Z8" s="596">
        <v>0</v>
      </c>
      <c r="AA8" s="596"/>
      <c r="AB8" s="596"/>
      <c r="AC8" s="596"/>
      <c r="AD8" s="597">
        <v>55351</v>
      </c>
      <c r="AE8" s="597"/>
      <c r="AF8" s="597"/>
      <c r="AG8" s="597"/>
      <c r="AH8" s="597"/>
      <c r="AI8" s="597"/>
      <c r="AJ8" s="597"/>
      <c r="AK8" s="597"/>
      <c r="AL8" s="598">
        <v>0.1</v>
      </c>
      <c r="AM8" s="599"/>
      <c r="AN8" s="599"/>
      <c r="AO8" s="600"/>
      <c r="AP8" s="590" t="s">
        <v>215</v>
      </c>
      <c r="AQ8" s="591"/>
      <c r="AR8" s="591"/>
      <c r="AS8" s="591"/>
      <c r="AT8" s="591"/>
      <c r="AU8" s="591"/>
      <c r="AV8" s="591"/>
      <c r="AW8" s="591"/>
      <c r="AX8" s="591"/>
      <c r="AY8" s="591"/>
      <c r="AZ8" s="591"/>
      <c r="BA8" s="591"/>
      <c r="BB8" s="591"/>
      <c r="BC8" s="591"/>
      <c r="BD8" s="591"/>
      <c r="BE8" s="591"/>
      <c r="BF8" s="592"/>
      <c r="BG8" s="593">
        <v>236033</v>
      </c>
      <c r="BH8" s="594"/>
      <c r="BI8" s="594"/>
      <c r="BJ8" s="594"/>
      <c r="BK8" s="594"/>
      <c r="BL8" s="594"/>
      <c r="BM8" s="594"/>
      <c r="BN8" s="595"/>
      <c r="BO8" s="596">
        <v>1.5</v>
      </c>
      <c r="BP8" s="596"/>
      <c r="BQ8" s="596"/>
      <c r="BR8" s="596"/>
      <c r="BS8" s="602" t="s">
        <v>107</v>
      </c>
      <c r="BT8" s="594"/>
      <c r="BU8" s="594"/>
      <c r="BV8" s="594"/>
      <c r="BW8" s="594"/>
      <c r="BX8" s="594"/>
      <c r="BY8" s="594"/>
      <c r="BZ8" s="594"/>
      <c r="CA8" s="594"/>
      <c r="CB8" s="603"/>
      <c r="CD8" s="607" t="s">
        <v>216</v>
      </c>
      <c r="CE8" s="608"/>
      <c r="CF8" s="608"/>
      <c r="CG8" s="608"/>
      <c r="CH8" s="608"/>
      <c r="CI8" s="608"/>
      <c r="CJ8" s="608"/>
      <c r="CK8" s="608"/>
      <c r="CL8" s="608"/>
      <c r="CM8" s="608"/>
      <c r="CN8" s="608"/>
      <c r="CO8" s="608"/>
      <c r="CP8" s="608"/>
      <c r="CQ8" s="609"/>
      <c r="CR8" s="593">
        <v>24929425</v>
      </c>
      <c r="CS8" s="594"/>
      <c r="CT8" s="594"/>
      <c r="CU8" s="594"/>
      <c r="CV8" s="594"/>
      <c r="CW8" s="594"/>
      <c r="CX8" s="594"/>
      <c r="CY8" s="595"/>
      <c r="CZ8" s="596">
        <v>8.3000000000000007</v>
      </c>
      <c r="DA8" s="596"/>
      <c r="DB8" s="596"/>
      <c r="DC8" s="596"/>
      <c r="DD8" s="602">
        <v>869042</v>
      </c>
      <c r="DE8" s="594"/>
      <c r="DF8" s="594"/>
      <c r="DG8" s="594"/>
      <c r="DH8" s="594"/>
      <c r="DI8" s="594"/>
      <c r="DJ8" s="594"/>
      <c r="DK8" s="594"/>
      <c r="DL8" s="594"/>
      <c r="DM8" s="594"/>
      <c r="DN8" s="594"/>
      <c r="DO8" s="594"/>
      <c r="DP8" s="595"/>
      <c r="DQ8" s="602">
        <v>10641313</v>
      </c>
      <c r="DR8" s="594"/>
      <c r="DS8" s="594"/>
      <c r="DT8" s="594"/>
      <c r="DU8" s="594"/>
      <c r="DV8" s="594"/>
      <c r="DW8" s="594"/>
      <c r="DX8" s="594"/>
      <c r="DY8" s="594"/>
      <c r="DZ8" s="594"/>
      <c r="EA8" s="594"/>
      <c r="EB8" s="594"/>
      <c r="EC8" s="603"/>
    </row>
    <row r="9" spans="2:143" ht="11.25" customHeight="1">
      <c r="B9" s="590" t="s">
        <v>217</v>
      </c>
      <c r="C9" s="591"/>
      <c r="D9" s="591"/>
      <c r="E9" s="591"/>
      <c r="F9" s="591"/>
      <c r="G9" s="591"/>
      <c r="H9" s="591"/>
      <c r="I9" s="591"/>
      <c r="J9" s="591"/>
      <c r="K9" s="591"/>
      <c r="L9" s="591"/>
      <c r="M9" s="591"/>
      <c r="N9" s="591"/>
      <c r="O9" s="591"/>
      <c r="P9" s="591"/>
      <c r="Q9" s="592"/>
      <c r="R9" s="593">
        <v>30536</v>
      </c>
      <c r="S9" s="594"/>
      <c r="T9" s="594"/>
      <c r="U9" s="594"/>
      <c r="V9" s="594"/>
      <c r="W9" s="594"/>
      <c r="X9" s="594"/>
      <c r="Y9" s="595"/>
      <c r="Z9" s="596">
        <v>0</v>
      </c>
      <c r="AA9" s="596"/>
      <c r="AB9" s="596"/>
      <c r="AC9" s="596"/>
      <c r="AD9" s="597">
        <v>30536</v>
      </c>
      <c r="AE9" s="597"/>
      <c r="AF9" s="597"/>
      <c r="AG9" s="597"/>
      <c r="AH9" s="597"/>
      <c r="AI9" s="597"/>
      <c r="AJ9" s="597"/>
      <c r="AK9" s="597"/>
      <c r="AL9" s="598">
        <v>0.1</v>
      </c>
      <c r="AM9" s="599"/>
      <c r="AN9" s="599"/>
      <c r="AO9" s="600"/>
      <c r="AP9" s="590" t="s">
        <v>218</v>
      </c>
      <c r="AQ9" s="591"/>
      <c r="AR9" s="591"/>
      <c r="AS9" s="591"/>
      <c r="AT9" s="591"/>
      <c r="AU9" s="591"/>
      <c r="AV9" s="591"/>
      <c r="AW9" s="591"/>
      <c r="AX9" s="591"/>
      <c r="AY9" s="591"/>
      <c r="AZ9" s="591"/>
      <c r="BA9" s="591"/>
      <c r="BB9" s="591"/>
      <c r="BC9" s="591"/>
      <c r="BD9" s="591"/>
      <c r="BE9" s="591"/>
      <c r="BF9" s="592"/>
      <c r="BG9" s="593">
        <v>5313248</v>
      </c>
      <c r="BH9" s="594"/>
      <c r="BI9" s="594"/>
      <c r="BJ9" s="594"/>
      <c r="BK9" s="594"/>
      <c r="BL9" s="594"/>
      <c r="BM9" s="594"/>
      <c r="BN9" s="595"/>
      <c r="BO9" s="596">
        <v>32.6</v>
      </c>
      <c r="BP9" s="596"/>
      <c r="BQ9" s="596"/>
      <c r="BR9" s="596"/>
      <c r="BS9" s="602" t="s">
        <v>107</v>
      </c>
      <c r="BT9" s="594"/>
      <c r="BU9" s="594"/>
      <c r="BV9" s="594"/>
      <c r="BW9" s="594"/>
      <c r="BX9" s="594"/>
      <c r="BY9" s="594"/>
      <c r="BZ9" s="594"/>
      <c r="CA9" s="594"/>
      <c r="CB9" s="603"/>
      <c r="CD9" s="607" t="s">
        <v>219</v>
      </c>
      <c r="CE9" s="608"/>
      <c r="CF9" s="608"/>
      <c r="CG9" s="608"/>
      <c r="CH9" s="608"/>
      <c r="CI9" s="608"/>
      <c r="CJ9" s="608"/>
      <c r="CK9" s="608"/>
      <c r="CL9" s="608"/>
      <c r="CM9" s="608"/>
      <c r="CN9" s="608"/>
      <c r="CO9" s="608"/>
      <c r="CP9" s="608"/>
      <c r="CQ9" s="609"/>
      <c r="CR9" s="593">
        <v>22681243</v>
      </c>
      <c r="CS9" s="594"/>
      <c r="CT9" s="594"/>
      <c r="CU9" s="594"/>
      <c r="CV9" s="594"/>
      <c r="CW9" s="594"/>
      <c r="CX9" s="594"/>
      <c r="CY9" s="595"/>
      <c r="CZ9" s="596">
        <v>7.5</v>
      </c>
      <c r="DA9" s="596"/>
      <c r="DB9" s="596"/>
      <c r="DC9" s="596"/>
      <c r="DD9" s="602">
        <v>1593950</v>
      </c>
      <c r="DE9" s="594"/>
      <c r="DF9" s="594"/>
      <c r="DG9" s="594"/>
      <c r="DH9" s="594"/>
      <c r="DI9" s="594"/>
      <c r="DJ9" s="594"/>
      <c r="DK9" s="594"/>
      <c r="DL9" s="594"/>
      <c r="DM9" s="594"/>
      <c r="DN9" s="594"/>
      <c r="DO9" s="594"/>
      <c r="DP9" s="595"/>
      <c r="DQ9" s="602">
        <v>6948428</v>
      </c>
      <c r="DR9" s="594"/>
      <c r="DS9" s="594"/>
      <c r="DT9" s="594"/>
      <c r="DU9" s="594"/>
      <c r="DV9" s="594"/>
      <c r="DW9" s="594"/>
      <c r="DX9" s="594"/>
      <c r="DY9" s="594"/>
      <c r="DZ9" s="594"/>
      <c r="EA9" s="594"/>
      <c r="EB9" s="594"/>
      <c r="EC9" s="603"/>
    </row>
    <row r="10" spans="2:143" ht="11.25" customHeight="1">
      <c r="B10" s="590" t="s">
        <v>220</v>
      </c>
      <c r="C10" s="591"/>
      <c r="D10" s="591"/>
      <c r="E10" s="591"/>
      <c r="F10" s="591"/>
      <c r="G10" s="591"/>
      <c r="H10" s="591"/>
      <c r="I10" s="591"/>
      <c r="J10" s="591"/>
      <c r="K10" s="591"/>
      <c r="L10" s="591"/>
      <c r="M10" s="591"/>
      <c r="N10" s="591"/>
      <c r="O10" s="591"/>
      <c r="P10" s="591"/>
      <c r="Q10" s="592"/>
      <c r="R10" s="593">
        <v>1849979</v>
      </c>
      <c r="S10" s="594"/>
      <c r="T10" s="594"/>
      <c r="U10" s="594"/>
      <c r="V10" s="594"/>
      <c r="W10" s="594"/>
      <c r="X10" s="594"/>
      <c r="Y10" s="595"/>
      <c r="Z10" s="596">
        <v>0.5</v>
      </c>
      <c r="AA10" s="596"/>
      <c r="AB10" s="596"/>
      <c r="AC10" s="596"/>
      <c r="AD10" s="597">
        <v>1849979</v>
      </c>
      <c r="AE10" s="597"/>
      <c r="AF10" s="597"/>
      <c r="AG10" s="597"/>
      <c r="AH10" s="597"/>
      <c r="AI10" s="597"/>
      <c r="AJ10" s="597"/>
      <c r="AK10" s="597"/>
      <c r="AL10" s="598">
        <v>4.9000000000000004</v>
      </c>
      <c r="AM10" s="599"/>
      <c r="AN10" s="599"/>
      <c r="AO10" s="600"/>
      <c r="AP10" s="590" t="s">
        <v>221</v>
      </c>
      <c r="AQ10" s="591"/>
      <c r="AR10" s="591"/>
      <c r="AS10" s="591"/>
      <c r="AT10" s="591"/>
      <c r="AU10" s="591"/>
      <c r="AV10" s="591"/>
      <c r="AW10" s="591"/>
      <c r="AX10" s="591"/>
      <c r="AY10" s="591"/>
      <c r="AZ10" s="591"/>
      <c r="BA10" s="591"/>
      <c r="BB10" s="591"/>
      <c r="BC10" s="591"/>
      <c r="BD10" s="591"/>
      <c r="BE10" s="591"/>
      <c r="BF10" s="592"/>
      <c r="BG10" s="593">
        <v>435132</v>
      </c>
      <c r="BH10" s="594"/>
      <c r="BI10" s="594"/>
      <c r="BJ10" s="594"/>
      <c r="BK10" s="594"/>
      <c r="BL10" s="594"/>
      <c r="BM10" s="594"/>
      <c r="BN10" s="595"/>
      <c r="BO10" s="596">
        <v>2.7</v>
      </c>
      <c r="BP10" s="596"/>
      <c r="BQ10" s="596"/>
      <c r="BR10" s="596"/>
      <c r="BS10" s="602" t="s">
        <v>107</v>
      </c>
      <c r="BT10" s="594"/>
      <c r="BU10" s="594"/>
      <c r="BV10" s="594"/>
      <c r="BW10" s="594"/>
      <c r="BX10" s="594"/>
      <c r="BY10" s="594"/>
      <c r="BZ10" s="594"/>
      <c r="CA10" s="594"/>
      <c r="CB10" s="603"/>
      <c r="CD10" s="607" t="s">
        <v>222</v>
      </c>
      <c r="CE10" s="608"/>
      <c r="CF10" s="608"/>
      <c r="CG10" s="608"/>
      <c r="CH10" s="608"/>
      <c r="CI10" s="608"/>
      <c r="CJ10" s="608"/>
      <c r="CK10" s="608"/>
      <c r="CL10" s="608"/>
      <c r="CM10" s="608"/>
      <c r="CN10" s="608"/>
      <c r="CO10" s="608"/>
      <c r="CP10" s="608"/>
      <c r="CQ10" s="609"/>
      <c r="CR10" s="593">
        <v>1402366</v>
      </c>
      <c r="CS10" s="594"/>
      <c r="CT10" s="594"/>
      <c r="CU10" s="594"/>
      <c r="CV10" s="594"/>
      <c r="CW10" s="594"/>
      <c r="CX10" s="594"/>
      <c r="CY10" s="595"/>
      <c r="CZ10" s="596">
        <v>0.5</v>
      </c>
      <c r="DA10" s="596"/>
      <c r="DB10" s="596"/>
      <c r="DC10" s="596"/>
      <c r="DD10" s="602" t="s">
        <v>107</v>
      </c>
      <c r="DE10" s="594"/>
      <c r="DF10" s="594"/>
      <c r="DG10" s="594"/>
      <c r="DH10" s="594"/>
      <c r="DI10" s="594"/>
      <c r="DJ10" s="594"/>
      <c r="DK10" s="594"/>
      <c r="DL10" s="594"/>
      <c r="DM10" s="594"/>
      <c r="DN10" s="594"/>
      <c r="DO10" s="594"/>
      <c r="DP10" s="595"/>
      <c r="DQ10" s="602">
        <v>62820</v>
      </c>
      <c r="DR10" s="594"/>
      <c r="DS10" s="594"/>
      <c r="DT10" s="594"/>
      <c r="DU10" s="594"/>
      <c r="DV10" s="594"/>
      <c r="DW10" s="594"/>
      <c r="DX10" s="594"/>
      <c r="DY10" s="594"/>
      <c r="DZ10" s="594"/>
      <c r="EA10" s="594"/>
      <c r="EB10" s="594"/>
      <c r="EC10" s="603"/>
    </row>
    <row r="11" spans="2:143" ht="11.25" customHeight="1">
      <c r="B11" s="590" t="s">
        <v>223</v>
      </c>
      <c r="C11" s="591"/>
      <c r="D11" s="591"/>
      <c r="E11" s="591"/>
      <c r="F11" s="591"/>
      <c r="G11" s="591"/>
      <c r="H11" s="591"/>
      <c r="I11" s="591"/>
      <c r="J11" s="591"/>
      <c r="K11" s="591"/>
      <c r="L11" s="591"/>
      <c r="M11" s="591"/>
      <c r="N11" s="591"/>
      <c r="O11" s="591"/>
      <c r="P11" s="591"/>
      <c r="Q11" s="592"/>
      <c r="R11" s="593" t="s">
        <v>107</v>
      </c>
      <c r="S11" s="594"/>
      <c r="T11" s="594"/>
      <c r="U11" s="594"/>
      <c r="V11" s="594"/>
      <c r="W11" s="594"/>
      <c r="X11" s="594"/>
      <c r="Y11" s="595"/>
      <c r="Z11" s="596" t="s">
        <v>107</v>
      </c>
      <c r="AA11" s="596"/>
      <c r="AB11" s="596"/>
      <c r="AC11" s="596"/>
      <c r="AD11" s="597" t="s">
        <v>107</v>
      </c>
      <c r="AE11" s="597"/>
      <c r="AF11" s="597"/>
      <c r="AG11" s="597"/>
      <c r="AH11" s="597"/>
      <c r="AI11" s="597"/>
      <c r="AJ11" s="597"/>
      <c r="AK11" s="597"/>
      <c r="AL11" s="598" t="s">
        <v>107</v>
      </c>
      <c r="AM11" s="599"/>
      <c r="AN11" s="599"/>
      <c r="AO11" s="600"/>
      <c r="AP11" s="590" t="s">
        <v>224</v>
      </c>
      <c r="AQ11" s="591"/>
      <c r="AR11" s="591"/>
      <c r="AS11" s="591"/>
      <c r="AT11" s="591"/>
      <c r="AU11" s="591"/>
      <c r="AV11" s="591"/>
      <c r="AW11" s="591"/>
      <c r="AX11" s="591"/>
      <c r="AY11" s="591"/>
      <c r="AZ11" s="591"/>
      <c r="BA11" s="591"/>
      <c r="BB11" s="591"/>
      <c r="BC11" s="591"/>
      <c r="BD11" s="591"/>
      <c r="BE11" s="591"/>
      <c r="BF11" s="592"/>
      <c r="BG11" s="593">
        <v>1368563</v>
      </c>
      <c r="BH11" s="594"/>
      <c r="BI11" s="594"/>
      <c r="BJ11" s="594"/>
      <c r="BK11" s="594"/>
      <c r="BL11" s="594"/>
      <c r="BM11" s="594"/>
      <c r="BN11" s="595"/>
      <c r="BO11" s="596">
        <v>8.4</v>
      </c>
      <c r="BP11" s="596"/>
      <c r="BQ11" s="596"/>
      <c r="BR11" s="596"/>
      <c r="BS11" s="602">
        <v>139728</v>
      </c>
      <c r="BT11" s="594"/>
      <c r="BU11" s="594"/>
      <c r="BV11" s="594"/>
      <c r="BW11" s="594"/>
      <c r="BX11" s="594"/>
      <c r="BY11" s="594"/>
      <c r="BZ11" s="594"/>
      <c r="CA11" s="594"/>
      <c r="CB11" s="603"/>
      <c r="CD11" s="607" t="s">
        <v>225</v>
      </c>
      <c r="CE11" s="608"/>
      <c r="CF11" s="608"/>
      <c r="CG11" s="608"/>
      <c r="CH11" s="608"/>
      <c r="CI11" s="608"/>
      <c r="CJ11" s="608"/>
      <c r="CK11" s="608"/>
      <c r="CL11" s="608"/>
      <c r="CM11" s="608"/>
      <c r="CN11" s="608"/>
      <c r="CO11" s="608"/>
      <c r="CP11" s="608"/>
      <c r="CQ11" s="609"/>
      <c r="CR11" s="593">
        <v>27206965</v>
      </c>
      <c r="CS11" s="594"/>
      <c r="CT11" s="594"/>
      <c r="CU11" s="594"/>
      <c r="CV11" s="594"/>
      <c r="CW11" s="594"/>
      <c r="CX11" s="594"/>
      <c r="CY11" s="595"/>
      <c r="CZ11" s="596">
        <v>9</v>
      </c>
      <c r="DA11" s="596"/>
      <c r="DB11" s="596"/>
      <c r="DC11" s="596"/>
      <c r="DD11" s="602">
        <v>25836171</v>
      </c>
      <c r="DE11" s="594"/>
      <c r="DF11" s="594"/>
      <c r="DG11" s="594"/>
      <c r="DH11" s="594"/>
      <c r="DI11" s="594"/>
      <c r="DJ11" s="594"/>
      <c r="DK11" s="594"/>
      <c r="DL11" s="594"/>
      <c r="DM11" s="594"/>
      <c r="DN11" s="594"/>
      <c r="DO11" s="594"/>
      <c r="DP11" s="595"/>
      <c r="DQ11" s="602">
        <v>4384613</v>
      </c>
      <c r="DR11" s="594"/>
      <c r="DS11" s="594"/>
      <c r="DT11" s="594"/>
      <c r="DU11" s="594"/>
      <c r="DV11" s="594"/>
      <c r="DW11" s="594"/>
      <c r="DX11" s="594"/>
      <c r="DY11" s="594"/>
      <c r="DZ11" s="594"/>
      <c r="EA11" s="594"/>
      <c r="EB11" s="594"/>
      <c r="EC11" s="603"/>
    </row>
    <row r="12" spans="2:143" ht="11.25" customHeight="1">
      <c r="B12" s="590" t="s">
        <v>226</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227</v>
      </c>
      <c r="AQ12" s="591"/>
      <c r="AR12" s="591"/>
      <c r="AS12" s="591"/>
      <c r="AT12" s="591"/>
      <c r="AU12" s="591"/>
      <c r="AV12" s="591"/>
      <c r="AW12" s="591"/>
      <c r="AX12" s="591"/>
      <c r="AY12" s="591"/>
      <c r="AZ12" s="591"/>
      <c r="BA12" s="591"/>
      <c r="BB12" s="591"/>
      <c r="BC12" s="591"/>
      <c r="BD12" s="591"/>
      <c r="BE12" s="591"/>
      <c r="BF12" s="592"/>
      <c r="BG12" s="593">
        <v>6403934</v>
      </c>
      <c r="BH12" s="594"/>
      <c r="BI12" s="594"/>
      <c r="BJ12" s="594"/>
      <c r="BK12" s="594"/>
      <c r="BL12" s="594"/>
      <c r="BM12" s="594"/>
      <c r="BN12" s="595"/>
      <c r="BO12" s="596">
        <v>39.4</v>
      </c>
      <c r="BP12" s="596"/>
      <c r="BQ12" s="596"/>
      <c r="BR12" s="596"/>
      <c r="BS12" s="602" t="s">
        <v>107</v>
      </c>
      <c r="BT12" s="594"/>
      <c r="BU12" s="594"/>
      <c r="BV12" s="594"/>
      <c r="BW12" s="594"/>
      <c r="BX12" s="594"/>
      <c r="BY12" s="594"/>
      <c r="BZ12" s="594"/>
      <c r="CA12" s="594"/>
      <c r="CB12" s="603"/>
      <c r="CD12" s="607" t="s">
        <v>228</v>
      </c>
      <c r="CE12" s="608"/>
      <c r="CF12" s="608"/>
      <c r="CG12" s="608"/>
      <c r="CH12" s="608"/>
      <c r="CI12" s="608"/>
      <c r="CJ12" s="608"/>
      <c r="CK12" s="608"/>
      <c r="CL12" s="608"/>
      <c r="CM12" s="608"/>
      <c r="CN12" s="608"/>
      <c r="CO12" s="608"/>
      <c r="CP12" s="608"/>
      <c r="CQ12" s="609"/>
      <c r="CR12" s="593">
        <v>1797416</v>
      </c>
      <c r="CS12" s="594"/>
      <c r="CT12" s="594"/>
      <c r="CU12" s="594"/>
      <c r="CV12" s="594"/>
      <c r="CW12" s="594"/>
      <c r="CX12" s="594"/>
      <c r="CY12" s="595"/>
      <c r="CZ12" s="596">
        <v>0.6</v>
      </c>
      <c r="DA12" s="596"/>
      <c r="DB12" s="596"/>
      <c r="DC12" s="596"/>
      <c r="DD12" s="602">
        <v>307024</v>
      </c>
      <c r="DE12" s="594"/>
      <c r="DF12" s="594"/>
      <c r="DG12" s="594"/>
      <c r="DH12" s="594"/>
      <c r="DI12" s="594"/>
      <c r="DJ12" s="594"/>
      <c r="DK12" s="594"/>
      <c r="DL12" s="594"/>
      <c r="DM12" s="594"/>
      <c r="DN12" s="594"/>
      <c r="DO12" s="594"/>
      <c r="DP12" s="595"/>
      <c r="DQ12" s="602">
        <v>622626</v>
      </c>
      <c r="DR12" s="594"/>
      <c r="DS12" s="594"/>
      <c r="DT12" s="594"/>
      <c r="DU12" s="594"/>
      <c r="DV12" s="594"/>
      <c r="DW12" s="594"/>
      <c r="DX12" s="594"/>
      <c r="DY12" s="594"/>
      <c r="DZ12" s="594"/>
      <c r="EA12" s="594"/>
      <c r="EB12" s="594"/>
      <c r="EC12" s="603"/>
    </row>
    <row r="13" spans="2:143" ht="11.25" customHeight="1">
      <c r="B13" s="590" t="s">
        <v>229</v>
      </c>
      <c r="C13" s="591"/>
      <c r="D13" s="591"/>
      <c r="E13" s="591"/>
      <c r="F13" s="591"/>
      <c r="G13" s="591"/>
      <c r="H13" s="591"/>
      <c r="I13" s="591"/>
      <c r="J13" s="591"/>
      <c r="K13" s="591"/>
      <c r="L13" s="591"/>
      <c r="M13" s="591"/>
      <c r="N13" s="591"/>
      <c r="O13" s="591"/>
      <c r="P13" s="591"/>
      <c r="Q13" s="592"/>
      <c r="R13" s="593">
        <v>114647</v>
      </c>
      <c r="S13" s="594"/>
      <c r="T13" s="594"/>
      <c r="U13" s="594"/>
      <c r="V13" s="594"/>
      <c r="W13" s="594"/>
      <c r="X13" s="594"/>
      <c r="Y13" s="595"/>
      <c r="Z13" s="596">
        <v>0</v>
      </c>
      <c r="AA13" s="596"/>
      <c r="AB13" s="596"/>
      <c r="AC13" s="596"/>
      <c r="AD13" s="597">
        <v>114647</v>
      </c>
      <c r="AE13" s="597"/>
      <c r="AF13" s="597"/>
      <c r="AG13" s="597"/>
      <c r="AH13" s="597"/>
      <c r="AI13" s="597"/>
      <c r="AJ13" s="597"/>
      <c r="AK13" s="597"/>
      <c r="AL13" s="598">
        <v>0.3</v>
      </c>
      <c r="AM13" s="599"/>
      <c r="AN13" s="599"/>
      <c r="AO13" s="600"/>
      <c r="AP13" s="590" t="s">
        <v>230</v>
      </c>
      <c r="AQ13" s="591"/>
      <c r="AR13" s="591"/>
      <c r="AS13" s="591"/>
      <c r="AT13" s="591"/>
      <c r="AU13" s="591"/>
      <c r="AV13" s="591"/>
      <c r="AW13" s="591"/>
      <c r="AX13" s="591"/>
      <c r="AY13" s="591"/>
      <c r="AZ13" s="591"/>
      <c r="BA13" s="591"/>
      <c r="BB13" s="591"/>
      <c r="BC13" s="591"/>
      <c r="BD13" s="591"/>
      <c r="BE13" s="591"/>
      <c r="BF13" s="592"/>
      <c r="BG13" s="593">
        <v>6366998</v>
      </c>
      <c r="BH13" s="594"/>
      <c r="BI13" s="594"/>
      <c r="BJ13" s="594"/>
      <c r="BK13" s="594"/>
      <c r="BL13" s="594"/>
      <c r="BM13" s="594"/>
      <c r="BN13" s="595"/>
      <c r="BO13" s="596">
        <v>39.1</v>
      </c>
      <c r="BP13" s="596"/>
      <c r="BQ13" s="596"/>
      <c r="BR13" s="596"/>
      <c r="BS13" s="602" t="s">
        <v>107</v>
      </c>
      <c r="BT13" s="594"/>
      <c r="BU13" s="594"/>
      <c r="BV13" s="594"/>
      <c r="BW13" s="594"/>
      <c r="BX13" s="594"/>
      <c r="BY13" s="594"/>
      <c r="BZ13" s="594"/>
      <c r="CA13" s="594"/>
      <c r="CB13" s="603"/>
      <c r="CD13" s="607" t="s">
        <v>231</v>
      </c>
      <c r="CE13" s="608"/>
      <c r="CF13" s="608"/>
      <c r="CG13" s="608"/>
      <c r="CH13" s="608"/>
      <c r="CI13" s="608"/>
      <c r="CJ13" s="608"/>
      <c r="CK13" s="608"/>
      <c r="CL13" s="608"/>
      <c r="CM13" s="608"/>
      <c r="CN13" s="608"/>
      <c r="CO13" s="608"/>
      <c r="CP13" s="608"/>
      <c r="CQ13" s="609"/>
      <c r="CR13" s="593">
        <v>84191581</v>
      </c>
      <c r="CS13" s="594"/>
      <c r="CT13" s="594"/>
      <c r="CU13" s="594"/>
      <c r="CV13" s="594"/>
      <c r="CW13" s="594"/>
      <c r="CX13" s="594"/>
      <c r="CY13" s="595"/>
      <c r="CZ13" s="596">
        <v>27.9</v>
      </c>
      <c r="DA13" s="596"/>
      <c r="DB13" s="596"/>
      <c r="DC13" s="596"/>
      <c r="DD13" s="602">
        <v>68676222</v>
      </c>
      <c r="DE13" s="594"/>
      <c r="DF13" s="594"/>
      <c r="DG13" s="594"/>
      <c r="DH13" s="594"/>
      <c r="DI13" s="594"/>
      <c r="DJ13" s="594"/>
      <c r="DK13" s="594"/>
      <c r="DL13" s="594"/>
      <c r="DM13" s="594"/>
      <c r="DN13" s="594"/>
      <c r="DO13" s="594"/>
      <c r="DP13" s="595"/>
      <c r="DQ13" s="602">
        <v>20986200</v>
      </c>
      <c r="DR13" s="594"/>
      <c r="DS13" s="594"/>
      <c r="DT13" s="594"/>
      <c r="DU13" s="594"/>
      <c r="DV13" s="594"/>
      <c r="DW13" s="594"/>
      <c r="DX13" s="594"/>
      <c r="DY13" s="594"/>
      <c r="DZ13" s="594"/>
      <c r="EA13" s="594"/>
      <c r="EB13" s="594"/>
      <c r="EC13" s="603"/>
    </row>
    <row r="14" spans="2:143" ht="11.25" customHeight="1">
      <c r="B14" s="590" t="s">
        <v>232</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233</v>
      </c>
      <c r="AQ14" s="591"/>
      <c r="AR14" s="591"/>
      <c r="AS14" s="591"/>
      <c r="AT14" s="591"/>
      <c r="AU14" s="591"/>
      <c r="AV14" s="591"/>
      <c r="AW14" s="591"/>
      <c r="AX14" s="591"/>
      <c r="AY14" s="591"/>
      <c r="AZ14" s="591"/>
      <c r="BA14" s="591"/>
      <c r="BB14" s="591"/>
      <c r="BC14" s="591"/>
      <c r="BD14" s="591"/>
      <c r="BE14" s="591"/>
      <c r="BF14" s="592"/>
      <c r="BG14" s="593">
        <v>324140</v>
      </c>
      <c r="BH14" s="594"/>
      <c r="BI14" s="594"/>
      <c r="BJ14" s="594"/>
      <c r="BK14" s="594"/>
      <c r="BL14" s="594"/>
      <c r="BM14" s="594"/>
      <c r="BN14" s="595"/>
      <c r="BO14" s="596">
        <v>2</v>
      </c>
      <c r="BP14" s="596"/>
      <c r="BQ14" s="596"/>
      <c r="BR14" s="596"/>
      <c r="BS14" s="602" t="s">
        <v>107</v>
      </c>
      <c r="BT14" s="594"/>
      <c r="BU14" s="594"/>
      <c r="BV14" s="594"/>
      <c r="BW14" s="594"/>
      <c r="BX14" s="594"/>
      <c r="BY14" s="594"/>
      <c r="BZ14" s="594"/>
      <c r="CA14" s="594"/>
      <c r="CB14" s="603"/>
      <c r="CD14" s="607" t="s">
        <v>234</v>
      </c>
      <c r="CE14" s="608"/>
      <c r="CF14" s="608"/>
      <c r="CG14" s="608"/>
      <c r="CH14" s="608"/>
      <c r="CI14" s="608"/>
      <c r="CJ14" s="608"/>
      <c r="CK14" s="608"/>
      <c r="CL14" s="608"/>
      <c r="CM14" s="608"/>
      <c r="CN14" s="608"/>
      <c r="CO14" s="608"/>
      <c r="CP14" s="608"/>
      <c r="CQ14" s="609"/>
      <c r="CR14" s="593">
        <v>5021673</v>
      </c>
      <c r="CS14" s="594"/>
      <c r="CT14" s="594"/>
      <c r="CU14" s="594"/>
      <c r="CV14" s="594"/>
      <c r="CW14" s="594"/>
      <c r="CX14" s="594"/>
      <c r="CY14" s="595"/>
      <c r="CZ14" s="596">
        <v>1.7</v>
      </c>
      <c r="DA14" s="596"/>
      <c r="DB14" s="596"/>
      <c r="DC14" s="596"/>
      <c r="DD14" s="602">
        <v>1958036</v>
      </c>
      <c r="DE14" s="594"/>
      <c r="DF14" s="594"/>
      <c r="DG14" s="594"/>
      <c r="DH14" s="594"/>
      <c r="DI14" s="594"/>
      <c r="DJ14" s="594"/>
      <c r="DK14" s="594"/>
      <c r="DL14" s="594"/>
      <c r="DM14" s="594"/>
      <c r="DN14" s="594"/>
      <c r="DO14" s="594"/>
      <c r="DP14" s="595"/>
      <c r="DQ14" s="602">
        <v>2920631</v>
      </c>
      <c r="DR14" s="594"/>
      <c r="DS14" s="594"/>
      <c r="DT14" s="594"/>
      <c r="DU14" s="594"/>
      <c r="DV14" s="594"/>
      <c r="DW14" s="594"/>
      <c r="DX14" s="594"/>
      <c r="DY14" s="594"/>
      <c r="DZ14" s="594"/>
      <c r="EA14" s="594"/>
      <c r="EB14" s="594"/>
      <c r="EC14" s="603"/>
    </row>
    <row r="15" spans="2:143" ht="11.25" customHeight="1">
      <c r="B15" s="590" t="s">
        <v>235</v>
      </c>
      <c r="C15" s="591"/>
      <c r="D15" s="591"/>
      <c r="E15" s="591"/>
      <c r="F15" s="591"/>
      <c r="G15" s="591"/>
      <c r="H15" s="591"/>
      <c r="I15" s="591"/>
      <c r="J15" s="591"/>
      <c r="K15" s="591"/>
      <c r="L15" s="591"/>
      <c r="M15" s="591"/>
      <c r="N15" s="591"/>
      <c r="O15" s="591"/>
      <c r="P15" s="591"/>
      <c r="Q15" s="592"/>
      <c r="R15" s="593">
        <v>49810</v>
      </c>
      <c r="S15" s="594"/>
      <c r="T15" s="594"/>
      <c r="U15" s="594"/>
      <c r="V15" s="594"/>
      <c r="W15" s="594"/>
      <c r="X15" s="594"/>
      <c r="Y15" s="595"/>
      <c r="Z15" s="596">
        <v>0</v>
      </c>
      <c r="AA15" s="596"/>
      <c r="AB15" s="596"/>
      <c r="AC15" s="596"/>
      <c r="AD15" s="597">
        <v>49810</v>
      </c>
      <c r="AE15" s="597"/>
      <c r="AF15" s="597"/>
      <c r="AG15" s="597"/>
      <c r="AH15" s="597"/>
      <c r="AI15" s="597"/>
      <c r="AJ15" s="597"/>
      <c r="AK15" s="597"/>
      <c r="AL15" s="598">
        <v>0.1</v>
      </c>
      <c r="AM15" s="599"/>
      <c r="AN15" s="599"/>
      <c r="AO15" s="600"/>
      <c r="AP15" s="590" t="s">
        <v>236</v>
      </c>
      <c r="AQ15" s="591"/>
      <c r="AR15" s="591"/>
      <c r="AS15" s="591"/>
      <c r="AT15" s="591"/>
      <c r="AU15" s="591"/>
      <c r="AV15" s="591"/>
      <c r="AW15" s="591"/>
      <c r="AX15" s="591"/>
      <c r="AY15" s="591"/>
      <c r="AZ15" s="591"/>
      <c r="BA15" s="591"/>
      <c r="BB15" s="591"/>
      <c r="BC15" s="591"/>
      <c r="BD15" s="591"/>
      <c r="BE15" s="591"/>
      <c r="BF15" s="592"/>
      <c r="BG15" s="593">
        <v>1488291</v>
      </c>
      <c r="BH15" s="594"/>
      <c r="BI15" s="594"/>
      <c r="BJ15" s="594"/>
      <c r="BK15" s="594"/>
      <c r="BL15" s="594"/>
      <c r="BM15" s="594"/>
      <c r="BN15" s="595"/>
      <c r="BO15" s="596">
        <v>9.1</v>
      </c>
      <c r="BP15" s="596"/>
      <c r="BQ15" s="596"/>
      <c r="BR15" s="596"/>
      <c r="BS15" s="602" t="s">
        <v>107</v>
      </c>
      <c r="BT15" s="594"/>
      <c r="BU15" s="594"/>
      <c r="BV15" s="594"/>
      <c r="BW15" s="594"/>
      <c r="BX15" s="594"/>
      <c r="BY15" s="594"/>
      <c r="BZ15" s="594"/>
      <c r="CA15" s="594"/>
      <c r="CB15" s="603"/>
      <c r="CD15" s="607" t="s">
        <v>237</v>
      </c>
      <c r="CE15" s="608"/>
      <c r="CF15" s="608"/>
      <c r="CG15" s="608"/>
      <c r="CH15" s="608"/>
      <c r="CI15" s="608"/>
      <c r="CJ15" s="608"/>
      <c r="CK15" s="608"/>
      <c r="CL15" s="608"/>
      <c r="CM15" s="608"/>
      <c r="CN15" s="608"/>
      <c r="CO15" s="608"/>
      <c r="CP15" s="608"/>
      <c r="CQ15" s="609"/>
      <c r="CR15" s="593">
        <v>10399307</v>
      </c>
      <c r="CS15" s="594"/>
      <c r="CT15" s="594"/>
      <c r="CU15" s="594"/>
      <c r="CV15" s="594"/>
      <c r="CW15" s="594"/>
      <c r="CX15" s="594"/>
      <c r="CY15" s="595"/>
      <c r="CZ15" s="596">
        <v>3.4</v>
      </c>
      <c r="DA15" s="596"/>
      <c r="DB15" s="596"/>
      <c r="DC15" s="596"/>
      <c r="DD15" s="602">
        <v>3982802</v>
      </c>
      <c r="DE15" s="594"/>
      <c r="DF15" s="594"/>
      <c r="DG15" s="594"/>
      <c r="DH15" s="594"/>
      <c r="DI15" s="594"/>
      <c r="DJ15" s="594"/>
      <c r="DK15" s="594"/>
      <c r="DL15" s="594"/>
      <c r="DM15" s="594"/>
      <c r="DN15" s="594"/>
      <c r="DO15" s="594"/>
      <c r="DP15" s="595"/>
      <c r="DQ15" s="602">
        <v>5454617</v>
      </c>
      <c r="DR15" s="594"/>
      <c r="DS15" s="594"/>
      <c r="DT15" s="594"/>
      <c r="DU15" s="594"/>
      <c r="DV15" s="594"/>
      <c r="DW15" s="594"/>
      <c r="DX15" s="594"/>
      <c r="DY15" s="594"/>
      <c r="DZ15" s="594"/>
      <c r="EA15" s="594"/>
      <c r="EB15" s="594"/>
      <c r="EC15" s="603"/>
    </row>
    <row r="16" spans="2:143" ht="11.25" customHeight="1">
      <c r="B16" s="590" t="s">
        <v>238</v>
      </c>
      <c r="C16" s="591"/>
      <c r="D16" s="591"/>
      <c r="E16" s="591"/>
      <c r="F16" s="591"/>
      <c r="G16" s="591"/>
      <c r="H16" s="591"/>
      <c r="I16" s="591"/>
      <c r="J16" s="591"/>
      <c r="K16" s="591"/>
      <c r="L16" s="591"/>
      <c r="M16" s="591"/>
      <c r="N16" s="591"/>
      <c r="O16" s="591"/>
      <c r="P16" s="591"/>
      <c r="Q16" s="592"/>
      <c r="R16" s="593">
        <v>42953408</v>
      </c>
      <c r="S16" s="594"/>
      <c r="T16" s="594"/>
      <c r="U16" s="594"/>
      <c r="V16" s="594"/>
      <c r="W16" s="594"/>
      <c r="X16" s="594"/>
      <c r="Y16" s="595"/>
      <c r="Z16" s="596">
        <v>12.4</v>
      </c>
      <c r="AA16" s="596"/>
      <c r="AB16" s="596"/>
      <c r="AC16" s="596"/>
      <c r="AD16" s="597">
        <v>19101445</v>
      </c>
      <c r="AE16" s="597"/>
      <c r="AF16" s="597"/>
      <c r="AG16" s="597"/>
      <c r="AH16" s="597"/>
      <c r="AI16" s="597"/>
      <c r="AJ16" s="597"/>
      <c r="AK16" s="597"/>
      <c r="AL16" s="598">
        <v>50.9</v>
      </c>
      <c r="AM16" s="599"/>
      <c r="AN16" s="599"/>
      <c r="AO16" s="600"/>
      <c r="AP16" s="590" t="s">
        <v>239</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240</v>
      </c>
      <c r="CE16" s="608"/>
      <c r="CF16" s="608"/>
      <c r="CG16" s="608"/>
      <c r="CH16" s="608"/>
      <c r="CI16" s="608"/>
      <c r="CJ16" s="608"/>
      <c r="CK16" s="608"/>
      <c r="CL16" s="608"/>
      <c r="CM16" s="608"/>
      <c r="CN16" s="608"/>
      <c r="CO16" s="608"/>
      <c r="CP16" s="608"/>
      <c r="CQ16" s="609"/>
      <c r="CR16" s="593">
        <v>11629827</v>
      </c>
      <c r="CS16" s="594"/>
      <c r="CT16" s="594"/>
      <c r="CU16" s="594"/>
      <c r="CV16" s="594"/>
      <c r="CW16" s="594"/>
      <c r="CX16" s="594"/>
      <c r="CY16" s="595"/>
      <c r="CZ16" s="596">
        <v>3.9</v>
      </c>
      <c r="DA16" s="596"/>
      <c r="DB16" s="596"/>
      <c r="DC16" s="596"/>
      <c r="DD16" s="602" t="s">
        <v>107</v>
      </c>
      <c r="DE16" s="594"/>
      <c r="DF16" s="594"/>
      <c r="DG16" s="594"/>
      <c r="DH16" s="594"/>
      <c r="DI16" s="594"/>
      <c r="DJ16" s="594"/>
      <c r="DK16" s="594"/>
      <c r="DL16" s="594"/>
      <c r="DM16" s="594"/>
      <c r="DN16" s="594"/>
      <c r="DO16" s="594"/>
      <c r="DP16" s="595"/>
      <c r="DQ16" s="602">
        <v>2530294</v>
      </c>
      <c r="DR16" s="594"/>
      <c r="DS16" s="594"/>
      <c r="DT16" s="594"/>
      <c r="DU16" s="594"/>
      <c r="DV16" s="594"/>
      <c r="DW16" s="594"/>
      <c r="DX16" s="594"/>
      <c r="DY16" s="594"/>
      <c r="DZ16" s="594"/>
      <c r="EA16" s="594"/>
      <c r="EB16" s="594"/>
      <c r="EC16" s="603"/>
    </row>
    <row r="17" spans="2:133" ht="11.25" customHeight="1">
      <c r="B17" s="590" t="s">
        <v>241</v>
      </c>
      <c r="C17" s="591"/>
      <c r="D17" s="591"/>
      <c r="E17" s="591"/>
      <c r="F17" s="591"/>
      <c r="G17" s="591"/>
      <c r="H17" s="591"/>
      <c r="I17" s="591"/>
      <c r="J17" s="591"/>
      <c r="K17" s="591"/>
      <c r="L17" s="591"/>
      <c r="M17" s="591"/>
      <c r="N17" s="591"/>
      <c r="O17" s="591"/>
      <c r="P17" s="591"/>
      <c r="Q17" s="592"/>
      <c r="R17" s="593">
        <v>19101445</v>
      </c>
      <c r="S17" s="594"/>
      <c r="T17" s="594"/>
      <c r="U17" s="594"/>
      <c r="V17" s="594"/>
      <c r="W17" s="594"/>
      <c r="X17" s="594"/>
      <c r="Y17" s="595"/>
      <c r="Z17" s="596">
        <v>5.5</v>
      </c>
      <c r="AA17" s="596"/>
      <c r="AB17" s="596"/>
      <c r="AC17" s="596"/>
      <c r="AD17" s="597">
        <v>19101445</v>
      </c>
      <c r="AE17" s="597"/>
      <c r="AF17" s="597"/>
      <c r="AG17" s="597"/>
      <c r="AH17" s="597"/>
      <c r="AI17" s="597"/>
      <c r="AJ17" s="597"/>
      <c r="AK17" s="597"/>
      <c r="AL17" s="598">
        <v>50.9</v>
      </c>
      <c r="AM17" s="599"/>
      <c r="AN17" s="599"/>
      <c r="AO17" s="600"/>
      <c r="AP17" s="590" t="s">
        <v>242</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243</v>
      </c>
      <c r="CE17" s="608"/>
      <c r="CF17" s="608"/>
      <c r="CG17" s="608"/>
      <c r="CH17" s="608"/>
      <c r="CI17" s="608"/>
      <c r="CJ17" s="608"/>
      <c r="CK17" s="608"/>
      <c r="CL17" s="608"/>
      <c r="CM17" s="608"/>
      <c r="CN17" s="608"/>
      <c r="CO17" s="608"/>
      <c r="CP17" s="608"/>
      <c r="CQ17" s="609"/>
      <c r="CR17" s="593">
        <v>10412093</v>
      </c>
      <c r="CS17" s="594"/>
      <c r="CT17" s="594"/>
      <c r="CU17" s="594"/>
      <c r="CV17" s="594"/>
      <c r="CW17" s="594"/>
      <c r="CX17" s="594"/>
      <c r="CY17" s="595"/>
      <c r="CZ17" s="596">
        <v>3.4</v>
      </c>
      <c r="DA17" s="596"/>
      <c r="DB17" s="596"/>
      <c r="DC17" s="596"/>
      <c r="DD17" s="602" t="s">
        <v>107</v>
      </c>
      <c r="DE17" s="594"/>
      <c r="DF17" s="594"/>
      <c r="DG17" s="594"/>
      <c r="DH17" s="594"/>
      <c r="DI17" s="594"/>
      <c r="DJ17" s="594"/>
      <c r="DK17" s="594"/>
      <c r="DL17" s="594"/>
      <c r="DM17" s="594"/>
      <c r="DN17" s="594"/>
      <c r="DO17" s="594"/>
      <c r="DP17" s="595"/>
      <c r="DQ17" s="602">
        <v>7263097</v>
      </c>
      <c r="DR17" s="594"/>
      <c r="DS17" s="594"/>
      <c r="DT17" s="594"/>
      <c r="DU17" s="594"/>
      <c r="DV17" s="594"/>
      <c r="DW17" s="594"/>
      <c r="DX17" s="594"/>
      <c r="DY17" s="594"/>
      <c r="DZ17" s="594"/>
      <c r="EA17" s="594"/>
      <c r="EB17" s="594"/>
      <c r="EC17" s="603"/>
    </row>
    <row r="18" spans="2:133" ht="11.25" customHeight="1">
      <c r="B18" s="590" t="s">
        <v>244</v>
      </c>
      <c r="C18" s="591"/>
      <c r="D18" s="591"/>
      <c r="E18" s="591"/>
      <c r="F18" s="591"/>
      <c r="G18" s="591"/>
      <c r="H18" s="591"/>
      <c r="I18" s="591"/>
      <c r="J18" s="591"/>
      <c r="K18" s="591"/>
      <c r="L18" s="591"/>
      <c r="M18" s="591"/>
      <c r="N18" s="591"/>
      <c r="O18" s="591"/>
      <c r="P18" s="591"/>
      <c r="Q18" s="592"/>
      <c r="R18" s="593">
        <v>1665120</v>
      </c>
      <c r="S18" s="594"/>
      <c r="T18" s="594"/>
      <c r="U18" s="594"/>
      <c r="V18" s="594"/>
      <c r="W18" s="594"/>
      <c r="X18" s="594"/>
      <c r="Y18" s="595"/>
      <c r="Z18" s="596">
        <v>0.5</v>
      </c>
      <c r="AA18" s="596"/>
      <c r="AB18" s="596"/>
      <c r="AC18" s="596"/>
      <c r="AD18" s="597" t="s">
        <v>107</v>
      </c>
      <c r="AE18" s="597"/>
      <c r="AF18" s="597"/>
      <c r="AG18" s="597"/>
      <c r="AH18" s="597"/>
      <c r="AI18" s="597"/>
      <c r="AJ18" s="597"/>
      <c r="AK18" s="597"/>
      <c r="AL18" s="598" t="s">
        <v>107</v>
      </c>
      <c r="AM18" s="599"/>
      <c r="AN18" s="599"/>
      <c r="AO18" s="600"/>
      <c r="AP18" s="590" t="s">
        <v>245</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246</v>
      </c>
      <c r="CE18" s="608"/>
      <c r="CF18" s="608"/>
      <c r="CG18" s="608"/>
      <c r="CH18" s="608"/>
      <c r="CI18" s="608"/>
      <c r="CJ18" s="608"/>
      <c r="CK18" s="608"/>
      <c r="CL18" s="608"/>
      <c r="CM18" s="608"/>
      <c r="CN18" s="608"/>
      <c r="CO18" s="608"/>
      <c r="CP18" s="608"/>
      <c r="CQ18" s="609"/>
      <c r="CR18" s="593" t="s">
        <v>107</v>
      </c>
      <c r="CS18" s="594"/>
      <c r="CT18" s="594"/>
      <c r="CU18" s="594"/>
      <c r="CV18" s="594"/>
      <c r="CW18" s="594"/>
      <c r="CX18" s="594"/>
      <c r="CY18" s="595"/>
      <c r="CZ18" s="596" t="s">
        <v>107</v>
      </c>
      <c r="DA18" s="596"/>
      <c r="DB18" s="596"/>
      <c r="DC18" s="596"/>
      <c r="DD18" s="602" t="s">
        <v>107</v>
      </c>
      <c r="DE18" s="594"/>
      <c r="DF18" s="594"/>
      <c r="DG18" s="594"/>
      <c r="DH18" s="594"/>
      <c r="DI18" s="594"/>
      <c r="DJ18" s="594"/>
      <c r="DK18" s="594"/>
      <c r="DL18" s="594"/>
      <c r="DM18" s="594"/>
      <c r="DN18" s="594"/>
      <c r="DO18" s="594"/>
      <c r="DP18" s="595"/>
      <c r="DQ18" s="602" t="s">
        <v>107</v>
      </c>
      <c r="DR18" s="594"/>
      <c r="DS18" s="594"/>
      <c r="DT18" s="594"/>
      <c r="DU18" s="594"/>
      <c r="DV18" s="594"/>
      <c r="DW18" s="594"/>
      <c r="DX18" s="594"/>
      <c r="DY18" s="594"/>
      <c r="DZ18" s="594"/>
      <c r="EA18" s="594"/>
      <c r="EB18" s="594"/>
      <c r="EC18" s="603"/>
    </row>
    <row r="19" spans="2:133" ht="11.25" customHeight="1">
      <c r="B19" s="590" t="s">
        <v>247</v>
      </c>
      <c r="C19" s="591"/>
      <c r="D19" s="591"/>
      <c r="E19" s="591"/>
      <c r="F19" s="591"/>
      <c r="G19" s="591"/>
      <c r="H19" s="591"/>
      <c r="I19" s="591"/>
      <c r="J19" s="591"/>
      <c r="K19" s="591"/>
      <c r="L19" s="591"/>
      <c r="M19" s="591"/>
      <c r="N19" s="591"/>
      <c r="O19" s="591"/>
      <c r="P19" s="591"/>
      <c r="Q19" s="592"/>
      <c r="R19" s="593">
        <v>22186843</v>
      </c>
      <c r="S19" s="594"/>
      <c r="T19" s="594"/>
      <c r="U19" s="594"/>
      <c r="V19" s="594"/>
      <c r="W19" s="594"/>
      <c r="X19" s="594"/>
      <c r="Y19" s="595"/>
      <c r="Z19" s="596">
        <v>6.4</v>
      </c>
      <c r="AA19" s="596"/>
      <c r="AB19" s="596"/>
      <c r="AC19" s="596"/>
      <c r="AD19" s="597" t="s">
        <v>107</v>
      </c>
      <c r="AE19" s="597"/>
      <c r="AF19" s="597"/>
      <c r="AG19" s="597"/>
      <c r="AH19" s="597"/>
      <c r="AI19" s="597"/>
      <c r="AJ19" s="597"/>
      <c r="AK19" s="597"/>
      <c r="AL19" s="598" t="s">
        <v>107</v>
      </c>
      <c r="AM19" s="599"/>
      <c r="AN19" s="599"/>
      <c r="AO19" s="600"/>
      <c r="AP19" s="590" t="s">
        <v>248</v>
      </c>
      <c r="AQ19" s="591"/>
      <c r="AR19" s="591"/>
      <c r="AS19" s="591"/>
      <c r="AT19" s="591"/>
      <c r="AU19" s="591"/>
      <c r="AV19" s="591"/>
      <c r="AW19" s="591"/>
      <c r="AX19" s="591"/>
      <c r="AY19" s="591"/>
      <c r="AZ19" s="591"/>
      <c r="BA19" s="591"/>
      <c r="BB19" s="591"/>
      <c r="BC19" s="591"/>
      <c r="BD19" s="591"/>
      <c r="BE19" s="591"/>
      <c r="BF19" s="592"/>
      <c r="BG19" s="593">
        <v>704613</v>
      </c>
      <c r="BH19" s="594"/>
      <c r="BI19" s="594"/>
      <c r="BJ19" s="594"/>
      <c r="BK19" s="594"/>
      <c r="BL19" s="594"/>
      <c r="BM19" s="594"/>
      <c r="BN19" s="595"/>
      <c r="BO19" s="596">
        <v>4.3</v>
      </c>
      <c r="BP19" s="596"/>
      <c r="BQ19" s="596"/>
      <c r="BR19" s="596"/>
      <c r="BS19" s="602" t="s">
        <v>107</v>
      </c>
      <c r="BT19" s="594"/>
      <c r="BU19" s="594"/>
      <c r="BV19" s="594"/>
      <c r="BW19" s="594"/>
      <c r="BX19" s="594"/>
      <c r="BY19" s="594"/>
      <c r="BZ19" s="594"/>
      <c r="CA19" s="594"/>
      <c r="CB19" s="603"/>
      <c r="CD19" s="607" t="s">
        <v>249</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c r="B20" s="590" t="s">
        <v>250</v>
      </c>
      <c r="C20" s="591"/>
      <c r="D20" s="591"/>
      <c r="E20" s="591"/>
      <c r="F20" s="591"/>
      <c r="G20" s="591"/>
      <c r="H20" s="591"/>
      <c r="I20" s="591"/>
      <c r="J20" s="591"/>
      <c r="K20" s="591"/>
      <c r="L20" s="591"/>
      <c r="M20" s="591"/>
      <c r="N20" s="591"/>
      <c r="O20" s="591"/>
      <c r="P20" s="591"/>
      <c r="Q20" s="592"/>
      <c r="R20" s="593">
        <v>61990437</v>
      </c>
      <c r="S20" s="594"/>
      <c r="T20" s="594"/>
      <c r="U20" s="594"/>
      <c r="V20" s="594"/>
      <c r="W20" s="594"/>
      <c r="X20" s="594"/>
      <c r="Y20" s="595"/>
      <c r="Z20" s="596">
        <v>17.899999999999999</v>
      </c>
      <c r="AA20" s="596"/>
      <c r="AB20" s="596"/>
      <c r="AC20" s="596"/>
      <c r="AD20" s="597">
        <v>37314016</v>
      </c>
      <c r="AE20" s="597"/>
      <c r="AF20" s="597"/>
      <c r="AG20" s="597"/>
      <c r="AH20" s="597"/>
      <c r="AI20" s="597"/>
      <c r="AJ20" s="597"/>
      <c r="AK20" s="597"/>
      <c r="AL20" s="598">
        <v>99.5</v>
      </c>
      <c r="AM20" s="599"/>
      <c r="AN20" s="599"/>
      <c r="AO20" s="600"/>
      <c r="AP20" s="590" t="s">
        <v>251</v>
      </c>
      <c r="AQ20" s="591"/>
      <c r="AR20" s="591"/>
      <c r="AS20" s="591"/>
      <c r="AT20" s="591"/>
      <c r="AU20" s="591"/>
      <c r="AV20" s="591"/>
      <c r="AW20" s="591"/>
      <c r="AX20" s="591"/>
      <c r="AY20" s="591"/>
      <c r="AZ20" s="591"/>
      <c r="BA20" s="591"/>
      <c r="BB20" s="591"/>
      <c r="BC20" s="591"/>
      <c r="BD20" s="591"/>
      <c r="BE20" s="591"/>
      <c r="BF20" s="592"/>
      <c r="BG20" s="593">
        <v>704613</v>
      </c>
      <c r="BH20" s="594"/>
      <c r="BI20" s="594"/>
      <c r="BJ20" s="594"/>
      <c r="BK20" s="594"/>
      <c r="BL20" s="594"/>
      <c r="BM20" s="594"/>
      <c r="BN20" s="595"/>
      <c r="BO20" s="596">
        <v>4.3</v>
      </c>
      <c r="BP20" s="596"/>
      <c r="BQ20" s="596"/>
      <c r="BR20" s="596"/>
      <c r="BS20" s="602" t="s">
        <v>107</v>
      </c>
      <c r="BT20" s="594"/>
      <c r="BU20" s="594"/>
      <c r="BV20" s="594"/>
      <c r="BW20" s="594"/>
      <c r="BX20" s="594"/>
      <c r="BY20" s="594"/>
      <c r="BZ20" s="594"/>
      <c r="CA20" s="594"/>
      <c r="CB20" s="603"/>
      <c r="CD20" s="607" t="s">
        <v>252</v>
      </c>
      <c r="CE20" s="608"/>
      <c r="CF20" s="608"/>
      <c r="CG20" s="608"/>
      <c r="CH20" s="608"/>
      <c r="CI20" s="608"/>
      <c r="CJ20" s="608"/>
      <c r="CK20" s="608"/>
      <c r="CL20" s="608"/>
      <c r="CM20" s="608"/>
      <c r="CN20" s="608"/>
      <c r="CO20" s="608"/>
      <c r="CP20" s="608"/>
      <c r="CQ20" s="609"/>
      <c r="CR20" s="593">
        <v>302021280</v>
      </c>
      <c r="CS20" s="594"/>
      <c r="CT20" s="594"/>
      <c r="CU20" s="594"/>
      <c r="CV20" s="594"/>
      <c r="CW20" s="594"/>
      <c r="CX20" s="594"/>
      <c r="CY20" s="595"/>
      <c r="CZ20" s="596">
        <v>100</v>
      </c>
      <c r="DA20" s="596"/>
      <c r="DB20" s="596"/>
      <c r="DC20" s="596"/>
      <c r="DD20" s="602">
        <v>103456194</v>
      </c>
      <c r="DE20" s="594"/>
      <c r="DF20" s="594"/>
      <c r="DG20" s="594"/>
      <c r="DH20" s="594"/>
      <c r="DI20" s="594"/>
      <c r="DJ20" s="594"/>
      <c r="DK20" s="594"/>
      <c r="DL20" s="594"/>
      <c r="DM20" s="594"/>
      <c r="DN20" s="594"/>
      <c r="DO20" s="594"/>
      <c r="DP20" s="595"/>
      <c r="DQ20" s="602">
        <v>72570447</v>
      </c>
      <c r="DR20" s="594"/>
      <c r="DS20" s="594"/>
      <c r="DT20" s="594"/>
      <c r="DU20" s="594"/>
      <c r="DV20" s="594"/>
      <c r="DW20" s="594"/>
      <c r="DX20" s="594"/>
      <c r="DY20" s="594"/>
      <c r="DZ20" s="594"/>
      <c r="EA20" s="594"/>
      <c r="EB20" s="594"/>
      <c r="EC20" s="603"/>
    </row>
    <row r="21" spans="2:133" ht="11.25" customHeight="1">
      <c r="B21" s="590" t="s">
        <v>253</v>
      </c>
      <c r="C21" s="591"/>
      <c r="D21" s="591"/>
      <c r="E21" s="591"/>
      <c r="F21" s="591"/>
      <c r="G21" s="591"/>
      <c r="H21" s="591"/>
      <c r="I21" s="591"/>
      <c r="J21" s="591"/>
      <c r="K21" s="591"/>
      <c r="L21" s="591"/>
      <c r="M21" s="591"/>
      <c r="N21" s="591"/>
      <c r="O21" s="591"/>
      <c r="P21" s="591"/>
      <c r="Q21" s="592"/>
      <c r="R21" s="593">
        <v>23649</v>
      </c>
      <c r="S21" s="594"/>
      <c r="T21" s="594"/>
      <c r="U21" s="594"/>
      <c r="V21" s="594"/>
      <c r="W21" s="594"/>
      <c r="X21" s="594"/>
      <c r="Y21" s="595"/>
      <c r="Z21" s="596">
        <v>0</v>
      </c>
      <c r="AA21" s="596"/>
      <c r="AB21" s="596"/>
      <c r="AC21" s="596"/>
      <c r="AD21" s="597">
        <v>23649</v>
      </c>
      <c r="AE21" s="597"/>
      <c r="AF21" s="597"/>
      <c r="AG21" s="597"/>
      <c r="AH21" s="597"/>
      <c r="AI21" s="597"/>
      <c r="AJ21" s="597"/>
      <c r="AK21" s="597"/>
      <c r="AL21" s="598">
        <v>0.1</v>
      </c>
      <c r="AM21" s="599"/>
      <c r="AN21" s="599"/>
      <c r="AO21" s="600"/>
      <c r="AP21" s="610" t="s">
        <v>254</v>
      </c>
      <c r="AQ21" s="611"/>
      <c r="AR21" s="611"/>
      <c r="AS21" s="611"/>
      <c r="AT21" s="611"/>
      <c r="AU21" s="611"/>
      <c r="AV21" s="611"/>
      <c r="AW21" s="611"/>
      <c r="AX21" s="611"/>
      <c r="AY21" s="611"/>
      <c r="AZ21" s="611"/>
      <c r="BA21" s="611"/>
      <c r="BB21" s="611"/>
      <c r="BC21" s="611"/>
      <c r="BD21" s="611"/>
      <c r="BE21" s="611"/>
      <c r="BF21" s="612"/>
      <c r="BG21" s="593">
        <v>19883</v>
      </c>
      <c r="BH21" s="594"/>
      <c r="BI21" s="594"/>
      <c r="BJ21" s="594"/>
      <c r="BK21" s="594"/>
      <c r="BL21" s="594"/>
      <c r="BM21" s="594"/>
      <c r="BN21" s="595"/>
      <c r="BO21" s="596">
        <v>0.1</v>
      </c>
      <c r="BP21" s="596"/>
      <c r="BQ21" s="596"/>
      <c r="BR21" s="596"/>
      <c r="BS21" s="602" t="s">
        <v>107</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255</v>
      </c>
      <c r="C22" s="591"/>
      <c r="D22" s="591"/>
      <c r="E22" s="591"/>
      <c r="F22" s="591"/>
      <c r="G22" s="591"/>
      <c r="H22" s="591"/>
      <c r="I22" s="591"/>
      <c r="J22" s="591"/>
      <c r="K22" s="591"/>
      <c r="L22" s="591"/>
      <c r="M22" s="591"/>
      <c r="N22" s="591"/>
      <c r="O22" s="591"/>
      <c r="P22" s="591"/>
      <c r="Q22" s="592"/>
      <c r="R22" s="593">
        <v>319251</v>
      </c>
      <c r="S22" s="594"/>
      <c r="T22" s="594"/>
      <c r="U22" s="594"/>
      <c r="V22" s="594"/>
      <c r="W22" s="594"/>
      <c r="X22" s="594"/>
      <c r="Y22" s="595"/>
      <c r="Z22" s="596">
        <v>0.1</v>
      </c>
      <c r="AA22" s="596"/>
      <c r="AB22" s="596"/>
      <c r="AC22" s="596"/>
      <c r="AD22" s="597" t="s">
        <v>107</v>
      </c>
      <c r="AE22" s="597"/>
      <c r="AF22" s="597"/>
      <c r="AG22" s="597"/>
      <c r="AH22" s="597"/>
      <c r="AI22" s="597"/>
      <c r="AJ22" s="597"/>
      <c r="AK22" s="597"/>
      <c r="AL22" s="598" t="s">
        <v>107</v>
      </c>
      <c r="AM22" s="599"/>
      <c r="AN22" s="599"/>
      <c r="AO22" s="600"/>
      <c r="AP22" s="610" t="s">
        <v>256</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257</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258</v>
      </c>
      <c r="C23" s="591"/>
      <c r="D23" s="591"/>
      <c r="E23" s="591"/>
      <c r="F23" s="591"/>
      <c r="G23" s="591"/>
      <c r="H23" s="591"/>
      <c r="I23" s="591"/>
      <c r="J23" s="591"/>
      <c r="K23" s="591"/>
      <c r="L23" s="591"/>
      <c r="M23" s="591"/>
      <c r="N23" s="591"/>
      <c r="O23" s="591"/>
      <c r="P23" s="591"/>
      <c r="Q23" s="592"/>
      <c r="R23" s="593">
        <v>886768</v>
      </c>
      <c r="S23" s="594"/>
      <c r="T23" s="594"/>
      <c r="U23" s="594"/>
      <c r="V23" s="594"/>
      <c r="W23" s="594"/>
      <c r="X23" s="594"/>
      <c r="Y23" s="595"/>
      <c r="Z23" s="596">
        <v>0.3</v>
      </c>
      <c r="AA23" s="596"/>
      <c r="AB23" s="596"/>
      <c r="AC23" s="596"/>
      <c r="AD23" s="597">
        <v>51071</v>
      </c>
      <c r="AE23" s="597"/>
      <c r="AF23" s="597"/>
      <c r="AG23" s="597"/>
      <c r="AH23" s="597"/>
      <c r="AI23" s="597"/>
      <c r="AJ23" s="597"/>
      <c r="AK23" s="597"/>
      <c r="AL23" s="598">
        <v>0.1</v>
      </c>
      <c r="AM23" s="599"/>
      <c r="AN23" s="599"/>
      <c r="AO23" s="600"/>
      <c r="AP23" s="610" t="s">
        <v>259</v>
      </c>
      <c r="AQ23" s="611"/>
      <c r="AR23" s="611"/>
      <c r="AS23" s="611"/>
      <c r="AT23" s="611"/>
      <c r="AU23" s="611"/>
      <c r="AV23" s="611"/>
      <c r="AW23" s="611"/>
      <c r="AX23" s="611"/>
      <c r="AY23" s="611"/>
      <c r="AZ23" s="611"/>
      <c r="BA23" s="611"/>
      <c r="BB23" s="611"/>
      <c r="BC23" s="611"/>
      <c r="BD23" s="611"/>
      <c r="BE23" s="611"/>
      <c r="BF23" s="612"/>
      <c r="BG23" s="593">
        <v>684730</v>
      </c>
      <c r="BH23" s="594"/>
      <c r="BI23" s="594"/>
      <c r="BJ23" s="594"/>
      <c r="BK23" s="594"/>
      <c r="BL23" s="594"/>
      <c r="BM23" s="594"/>
      <c r="BN23" s="595"/>
      <c r="BO23" s="596">
        <v>4.2</v>
      </c>
      <c r="BP23" s="596"/>
      <c r="BQ23" s="596"/>
      <c r="BR23" s="596"/>
      <c r="BS23" s="602" t="s">
        <v>107</v>
      </c>
      <c r="BT23" s="594"/>
      <c r="BU23" s="594"/>
      <c r="BV23" s="594"/>
      <c r="BW23" s="594"/>
      <c r="BX23" s="594"/>
      <c r="BY23" s="594"/>
      <c r="BZ23" s="594"/>
      <c r="CA23" s="594"/>
      <c r="CB23" s="603"/>
      <c r="CD23" s="575" t="s">
        <v>198</v>
      </c>
      <c r="CE23" s="576"/>
      <c r="CF23" s="576"/>
      <c r="CG23" s="576"/>
      <c r="CH23" s="576"/>
      <c r="CI23" s="576"/>
      <c r="CJ23" s="576"/>
      <c r="CK23" s="576"/>
      <c r="CL23" s="576"/>
      <c r="CM23" s="576"/>
      <c r="CN23" s="576"/>
      <c r="CO23" s="576"/>
      <c r="CP23" s="576"/>
      <c r="CQ23" s="577"/>
      <c r="CR23" s="575" t="s">
        <v>260</v>
      </c>
      <c r="CS23" s="576"/>
      <c r="CT23" s="576"/>
      <c r="CU23" s="576"/>
      <c r="CV23" s="576"/>
      <c r="CW23" s="576"/>
      <c r="CX23" s="576"/>
      <c r="CY23" s="577"/>
      <c r="CZ23" s="575" t="s">
        <v>261</v>
      </c>
      <c r="DA23" s="576"/>
      <c r="DB23" s="576"/>
      <c r="DC23" s="577"/>
      <c r="DD23" s="575" t="s">
        <v>262</v>
      </c>
      <c r="DE23" s="576"/>
      <c r="DF23" s="576"/>
      <c r="DG23" s="576"/>
      <c r="DH23" s="576"/>
      <c r="DI23" s="576"/>
      <c r="DJ23" s="576"/>
      <c r="DK23" s="577"/>
      <c r="DL23" s="618" t="s">
        <v>263</v>
      </c>
      <c r="DM23" s="619"/>
      <c r="DN23" s="619"/>
      <c r="DO23" s="619"/>
      <c r="DP23" s="619"/>
      <c r="DQ23" s="619"/>
      <c r="DR23" s="619"/>
      <c r="DS23" s="619"/>
      <c r="DT23" s="619"/>
      <c r="DU23" s="619"/>
      <c r="DV23" s="620"/>
      <c r="DW23" s="575" t="s">
        <v>264</v>
      </c>
      <c r="DX23" s="576"/>
      <c r="DY23" s="576"/>
      <c r="DZ23" s="576"/>
      <c r="EA23" s="576"/>
      <c r="EB23" s="576"/>
      <c r="EC23" s="577"/>
    </row>
    <row r="24" spans="2:133" ht="11.25" customHeight="1">
      <c r="B24" s="590" t="s">
        <v>265</v>
      </c>
      <c r="C24" s="591"/>
      <c r="D24" s="591"/>
      <c r="E24" s="591"/>
      <c r="F24" s="591"/>
      <c r="G24" s="591"/>
      <c r="H24" s="591"/>
      <c r="I24" s="591"/>
      <c r="J24" s="591"/>
      <c r="K24" s="591"/>
      <c r="L24" s="591"/>
      <c r="M24" s="591"/>
      <c r="N24" s="591"/>
      <c r="O24" s="591"/>
      <c r="P24" s="591"/>
      <c r="Q24" s="592"/>
      <c r="R24" s="593">
        <v>173999</v>
      </c>
      <c r="S24" s="594"/>
      <c r="T24" s="594"/>
      <c r="U24" s="594"/>
      <c r="V24" s="594"/>
      <c r="W24" s="594"/>
      <c r="X24" s="594"/>
      <c r="Y24" s="595"/>
      <c r="Z24" s="596">
        <v>0.1</v>
      </c>
      <c r="AA24" s="596"/>
      <c r="AB24" s="596"/>
      <c r="AC24" s="596"/>
      <c r="AD24" s="597" t="s">
        <v>107</v>
      </c>
      <c r="AE24" s="597"/>
      <c r="AF24" s="597"/>
      <c r="AG24" s="597"/>
      <c r="AH24" s="597"/>
      <c r="AI24" s="597"/>
      <c r="AJ24" s="597"/>
      <c r="AK24" s="597"/>
      <c r="AL24" s="598" t="s">
        <v>107</v>
      </c>
      <c r="AM24" s="599"/>
      <c r="AN24" s="599"/>
      <c r="AO24" s="600"/>
      <c r="AP24" s="610" t="s">
        <v>266</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267</v>
      </c>
      <c r="CE24" s="605"/>
      <c r="CF24" s="605"/>
      <c r="CG24" s="605"/>
      <c r="CH24" s="605"/>
      <c r="CI24" s="605"/>
      <c r="CJ24" s="605"/>
      <c r="CK24" s="605"/>
      <c r="CL24" s="605"/>
      <c r="CM24" s="605"/>
      <c r="CN24" s="605"/>
      <c r="CO24" s="605"/>
      <c r="CP24" s="605"/>
      <c r="CQ24" s="606"/>
      <c r="CR24" s="582">
        <v>33004476</v>
      </c>
      <c r="CS24" s="583"/>
      <c r="CT24" s="583"/>
      <c r="CU24" s="583"/>
      <c r="CV24" s="583"/>
      <c r="CW24" s="583"/>
      <c r="CX24" s="583"/>
      <c r="CY24" s="584"/>
      <c r="CZ24" s="622">
        <v>10.9</v>
      </c>
      <c r="DA24" s="623"/>
      <c r="DB24" s="623"/>
      <c r="DC24" s="624"/>
      <c r="DD24" s="621">
        <v>21191879</v>
      </c>
      <c r="DE24" s="583"/>
      <c r="DF24" s="583"/>
      <c r="DG24" s="583"/>
      <c r="DH24" s="583"/>
      <c r="DI24" s="583"/>
      <c r="DJ24" s="583"/>
      <c r="DK24" s="584"/>
      <c r="DL24" s="621">
        <v>20013238</v>
      </c>
      <c r="DM24" s="583"/>
      <c r="DN24" s="583"/>
      <c r="DO24" s="583"/>
      <c r="DP24" s="583"/>
      <c r="DQ24" s="583"/>
      <c r="DR24" s="583"/>
      <c r="DS24" s="583"/>
      <c r="DT24" s="583"/>
      <c r="DU24" s="583"/>
      <c r="DV24" s="584"/>
      <c r="DW24" s="587">
        <v>49.7</v>
      </c>
      <c r="DX24" s="588"/>
      <c r="DY24" s="588"/>
      <c r="DZ24" s="588"/>
      <c r="EA24" s="588"/>
      <c r="EB24" s="588"/>
      <c r="EC24" s="589"/>
    </row>
    <row r="25" spans="2:133" ht="11.25" customHeight="1">
      <c r="B25" s="590" t="s">
        <v>268</v>
      </c>
      <c r="C25" s="591"/>
      <c r="D25" s="591"/>
      <c r="E25" s="591"/>
      <c r="F25" s="591"/>
      <c r="G25" s="591"/>
      <c r="H25" s="591"/>
      <c r="I25" s="591"/>
      <c r="J25" s="591"/>
      <c r="K25" s="591"/>
      <c r="L25" s="591"/>
      <c r="M25" s="591"/>
      <c r="N25" s="591"/>
      <c r="O25" s="591"/>
      <c r="P25" s="591"/>
      <c r="Q25" s="592"/>
      <c r="R25" s="593">
        <v>124834767</v>
      </c>
      <c r="S25" s="594"/>
      <c r="T25" s="594"/>
      <c r="U25" s="594"/>
      <c r="V25" s="594"/>
      <c r="W25" s="594"/>
      <c r="X25" s="594"/>
      <c r="Y25" s="595"/>
      <c r="Z25" s="596">
        <v>36.1</v>
      </c>
      <c r="AA25" s="596"/>
      <c r="AB25" s="596"/>
      <c r="AC25" s="596"/>
      <c r="AD25" s="597" t="s">
        <v>107</v>
      </c>
      <c r="AE25" s="597"/>
      <c r="AF25" s="597"/>
      <c r="AG25" s="597"/>
      <c r="AH25" s="597"/>
      <c r="AI25" s="597"/>
      <c r="AJ25" s="597"/>
      <c r="AK25" s="597"/>
      <c r="AL25" s="598" t="s">
        <v>107</v>
      </c>
      <c r="AM25" s="599"/>
      <c r="AN25" s="599"/>
      <c r="AO25" s="600"/>
      <c r="AP25" s="610" t="s">
        <v>269</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270</v>
      </c>
      <c r="CE25" s="608"/>
      <c r="CF25" s="608"/>
      <c r="CG25" s="608"/>
      <c r="CH25" s="608"/>
      <c r="CI25" s="608"/>
      <c r="CJ25" s="608"/>
      <c r="CK25" s="608"/>
      <c r="CL25" s="608"/>
      <c r="CM25" s="608"/>
      <c r="CN25" s="608"/>
      <c r="CO25" s="608"/>
      <c r="CP25" s="608"/>
      <c r="CQ25" s="609"/>
      <c r="CR25" s="593">
        <v>11730491</v>
      </c>
      <c r="CS25" s="613"/>
      <c r="CT25" s="613"/>
      <c r="CU25" s="613"/>
      <c r="CV25" s="613"/>
      <c r="CW25" s="613"/>
      <c r="CX25" s="613"/>
      <c r="CY25" s="614"/>
      <c r="CZ25" s="627">
        <v>3.9</v>
      </c>
      <c r="DA25" s="628"/>
      <c r="DB25" s="628"/>
      <c r="DC25" s="629"/>
      <c r="DD25" s="602">
        <v>10493262</v>
      </c>
      <c r="DE25" s="613"/>
      <c r="DF25" s="613"/>
      <c r="DG25" s="613"/>
      <c r="DH25" s="613"/>
      <c r="DI25" s="613"/>
      <c r="DJ25" s="613"/>
      <c r="DK25" s="614"/>
      <c r="DL25" s="602">
        <v>9726876</v>
      </c>
      <c r="DM25" s="613"/>
      <c r="DN25" s="613"/>
      <c r="DO25" s="613"/>
      <c r="DP25" s="613"/>
      <c r="DQ25" s="613"/>
      <c r="DR25" s="613"/>
      <c r="DS25" s="613"/>
      <c r="DT25" s="613"/>
      <c r="DU25" s="613"/>
      <c r="DV25" s="614"/>
      <c r="DW25" s="598">
        <v>24.2</v>
      </c>
      <c r="DX25" s="625"/>
      <c r="DY25" s="625"/>
      <c r="DZ25" s="625"/>
      <c r="EA25" s="625"/>
      <c r="EB25" s="625"/>
      <c r="EC25" s="626"/>
    </row>
    <row r="26" spans="2:133" ht="11.25" customHeight="1">
      <c r="B26" s="630" t="s">
        <v>271</v>
      </c>
      <c r="C26" s="631"/>
      <c r="D26" s="631"/>
      <c r="E26" s="631"/>
      <c r="F26" s="631"/>
      <c r="G26" s="631"/>
      <c r="H26" s="631"/>
      <c r="I26" s="631"/>
      <c r="J26" s="631"/>
      <c r="K26" s="631"/>
      <c r="L26" s="631"/>
      <c r="M26" s="631"/>
      <c r="N26" s="631"/>
      <c r="O26" s="631"/>
      <c r="P26" s="631"/>
      <c r="Q26" s="632"/>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272</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273</v>
      </c>
      <c r="CE26" s="608"/>
      <c r="CF26" s="608"/>
      <c r="CG26" s="608"/>
      <c r="CH26" s="608"/>
      <c r="CI26" s="608"/>
      <c r="CJ26" s="608"/>
      <c r="CK26" s="608"/>
      <c r="CL26" s="608"/>
      <c r="CM26" s="608"/>
      <c r="CN26" s="608"/>
      <c r="CO26" s="608"/>
      <c r="CP26" s="608"/>
      <c r="CQ26" s="609"/>
      <c r="CR26" s="593">
        <v>7869159</v>
      </c>
      <c r="CS26" s="594"/>
      <c r="CT26" s="594"/>
      <c r="CU26" s="594"/>
      <c r="CV26" s="594"/>
      <c r="CW26" s="594"/>
      <c r="CX26" s="594"/>
      <c r="CY26" s="595"/>
      <c r="CZ26" s="627">
        <v>2.6</v>
      </c>
      <c r="DA26" s="628"/>
      <c r="DB26" s="628"/>
      <c r="DC26" s="629"/>
      <c r="DD26" s="602">
        <v>6828420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274</v>
      </c>
      <c r="C27" s="591"/>
      <c r="D27" s="591"/>
      <c r="E27" s="591"/>
      <c r="F27" s="591"/>
      <c r="G27" s="591"/>
      <c r="H27" s="591"/>
      <c r="I27" s="591"/>
      <c r="J27" s="591"/>
      <c r="K27" s="591"/>
      <c r="L27" s="591"/>
      <c r="M27" s="591"/>
      <c r="N27" s="591"/>
      <c r="O27" s="591"/>
      <c r="P27" s="591"/>
      <c r="Q27" s="592"/>
      <c r="R27" s="593">
        <v>9988515</v>
      </c>
      <c r="S27" s="594"/>
      <c r="T27" s="594"/>
      <c r="U27" s="594"/>
      <c r="V27" s="594"/>
      <c r="W27" s="594"/>
      <c r="X27" s="594"/>
      <c r="Y27" s="595"/>
      <c r="Z27" s="596">
        <v>2.9</v>
      </c>
      <c r="AA27" s="596"/>
      <c r="AB27" s="596"/>
      <c r="AC27" s="596"/>
      <c r="AD27" s="597" t="s">
        <v>107</v>
      </c>
      <c r="AE27" s="597"/>
      <c r="AF27" s="597"/>
      <c r="AG27" s="597"/>
      <c r="AH27" s="597"/>
      <c r="AI27" s="597"/>
      <c r="AJ27" s="597"/>
      <c r="AK27" s="597"/>
      <c r="AL27" s="598" t="s">
        <v>107</v>
      </c>
      <c r="AM27" s="599"/>
      <c r="AN27" s="599"/>
      <c r="AO27" s="600"/>
      <c r="AP27" s="590" t="s">
        <v>275</v>
      </c>
      <c r="AQ27" s="591"/>
      <c r="AR27" s="591"/>
      <c r="AS27" s="591"/>
      <c r="AT27" s="591"/>
      <c r="AU27" s="591"/>
      <c r="AV27" s="591"/>
      <c r="AW27" s="591"/>
      <c r="AX27" s="591"/>
      <c r="AY27" s="591"/>
      <c r="AZ27" s="591"/>
      <c r="BA27" s="591"/>
      <c r="BB27" s="591"/>
      <c r="BC27" s="591"/>
      <c r="BD27" s="591"/>
      <c r="BE27" s="591"/>
      <c r="BF27" s="592"/>
      <c r="BG27" s="593">
        <v>16273954</v>
      </c>
      <c r="BH27" s="594"/>
      <c r="BI27" s="594"/>
      <c r="BJ27" s="594"/>
      <c r="BK27" s="594"/>
      <c r="BL27" s="594"/>
      <c r="BM27" s="594"/>
      <c r="BN27" s="595"/>
      <c r="BO27" s="596">
        <v>100</v>
      </c>
      <c r="BP27" s="596"/>
      <c r="BQ27" s="596"/>
      <c r="BR27" s="596"/>
      <c r="BS27" s="602">
        <v>139728</v>
      </c>
      <c r="BT27" s="594"/>
      <c r="BU27" s="594"/>
      <c r="BV27" s="594"/>
      <c r="BW27" s="594"/>
      <c r="BX27" s="594"/>
      <c r="BY27" s="594"/>
      <c r="BZ27" s="594"/>
      <c r="CA27" s="594"/>
      <c r="CB27" s="603"/>
      <c r="CD27" s="607" t="s">
        <v>276</v>
      </c>
      <c r="CE27" s="608"/>
      <c r="CF27" s="608"/>
      <c r="CG27" s="608"/>
      <c r="CH27" s="608"/>
      <c r="CI27" s="608"/>
      <c r="CJ27" s="608"/>
      <c r="CK27" s="608"/>
      <c r="CL27" s="608"/>
      <c r="CM27" s="608"/>
      <c r="CN27" s="608"/>
      <c r="CO27" s="608"/>
      <c r="CP27" s="608"/>
      <c r="CQ27" s="609"/>
      <c r="CR27" s="593">
        <v>10861892</v>
      </c>
      <c r="CS27" s="613"/>
      <c r="CT27" s="613"/>
      <c r="CU27" s="613"/>
      <c r="CV27" s="613"/>
      <c r="CW27" s="613"/>
      <c r="CX27" s="613"/>
      <c r="CY27" s="614"/>
      <c r="CZ27" s="627">
        <v>3.6</v>
      </c>
      <c r="DA27" s="628"/>
      <c r="DB27" s="628"/>
      <c r="DC27" s="629"/>
      <c r="DD27" s="602">
        <v>3435520</v>
      </c>
      <c r="DE27" s="613"/>
      <c r="DF27" s="613"/>
      <c r="DG27" s="613"/>
      <c r="DH27" s="613"/>
      <c r="DI27" s="613"/>
      <c r="DJ27" s="613"/>
      <c r="DK27" s="614"/>
      <c r="DL27" s="602">
        <v>3407943</v>
      </c>
      <c r="DM27" s="613"/>
      <c r="DN27" s="613"/>
      <c r="DO27" s="613"/>
      <c r="DP27" s="613"/>
      <c r="DQ27" s="613"/>
      <c r="DR27" s="613"/>
      <c r="DS27" s="613"/>
      <c r="DT27" s="613"/>
      <c r="DU27" s="613"/>
      <c r="DV27" s="614"/>
      <c r="DW27" s="598">
        <v>8.5</v>
      </c>
      <c r="DX27" s="625"/>
      <c r="DY27" s="625"/>
      <c r="DZ27" s="625"/>
      <c r="EA27" s="625"/>
      <c r="EB27" s="625"/>
      <c r="EC27" s="626"/>
    </row>
    <row r="28" spans="2:133" ht="11.25" customHeight="1">
      <c r="B28" s="590" t="s">
        <v>277</v>
      </c>
      <c r="C28" s="591"/>
      <c r="D28" s="591"/>
      <c r="E28" s="591"/>
      <c r="F28" s="591"/>
      <c r="G28" s="591"/>
      <c r="H28" s="591"/>
      <c r="I28" s="591"/>
      <c r="J28" s="591"/>
      <c r="K28" s="591"/>
      <c r="L28" s="591"/>
      <c r="M28" s="591"/>
      <c r="N28" s="591"/>
      <c r="O28" s="591"/>
      <c r="P28" s="591"/>
      <c r="Q28" s="592"/>
      <c r="R28" s="593">
        <v>1203287</v>
      </c>
      <c r="S28" s="594"/>
      <c r="T28" s="594"/>
      <c r="U28" s="594"/>
      <c r="V28" s="594"/>
      <c r="W28" s="594"/>
      <c r="X28" s="594"/>
      <c r="Y28" s="595"/>
      <c r="Z28" s="596">
        <v>0.3</v>
      </c>
      <c r="AA28" s="596"/>
      <c r="AB28" s="596"/>
      <c r="AC28" s="596"/>
      <c r="AD28" s="597">
        <v>52567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278</v>
      </c>
      <c r="CE28" s="608"/>
      <c r="CF28" s="608"/>
      <c r="CG28" s="608"/>
      <c r="CH28" s="608"/>
      <c r="CI28" s="608"/>
      <c r="CJ28" s="608"/>
      <c r="CK28" s="608"/>
      <c r="CL28" s="608"/>
      <c r="CM28" s="608"/>
      <c r="CN28" s="608"/>
      <c r="CO28" s="608"/>
      <c r="CP28" s="608"/>
      <c r="CQ28" s="609"/>
      <c r="CR28" s="593">
        <v>10412093</v>
      </c>
      <c r="CS28" s="594"/>
      <c r="CT28" s="594"/>
      <c r="CU28" s="594"/>
      <c r="CV28" s="594"/>
      <c r="CW28" s="594"/>
      <c r="CX28" s="594"/>
      <c r="CY28" s="595"/>
      <c r="CZ28" s="627">
        <v>3.4</v>
      </c>
      <c r="DA28" s="628"/>
      <c r="DB28" s="628"/>
      <c r="DC28" s="629"/>
      <c r="DD28" s="602">
        <v>7263097</v>
      </c>
      <c r="DE28" s="594"/>
      <c r="DF28" s="594"/>
      <c r="DG28" s="594"/>
      <c r="DH28" s="594"/>
      <c r="DI28" s="594"/>
      <c r="DJ28" s="594"/>
      <c r="DK28" s="595"/>
      <c r="DL28" s="602">
        <v>6878419</v>
      </c>
      <c r="DM28" s="594"/>
      <c r="DN28" s="594"/>
      <c r="DO28" s="594"/>
      <c r="DP28" s="594"/>
      <c r="DQ28" s="594"/>
      <c r="DR28" s="594"/>
      <c r="DS28" s="594"/>
      <c r="DT28" s="594"/>
      <c r="DU28" s="594"/>
      <c r="DV28" s="595"/>
      <c r="DW28" s="598">
        <v>17.100000000000001</v>
      </c>
      <c r="DX28" s="625"/>
      <c r="DY28" s="625"/>
      <c r="DZ28" s="625"/>
      <c r="EA28" s="625"/>
      <c r="EB28" s="625"/>
      <c r="EC28" s="626"/>
    </row>
    <row r="29" spans="2:133" ht="11.25" customHeight="1">
      <c r="B29" s="590" t="s">
        <v>279</v>
      </c>
      <c r="C29" s="591"/>
      <c r="D29" s="591"/>
      <c r="E29" s="591"/>
      <c r="F29" s="591"/>
      <c r="G29" s="591"/>
      <c r="H29" s="591"/>
      <c r="I29" s="591"/>
      <c r="J29" s="591"/>
      <c r="K29" s="591"/>
      <c r="L29" s="591"/>
      <c r="M29" s="591"/>
      <c r="N29" s="591"/>
      <c r="O29" s="591"/>
      <c r="P29" s="591"/>
      <c r="Q29" s="592"/>
      <c r="R29" s="593">
        <v>536097</v>
      </c>
      <c r="S29" s="594"/>
      <c r="T29" s="594"/>
      <c r="U29" s="594"/>
      <c r="V29" s="594"/>
      <c r="W29" s="594"/>
      <c r="X29" s="594"/>
      <c r="Y29" s="595"/>
      <c r="Z29" s="596">
        <v>0.2</v>
      </c>
      <c r="AA29" s="596"/>
      <c r="AB29" s="596"/>
      <c r="AC29" s="596"/>
      <c r="AD29" s="597" t="s">
        <v>107</v>
      </c>
      <c r="AE29" s="597"/>
      <c r="AF29" s="597"/>
      <c r="AG29" s="597"/>
      <c r="AH29" s="597"/>
      <c r="AI29" s="597"/>
      <c r="AJ29" s="597"/>
      <c r="AK29" s="597"/>
      <c r="AL29" s="598" t="s">
        <v>107</v>
      </c>
      <c r="AM29" s="599"/>
      <c r="AN29" s="599"/>
      <c r="AO29" s="600"/>
      <c r="AP29" s="572" t="s">
        <v>198</v>
      </c>
      <c r="AQ29" s="573"/>
      <c r="AR29" s="573"/>
      <c r="AS29" s="573"/>
      <c r="AT29" s="573"/>
      <c r="AU29" s="573"/>
      <c r="AV29" s="573"/>
      <c r="AW29" s="573"/>
      <c r="AX29" s="573"/>
      <c r="AY29" s="573"/>
      <c r="AZ29" s="573"/>
      <c r="BA29" s="573"/>
      <c r="BB29" s="573"/>
      <c r="BC29" s="573"/>
      <c r="BD29" s="573"/>
      <c r="BE29" s="573"/>
      <c r="BF29" s="574"/>
      <c r="BG29" s="572" t="s">
        <v>280</v>
      </c>
      <c r="BH29" s="634"/>
      <c r="BI29" s="634"/>
      <c r="BJ29" s="634"/>
      <c r="BK29" s="634"/>
      <c r="BL29" s="634"/>
      <c r="BM29" s="634"/>
      <c r="BN29" s="634"/>
      <c r="BO29" s="634"/>
      <c r="BP29" s="634"/>
      <c r="BQ29" s="635"/>
      <c r="BR29" s="572" t="s">
        <v>281</v>
      </c>
      <c r="BS29" s="634"/>
      <c r="BT29" s="634"/>
      <c r="BU29" s="634"/>
      <c r="BV29" s="634"/>
      <c r="BW29" s="634"/>
      <c r="BX29" s="634"/>
      <c r="BY29" s="634"/>
      <c r="BZ29" s="634"/>
      <c r="CA29" s="634"/>
      <c r="CB29" s="635"/>
      <c r="CD29" s="654" t="s">
        <v>282</v>
      </c>
      <c r="CE29" s="655"/>
      <c r="CF29" s="607" t="s">
        <v>283</v>
      </c>
      <c r="CG29" s="608"/>
      <c r="CH29" s="608"/>
      <c r="CI29" s="608"/>
      <c r="CJ29" s="608"/>
      <c r="CK29" s="608"/>
      <c r="CL29" s="608"/>
      <c r="CM29" s="608"/>
      <c r="CN29" s="608"/>
      <c r="CO29" s="608"/>
      <c r="CP29" s="608"/>
      <c r="CQ29" s="609"/>
      <c r="CR29" s="593">
        <v>10412093</v>
      </c>
      <c r="CS29" s="613"/>
      <c r="CT29" s="613"/>
      <c r="CU29" s="613"/>
      <c r="CV29" s="613"/>
      <c r="CW29" s="613"/>
      <c r="CX29" s="613"/>
      <c r="CY29" s="614"/>
      <c r="CZ29" s="627">
        <v>3.4</v>
      </c>
      <c r="DA29" s="628"/>
      <c r="DB29" s="628"/>
      <c r="DC29" s="629"/>
      <c r="DD29" s="602">
        <v>7263097</v>
      </c>
      <c r="DE29" s="613"/>
      <c r="DF29" s="613"/>
      <c r="DG29" s="613"/>
      <c r="DH29" s="613"/>
      <c r="DI29" s="613"/>
      <c r="DJ29" s="613"/>
      <c r="DK29" s="614"/>
      <c r="DL29" s="602">
        <v>6878419</v>
      </c>
      <c r="DM29" s="613"/>
      <c r="DN29" s="613"/>
      <c r="DO29" s="613"/>
      <c r="DP29" s="613"/>
      <c r="DQ29" s="613"/>
      <c r="DR29" s="613"/>
      <c r="DS29" s="613"/>
      <c r="DT29" s="613"/>
      <c r="DU29" s="613"/>
      <c r="DV29" s="614"/>
      <c r="DW29" s="598">
        <v>17.100000000000001</v>
      </c>
      <c r="DX29" s="625"/>
      <c r="DY29" s="625"/>
      <c r="DZ29" s="625"/>
      <c r="EA29" s="625"/>
      <c r="EB29" s="625"/>
      <c r="EC29" s="626"/>
    </row>
    <row r="30" spans="2:133" ht="11.25" customHeight="1">
      <c r="B30" s="590" t="s">
        <v>284</v>
      </c>
      <c r="C30" s="591"/>
      <c r="D30" s="591"/>
      <c r="E30" s="591"/>
      <c r="F30" s="591"/>
      <c r="G30" s="591"/>
      <c r="H30" s="591"/>
      <c r="I30" s="591"/>
      <c r="J30" s="591"/>
      <c r="K30" s="591"/>
      <c r="L30" s="591"/>
      <c r="M30" s="591"/>
      <c r="N30" s="591"/>
      <c r="O30" s="591"/>
      <c r="P30" s="591"/>
      <c r="Q30" s="592"/>
      <c r="R30" s="593">
        <v>97699438</v>
      </c>
      <c r="S30" s="594"/>
      <c r="T30" s="594"/>
      <c r="U30" s="594"/>
      <c r="V30" s="594"/>
      <c r="W30" s="594"/>
      <c r="X30" s="594"/>
      <c r="Y30" s="595"/>
      <c r="Z30" s="596">
        <v>28.3</v>
      </c>
      <c r="AA30" s="596"/>
      <c r="AB30" s="596"/>
      <c r="AC30" s="596"/>
      <c r="AD30" s="597" t="s">
        <v>107</v>
      </c>
      <c r="AE30" s="597"/>
      <c r="AF30" s="597"/>
      <c r="AG30" s="597"/>
      <c r="AH30" s="597"/>
      <c r="AI30" s="597"/>
      <c r="AJ30" s="597"/>
      <c r="AK30" s="597"/>
      <c r="AL30" s="598" t="s">
        <v>107</v>
      </c>
      <c r="AM30" s="599"/>
      <c r="AN30" s="599"/>
      <c r="AO30" s="600"/>
      <c r="AP30" s="639" t="s">
        <v>285</v>
      </c>
      <c r="AQ30" s="640"/>
      <c r="AR30" s="640"/>
      <c r="AS30" s="640"/>
      <c r="AT30" s="645" t="s">
        <v>286</v>
      </c>
      <c r="AU30" s="182"/>
      <c r="AV30" s="182"/>
      <c r="AW30" s="182"/>
      <c r="AX30" s="579" t="s">
        <v>165</v>
      </c>
      <c r="AY30" s="580"/>
      <c r="AZ30" s="580"/>
      <c r="BA30" s="580"/>
      <c r="BB30" s="580"/>
      <c r="BC30" s="580"/>
      <c r="BD30" s="580"/>
      <c r="BE30" s="580"/>
      <c r="BF30" s="581"/>
      <c r="BG30" s="651">
        <v>98.4</v>
      </c>
      <c r="BH30" s="652"/>
      <c r="BI30" s="652"/>
      <c r="BJ30" s="652"/>
      <c r="BK30" s="652"/>
      <c r="BL30" s="652"/>
      <c r="BM30" s="588">
        <v>91.5</v>
      </c>
      <c r="BN30" s="652"/>
      <c r="BO30" s="652"/>
      <c r="BP30" s="652"/>
      <c r="BQ30" s="653"/>
      <c r="BR30" s="651">
        <v>98.3</v>
      </c>
      <c r="BS30" s="652"/>
      <c r="BT30" s="652"/>
      <c r="BU30" s="652"/>
      <c r="BV30" s="652"/>
      <c r="BW30" s="652"/>
      <c r="BX30" s="588">
        <v>89</v>
      </c>
      <c r="BY30" s="652"/>
      <c r="BZ30" s="652"/>
      <c r="CA30" s="652"/>
      <c r="CB30" s="653"/>
      <c r="CD30" s="656"/>
      <c r="CE30" s="657"/>
      <c r="CF30" s="607" t="s">
        <v>287</v>
      </c>
      <c r="CG30" s="608"/>
      <c r="CH30" s="608"/>
      <c r="CI30" s="608"/>
      <c r="CJ30" s="608"/>
      <c r="CK30" s="608"/>
      <c r="CL30" s="608"/>
      <c r="CM30" s="608"/>
      <c r="CN30" s="608"/>
      <c r="CO30" s="608"/>
      <c r="CP30" s="608"/>
      <c r="CQ30" s="609"/>
      <c r="CR30" s="593">
        <v>9569650</v>
      </c>
      <c r="CS30" s="594"/>
      <c r="CT30" s="594"/>
      <c r="CU30" s="594"/>
      <c r="CV30" s="594"/>
      <c r="CW30" s="594"/>
      <c r="CX30" s="594"/>
      <c r="CY30" s="595"/>
      <c r="CZ30" s="627">
        <v>3.2</v>
      </c>
      <c r="DA30" s="628"/>
      <c r="DB30" s="628"/>
      <c r="DC30" s="629"/>
      <c r="DD30" s="602">
        <v>6420654</v>
      </c>
      <c r="DE30" s="594"/>
      <c r="DF30" s="594"/>
      <c r="DG30" s="594"/>
      <c r="DH30" s="594"/>
      <c r="DI30" s="594"/>
      <c r="DJ30" s="594"/>
      <c r="DK30" s="595"/>
      <c r="DL30" s="602">
        <v>6109090</v>
      </c>
      <c r="DM30" s="594"/>
      <c r="DN30" s="594"/>
      <c r="DO30" s="594"/>
      <c r="DP30" s="594"/>
      <c r="DQ30" s="594"/>
      <c r="DR30" s="594"/>
      <c r="DS30" s="594"/>
      <c r="DT30" s="594"/>
      <c r="DU30" s="594"/>
      <c r="DV30" s="595"/>
      <c r="DW30" s="598">
        <v>15.2</v>
      </c>
      <c r="DX30" s="625"/>
      <c r="DY30" s="625"/>
      <c r="DZ30" s="625"/>
      <c r="EA30" s="625"/>
      <c r="EB30" s="625"/>
      <c r="EC30" s="626"/>
    </row>
    <row r="31" spans="2:133" ht="11.25" customHeight="1">
      <c r="B31" s="590" t="s">
        <v>288</v>
      </c>
      <c r="C31" s="591"/>
      <c r="D31" s="591"/>
      <c r="E31" s="591"/>
      <c r="F31" s="591"/>
      <c r="G31" s="591"/>
      <c r="H31" s="591"/>
      <c r="I31" s="591"/>
      <c r="J31" s="591"/>
      <c r="K31" s="591"/>
      <c r="L31" s="591"/>
      <c r="M31" s="591"/>
      <c r="N31" s="591"/>
      <c r="O31" s="591"/>
      <c r="P31" s="591"/>
      <c r="Q31" s="592"/>
      <c r="R31" s="593">
        <v>37263078</v>
      </c>
      <c r="S31" s="594"/>
      <c r="T31" s="594"/>
      <c r="U31" s="594"/>
      <c r="V31" s="594"/>
      <c r="W31" s="594"/>
      <c r="X31" s="594"/>
      <c r="Y31" s="595"/>
      <c r="Z31" s="596">
        <v>10.8</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289</v>
      </c>
      <c r="AV31" s="181"/>
      <c r="AW31" s="181"/>
      <c r="AX31" s="590" t="s">
        <v>290</v>
      </c>
      <c r="AY31" s="591"/>
      <c r="AZ31" s="591"/>
      <c r="BA31" s="591"/>
      <c r="BB31" s="591"/>
      <c r="BC31" s="591"/>
      <c r="BD31" s="591"/>
      <c r="BE31" s="591"/>
      <c r="BF31" s="592"/>
      <c r="BG31" s="648">
        <v>98.4</v>
      </c>
      <c r="BH31" s="613"/>
      <c r="BI31" s="613"/>
      <c r="BJ31" s="613"/>
      <c r="BK31" s="613"/>
      <c r="BL31" s="613"/>
      <c r="BM31" s="599">
        <v>91.9</v>
      </c>
      <c r="BN31" s="649"/>
      <c r="BO31" s="649"/>
      <c r="BP31" s="649"/>
      <c r="BQ31" s="650"/>
      <c r="BR31" s="648">
        <v>97.9</v>
      </c>
      <c r="BS31" s="613"/>
      <c r="BT31" s="613"/>
      <c r="BU31" s="613"/>
      <c r="BV31" s="613"/>
      <c r="BW31" s="613"/>
      <c r="BX31" s="599">
        <v>88.9</v>
      </c>
      <c r="BY31" s="649"/>
      <c r="BZ31" s="649"/>
      <c r="CA31" s="649"/>
      <c r="CB31" s="650"/>
      <c r="CD31" s="656"/>
      <c r="CE31" s="657"/>
      <c r="CF31" s="607" t="s">
        <v>291</v>
      </c>
      <c r="CG31" s="608"/>
      <c r="CH31" s="608"/>
      <c r="CI31" s="608"/>
      <c r="CJ31" s="608"/>
      <c r="CK31" s="608"/>
      <c r="CL31" s="608"/>
      <c r="CM31" s="608"/>
      <c r="CN31" s="608"/>
      <c r="CO31" s="608"/>
      <c r="CP31" s="608"/>
      <c r="CQ31" s="609"/>
      <c r="CR31" s="593">
        <v>842443</v>
      </c>
      <c r="CS31" s="613"/>
      <c r="CT31" s="613"/>
      <c r="CU31" s="613"/>
      <c r="CV31" s="613"/>
      <c r="CW31" s="613"/>
      <c r="CX31" s="613"/>
      <c r="CY31" s="614"/>
      <c r="CZ31" s="627">
        <v>0.3</v>
      </c>
      <c r="DA31" s="628"/>
      <c r="DB31" s="628"/>
      <c r="DC31" s="629"/>
      <c r="DD31" s="602">
        <v>842443</v>
      </c>
      <c r="DE31" s="613"/>
      <c r="DF31" s="613"/>
      <c r="DG31" s="613"/>
      <c r="DH31" s="613"/>
      <c r="DI31" s="613"/>
      <c r="DJ31" s="613"/>
      <c r="DK31" s="614"/>
      <c r="DL31" s="602">
        <v>769329</v>
      </c>
      <c r="DM31" s="613"/>
      <c r="DN31" s="613"/>
      <c r="DO31" s="613"/>
      <c r="DP31" s="613"/>
      <c r="DQ31" s="613"/>
      <c r="DR31" s="613"/>
      <c r="DS31" s="613"/>
      <c r="DT31" s="613"/>
      <c r="DU31" s="613"/>
      <c r="DV31" s="614"/>
      <c r="DW31" s="598">
        <v>1.9</v>
      </c>
      <c r="DX31" s="625"/>
      <c r="DY31" s="625"/>
      <c r="DZ31" s="625"/>
      <c r="EA31" s="625"/>
      <c r="EB31" s="625"/>
      <c r="EC31" s="626"/>
    </row>
    <row r="32" spans="2:133" ht="11.25" customHeight="1">
      <c r="B32" s="590" t="s">
        <v>292</v>
      </c>
      <c r="C32" s="591"/>
      <c r="D32" s="591"/>
      <c r="E32" s="591"/>
      <c r="F32" s="591"/>
      <c r="G32" s="591"/>
      <c r="H32" s="591"/>
      <c r="I32" s="591"/>
      <c r="J32" s="591"/>
      <c r="K32" s="591"/>
      <c r="L32" s="591"/>
      <c r="M32" s="591"/>
      <c r="N32" s="591"/>
      <c r="O32" s="591"/>
      <c r="P32" s="591"/>
      <c r="Q32" s="592"/>
      <c r="R32" s="593">
        <v>2559827</v>
      </c>
      <c r="S32" s="594"/>
      <c r="T32" s="594"/>
      <c r="U32" s="594"/>
      <c r="V32" s="594"/>
      <c r="W32" s="594"/>
      <c r="X32" s="594"/>
      <c r="Y32" s="595"/>
      <c r="Z32" s="596">
        <v>0.7</v>
      </c>
      <c r="AA32" s="596"/>
      <c r="AB32" s="596"/>
      <c r="AC32" s="596"/>
      <c r="AD32" s="597">
        <v>61994</v>
      </c>
      <c r="AE32" s="597"/>
      <c r="AF32" s="597"/>
      <c r="AG32" s="597"/>
      <c r="AH32" s="597"/>
      <c r="AI32" s="597"/>
      <c r="AJ32" s="597"/>
      <c r="AK32" s="597"/>
      <c r="AL32" s="598">
        <v>0.2</v>
      </c>
      <c r="AM32" s="599"/>
      <c r="AN32" s="599"/>
      <c r="AO32" s="600"/>
      <c r="AP32" s="643"/>
      <c r="AQ32" s="644"/>
      <c r="AR32" s="644"/>
      <c r="AS32" s="644"/>
      <c r="AT32" s="647"/>
      <c r="AU32" s="183"/>
      <c r="AV32" s="183"/>
      <c r="AW32" s="183"/>
      <c r="AX32" s="636" t="s">
        <v>293</v>
      </c>
      <c r="AY32" s="637"/>
      <c r="AZ32" s="637"/>
      <c r="BA32" s="637"/>
      <c r="BB32" s="637"/>
      <c r="BC32" s="637"/>
      <c r="BD32" s="637"/>
      <c r="BE32" s="637"/>
      <c r="BF32" s="638"/>
      <c r="BG32" s="660">
        <v>98.1</v>
      </c>
      <c r="BH32" s="661"/>
      <c r="BI32" s="661"/>
      <c r="BJ32" s="661"/>
      <c r="BK32" s="661"/>
      <c r="BL32" s="661"/>
      <c r="BM32" s="662">
        <v>89.5</v>
      </c>
      <c r="BN32" s="661"/>
      <c r="BO32" s="661"/>
      <c r="BP32" s="661"/>
      <c r="BQ32" s="663"/>
      <c r="BR32" s="660">
        <v>98.3</v>
      </c>
      <c r="BS32" s="661"/>
      <c r="BT32" s="661"/>
      <c r="BU32" s="661"/>
      <c r="BV32" s="661"/>
      <c r="BW32" s="661"/>
      <c r="BX32" s="662">
        <v>86.9</v>
      </c>
      <c r="BY32" s="661"/>
      <c r="BZ32" s="661"/>
      <c r="CA32" s="661"/>
      <c r="CB32" s="663"/>
      <c r="CD32" s="658"/>
      <c r="CE32" s="659"/>
      <c r="CF32" s="607" t="s">
        <v>294</v>
      </c>
      <c r="CG32" s="608"/>
      <c r="CH32" s="608"/>
      <c r="CI32" s="608"/>
      <c r="CJ32" s="608"/>
      <c r="CK32" s="608"/>
      <c r="CL32" s="608"/>
      <c r="CM32" s="608"/>
      <c r="CN32" s="608"/>
      <c r="CO32" s="608"/>
      <c r="CP32" s="608"/>
      <c r="CQ32" s="609"/>
      <c r="CR32" s="593" t="s">
        <v>107</v>
      </c>
      <c r="CS32" s="594"/>
      <c r="CT32" s="594"/>
      <c r="CU32" s="594"/>
      <c r="CV32" s="594"/>
      <c r="CW32" s="594"/>
      <c r="CX32" s="594"/>
      <c r="CY32" s="595"/>
      <c r="CZ32" s="627" t="s">
        <v>107</v>
      </c>
      <c r="DA32" s="628"/>
      <c r="DB32" s="628"/>
      <c r="DC32" s="629"/>
      <c r="DD32" s="602" t="s">
        <v>107</v>
      </c>
      <c r="DE32" s="594"/>
      <c r="DF32" s="594"/>
      <c r="DG32" s="594"/>
      <c r="DH32" s="594"/>
      <c r="DI32" s="594"/>
      <c r="DJ32" s="594"/>
      <c r="DK32" s="595"/>
      <c r="DL32" s="602" t="s">
        <v>107</v>
      </c>
      <c r="DM32" s="594"/>
      <c r="DN32" s="594"/>
      <c r="DO32" s="594"/>
      <c r="DP32" s="594"/>
      <c r="DQ32" s="594"/>
      <c r="DR32" s="594"/>
      <c r="DS32" s="594"/>
      <c r="DT32" s="594"/>
      <c r="DU32" s="594"/>
      <c r="DV32" s="595"/>
      <c r="DW32" s="598" t="s">
        <v>107</v>
      </c>
      <c r="DX32" s="625"/>
      <c r="DY32" s="625"/>
      <c r="DZ32" s="625"/>
      <c r="EA32" s="625"/>
      <c r="EB32" s="625"/>
      <c r="EC32" s="626"/>
    </row>
    <row r="33" spans="2:133" ht="11.25" customHeight="1">
      <c r="B33" s="590" t="s">
        <v>295</v>
      </c>
      <c r="C33" s="591"/>
      <c r="D33" s="591"/>
      <c r="E33" s="591"/>
      <c r="F33" s="591"/>
      <c r="G33" s="591"/>
      <c r="H33" s="591"/>
      <c r="I33" s="591"/>
      <c r="J33" s="591"/>
      <c r="K33" s="591"/>
      <c r="L33" s="591"/>
      <c r="M33" s="591"/>
      <c r="N33" s="591"/>
      <c r="O33" s="591"/>
      <c r="P33" s="591"/>
      <c r="Q33" s="592"/>
      <c r="R33" s="593">
        <v>8328640</v>
      </c>
      <c r="S33" s="594"/>
      <c r="T33" s="594"/>
      <c r="U33" s="594"/>
      <c r="V33" s="594"/>
      <c r="W33" s="594"/>
      <c r="X33" s="594"/>
      <c r="Y33" s="595"/>
      <c r="Z33" s="596">
        <v>2.4</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296</v>
      </c>
      <c r="CE33" s="608"/>
      <c r="CF33" s="608"/>
      <c r="CG33" s="608"/>
      <c r="CH33" s="608"/>
      <c r="CI33" s="608"/>
      <c r="CJ33" s="608"/>
      <c r="CK33" s="608"/>
      <c r="CL33" s="608"/>
      <c r="CM33" s="608"/>
      <c r="CN33" s="608"/>
      <c r="CO33" s="608"/>
      <c r="CP33" s="608"/>
      <c r="CQ33" s="609"/>
      <c r="CR33" s="593">
        <v>153930783</v>
      </c>
      <c r="CS33" s="613"/>
      <c r="CT33" s="613"/>
      <c r="CU33" s="613"/>
      <c r="CV33" s="613"/>
      <c r="CW33" s="613"/>
      <c r="CX33" s="613"/>
      <c r="CY33" s="614"/>
      <c r="CZ33" s="627">
        <v>51</v>
      </c>
      <c r="DA33" s="628"/>
      <c r="DB33" s="628"/>
      <c r="DC33" s="629"/>
      <c r="DD33" s="602">
        <v>37088230</v>
      </c>
      <c r="DE33" s="613"/>
      <c r="DF33" s="613"/>
      <c r="DG33" s="613"/>
      <c r="DH33" s="613"/>
      <c r="DI33" s="613"/>
      <c r="DJ33" s="613"/>
      <c r="DK33" s="614"/>
      <c r="DL33" s="602">
        <v>18915511</v>
      </c>
      <c r="DM33" s="613"/>
      <c r="DN33" s="613"/>
      <c r="DO33" s="613"/>
      <c r="DP33" s="613"/>
      <c r="DQ33" s="613"/>
      <c r="DR33" s="613"/>
      <c r="DS33" s="613"/>
      <c r="DT33" s="613"/>
      <c r="DU33" s="613"/>
      <c r="DV33" s="614"/>
      <c r="DW33" s="598">
        <v>47</v>
      </c>
      <c r="DX33" s="625"/>
      <c r="DY33" s="625"/>
      <c r="DZ33" s="625"/>
      <c r="EA33" s="625"/>
      <c r="EB33" s="625"/>
      <c r="EC33" s="626"/>
    </row>
    <row r="34" spans="2:133" ht="11.25" customHeight="1">
      <c r="B34" s="590" t="s">
        <v>297</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298</v>
      </c>
      <c r="AR34" s="573"/>
      <c r="AS34" s="573"/>
      <c r="AT34" s="573"/>
      <c r="AU34" s="573"/>
      <c r="AV34" s="573"/>
      <c r="AW34" s="573"/>
      <c r="AX34" s="573"/>
      <c r="AY34" s="573"/>
      <c r="AZ34" s="573"/>
      <c r="BA34" s="573"/>
      <c r="BB34" s="573"/>
      <c r="BC34" s="573"/>
      <c r="BD34" s="573"/>
      <c r="BE34" s="573"/>
      <c r="BF34" s="574"/>
      <c r="BG34" s="572" t="s">
        <v>299</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300</v>
      </c>
      <c r="CE34" s="608"/>
      <c r="CF34" s="608"/>
      <c r="CG34" s="608"/>
      <c r="CH34" s="608"/>
      <c r="CI34" s="608"/>
      <c r="CJ34" s="608"/>
      <c r="CK34" s="608"/>
      <c r="CL34" s="608"/>
      <c r="CM34" s="608"/>
      <c r="CN34" s="608"/>
      <c r="CO34" s="608"/>
      <c r="CP34" s="608"/>
      <c r="CQ34" s="609"/>
      <c r="CR34" s="593">
        <v>11717109</v>
      </c>
      <c r="CS34" s="594"/>
      <c r="CT34" s="594"/>
      <c r="CU34" s="594"/>
      <c r="CV34" s="594"/>
      <c r="CW34" s="594"/>
      <c r="CX34" s="594"/>
      <c r="CY34" s="595"/>
      <c r="CZ34" s="627">
        <v>3.9</v>
      </c>
      <c r="DA34" s="628"/>
      <c r="DB34" s="628"/>
      <c r="DC34" s="629"/>
      <c r="DD34" s="602">
        <v>6356221</v>
      </c>
      <c r="DE34" s="594"/>
      <c r="DF34" s="594"/>
      <c r="DG34" s="594"/>
      <c r="DH34" s="594"/>
      <c r="DI34" s="594"/>
      <c r="DJ34" s="594"/>
      <c r="DK34" s="595"/>
      <c r="DL34" s="602">
        <v>5163443</v>
      </c>
      <c r="DM34" s="594"/>
      <c r="DN34" s="594"/>
      <c r="DO34" s="594"/>
      <c r="DP34" s="594"/>
      <c r="DQ34" s="594"/>
      <c r="DR34" s="594"/>
      <c r="DS34" s="594"/>
      <c r="DT34" s="594"/>
      <c r="DU34" s="594"/>
      <c r="DV34" s="595"/>
      <c r="DW34" s="598">
        <v>12.8</v>
      </c>
      <c r="DX34" s="625"/>
      <c r="DY34" s="625"/>
      <c r="DZ34" s="625"/>
      <c r="EA34" s="625"/>
      <c r="EB34" s="625"/>
      <c r="EC34" s="626"/>
    </row>
    <row r="35" spans="2:133" ht="11.25" customHeight="1">
      <c r="B35" s="590" t="s">
        <v>301</v>
      </c>
      <c r="C35" s="591"/>
      <c r="D35" s="591"/>
      <c r="E35" s="591"/>
      <c r="F35" s="591"/>
      <c r="G35" s="591"/>
      <c r="H35" s="591"/>
      <c r="I35" s="591"/>
      <c r="J35" s="591"/>
      <c r="K35" s="591"/>
      <c r="L35" s="591"/>
      <c r="M35" s="591"/>
      <c r="N35" s="591"/>
      <c r="O35" s="591"/>
      <c r="P35" s="591"/>
      <c r="Q35" s="592"/>
      <c r="R35" s="593">
        <v>2753000</v>
      </c>
      <c r="S35" s="594"/>
      <c r="T35" s="594"/>
      <c r="U35" s="594"/>
      <c r="V35" s="594"/>
      <c r="W35" s="594"/>
      <c r="X35" s="594"/>
      <c r="Y35" s="595"/>
      <c r="Z35" s="596">
        <v>0.8</v>
      </c>
      <c r="AA35" s="596"/>
      <c r="AB35" s="596"/>
      <c r="AC35" s="596"/>
      <c r="AD35" s="597" t="s">
        <v>107</v>
      </c>
      <c r="AE35" s="597"/>
      <c r="AF35" s="597"/>
      <c r="AG35" s="597"/>
      <c r="AH35" s="597"/>
      <c r="AI35" s="597"/>
      <c r="AJ35" s="597"/>
      <c r="AK35" s="597"/>
      <c r="AL35" s="598" t="s">
        <v>107</v>
      </c>
      <c r="AM35" s="599"/>
      <c r="AN35" s="599"/>
      <c r="AO35" s="600"/>
      <c r="AP35" s="186"/>
      <c r="AQ35" s="604" t="s">
        <v>302</v>
      </c>
      <c r="AR35" s="605"/>
      <c r="AS35" s="605"/>
      <c r="AT35" s="605"/>
      <c r="AU35" s="605"/>
      <c r="AV35" s="605"/>
      <c r="AW35" s="605"/>
      <c r="AX35" s="605"/>
      <c r="AY35" s="606"/>
      <c r="AZ35" s="582">
        <v>21266102</v>
      </c>
      <c r="BA35" s="583"/>
      <c r="BB35" s="583"/>
      <c r="BC35" s="583"/>
      <c r="BD35" s="583"/>
      <c r="BE35" s="583"/>
      <c r="BF35" s="664"/>
      <c r="BG35" s="604" t="s">
        <v>303</v>
      </c>
      <c r="BH35" s="605"/>
      <c r="BI35" s="605"/>
      <c r="BJ35" s="605"/>
      <c r="BK35" s="605"/>
      <c r="BL35" s="605"/>
      <c r="BM35" s="605"/>
      <c r="BN35" s="605"/>
      <c r="BO35" s="605"/>
      <c r="BP35" s="605"/>
      <c r="BQ35" s="605"/>
      <c r="BR35" s="605"/>
      <c r="BS35" s="605"/>
      <c r="BT35" s="605"/>
      <c r="BU35" s="606"/>
      <c r="BV35" s="582">
        <v>16265</v>
      </c>
      <c r="BW35" s="583"/>
      <c r="BX35" s="583"/>
      <c r="BY35" s="583"/>
      <c r="BZ35" s="583"/>
      <c r="CA35" s="583"/>
      <c r="CB35" s="664"/>
      <c r="CD35" s="607" t="s">
        <v>304</v>
      </c>
      <c r="CE35" s="608"/>
      <c r="CF35" s="608"/>
      <c r="CG35" s="608"/>
      <c r="CH35" s="608"/>
      <c r="CI35" s="608"/>
      <c r="CJ35" s="608"/>
      <c r="CK35" s="608"/>
      <c r="CL35" s="608"/>
      <c r="CM35" s="608"/>
      <c r="CN35" s="608"/>
      <c r="CO35" s="608"/>
      <c r="CP35" s="608"/>
      <c r="CQ35" s="609"/>
      <c r="CR35" s="593">
        <v>1367671</v>
      </c>
      <c r="CS35" s="613"/>
      <c r="CT35" s="613"/>
      <c r="CU35" s="613"/>
      <c r="CV35" s="613"/>
      <c r="CW35" s="613"/>
      <c r="CX35" s="613"/>
      <c r="CY35" s="614"/>
      <c r="CZ35" s="627">
        <v>0.5</v>
      </c>
      <c r="DA35" s="628"/>
      <c r="DB35" s="628"/>
      <c r="DC35" s="629"/>
      <c r="DD35" s="602">
        <v>951082</v>
      </c>
      <c r="DE35" s="613"/>
      <c r="DF35" s="613"/>
      <c r="DG35" s="613"/>
      <c r="DH35" s="613"/>
      <c r="DI35" s="613"/>
      <c r="DJ35" s="613"/>
      <c r="DK35" s="614"/>
      <c r="DL35" s="602">
        <v>752954</v>
      </c>
      <c r="DM35" s="613"/>
      <c r="DN35" s="613"/>
      <c r="DO35" s="613"/>
      <c r="DP35" s="613"/>
      <c r="DQ35" s="613"/>
      <c r="DR35" s="613"/>
      <c r="DS35" s="613"/>
      <c r="DT35" s="613"/>
      <c r="DU35" s="613"/>
      <c r="DV35" s="614"/>
      <c r="DW35" s="598">
        <v>1.9</v>
      </c>
      <c r="DX35" s="625"/>
      <c r="DY35" s="625"/>
      <c r="DZ35" s="625"/>
      <c r="EA35" s="625"/>
      <c r="EB35" s="625"/>
      <c r="EC35" s="626"/>
    </row>
    <row r="36" spans="2:133" ht="11.25" customHeight="1">
      <c r="B36" s="636" t="s">
        <v>305</v>
      </c>
      <c r="C36" s="637"/>
      <c r="D36" s="637"/>
      <c r="E36" s="637"/>
      <c r="F36" s="637"/>
      <c r="G36" s="637"/>
      <c r="H36" s="637"/>
      <c r="I36" s="637"/>
      <c r="J36" s="637"/>
      <c r="K36" s="637"/>
      <c r="L36" s="637"/>
      <c r="M36" s="637"/>
      <c r="N36" s="637"/>
      <c r="O36" s="637"/>
      <c r="P36" s="637"/>
      <c r="Q36" s="638"/>
      <c r="R36" s="665">
        <v>345807753</v>
      </c>
      <c r="S36" s="666"/>
      <c r="T36" s="666"/>
      <c r="U36" s="666"/>
      <c r="V36" s="666"/>
      <c r="W36" s="666"/>
      <c r="X36" s="666"/>
      <c r="Y36" s="667"/>
      <c r="Z36" s="668">
        <v>100</v>
      </c>
      <c r="AA36" s="668"/>
      <c r="AB36" s="668"/>
      <c r="AC36" s="668"/>
      <c r="AD36" s="669">
        <v>37503297</v>
      </c>
      <c r="AE36" s="669"/>
      <c r="AF36" s="669"/>
      <c r="AG36" s="669"/>
      <c r="AH36" s="669"/>
      <c r="AI36" s="669"/>
      <c r="AJ36" s="669"/>
      <c r="AK36" s="669"/>
      <c r="AL36" s="670">
        <v>100</v>
      </c>
      <c r="AM36" s="662"/>
      <c r="AN36" s="662"/>
      <c r="AO36" s="671"/>
      <c r="AQ36" s="672" t="s">
        <v>306</v>
      </c>
      <c r="AR36" s="673"/>
      <c r="AS36" s="673"/>
      <c r="AT36" s="673"/>
      <c r="AU36" s="673"/>
      <c r="AV36" s="673"/>
      <c r="AW36" s="673"/>
      <c r="AX36" s="673"/>
      <c r="AY36" s="674"/>
      <c r="AZ36" s="593">
        <v>12409510</v>
      </c>
      <c r="BA36" s="594"/>
      <c r="BB36" s="594"/>
      <c r="BC36" s="594"/>
      <c r="BD36" s="613"/>
      <c r="BE36" s="613"/>
      <c r="BF36" s="650"/>
      <c r="BG36" s="607" t="s">
        <v>307</v>
      </c>
      <c r="BH36" s="608"/>
      <c r="BI36" s="608"/>
      <c r="BJ36" s="608"/>
      <c r="BK36" s="608"/>
      <c r="BL36" s="608"/>
      <c r="BM36" s="608"/>
      <c r="BN36" s="608"/>
      <c r="BO36" s="608"/>
      <c r="BP36" s="608"/>
      <c r="BQ36" s="608"/>
      <c r="BR36" s="608"/>
      <c r="BS36" s="608"/>
      <c r="BT36" s="608"/>
      <c r="BU36" s="609"/>
      <c r="BV36" s="593">
        <v>-411471</v>
      </c>
      <c r="BW36" s="594"/>
      <c r="BX36" s="594"/>
      <c r="BY36" s="594"/>
      <c r="BZ36" s="594"/>
      <c r="CA36" s="594"/>
      <c r="CB36" s="603"/>
      <c r="CD36" s="607" t="s">
        <v>308</v>
      </c>
      <c r="CE36" s="608"/>
      <c r="CF36" s="608"/>
      <c r="CG36" s="608"/>
      <c r="CH36" s="608"/>
      <c r="CI36" s="608"/>
      <c r="CJ36" s="608"/>
      <c r="CK36" s="608"/>
      <c r="CL36" s="608"/>
      <c r="CM36" s="608"/>
      <c r="CN36" s="608"/>
      <c r="CO36" s="608"/>
      <c r="CP36" s="608"/>
      <c r="CQ36" s="609"/>
      <c r="CR36" s="593">
        <v>25947437</v>
      </c>
      <c r="CS36" s="594"/>
      <c r="CT36" s="594"/>
      <c r="CU36" s="594"/>
      <c r="CV36" s="594"/>
      <c r="CW36" s="594"/>
      <c r="CX36" s="594"/>
      <c r="CY36" s="595"/>
      <c r="CZ36" s="627">
        <v>8.6</v>
      </c>
      <c r="DA36" s="628"/>
      <c r="DB36" s="628"/>
      <c r="DC36" s="629"/>
      <c r="DD36" s="602">
        <v>8116250</v>
      </c>
      <c r="DE36" s="594"/>
      <c r="DF36" s="594"/>
      <c r="DG36" s="594"/>
      <c r="DH36" s="594"/>
      <c r="DI36" s="594"/>
      <c r="DJ36" s="594"/>
      <c r="DK36" s="595"/>
      <c r="DL36" s="602">
        <v>5644777</v>
      </c>
      <c r="DM36" s="594"/>
      <c r="DN36" s="594"/>
      <c r="DO36" s="594"/>
      <c r="DP36" s="594"/>
      <c r="DQ36" s="594"/>
      <c r="DR36" s="594"/>
      <c r="DS36" s="594"/>
      <c r="DT36" s="594"/>
      <c r="DU36" s="594"/>
      <c r="DV36" s="595"/>
      <c r="DW36" s="598">
        <v>14</v>
      </c>
      <c r="DX36" s="625"/>
      <c r="DY36" s="625"/>
      <c r="DZ36" s="625"/>
      <c r="EA36" s="625"/>
      <c r="EB36" s="625"/>
      <c r="EC36" s="626"/>
    </row>
    <row r="37" spans="2:133" ht="11.25" customHeight="1">
      <c r="AQ37" s="672" t="s">
        <v>309</v>
      </c>
      <c r="AR37" s="673"/>
      <c r="AS37" s="673"/>
      <c r="AT37" s="673"/>
      <c r="AU37" s="673"/>
      <c r="AV37" s="673"/>
      <c r="AW37" s="673"/>
      <c r="AX37" s="673"/>
      <c r="AY37" s="674"/>
      <c r="AZ37" s="593">
        <v>1136435</v>
      </c>
      <c r="BA37" s="594"/>
      <c r="BB37" s="594"/>
      <c r="BC37" s="594"/>
      <c r="BD37" s="613"/>
      <c r="BE37" s="613"/>
      <c r="BF37" s="650"/>
      <c r="BG37" s="607" t="s">
        <v>310</v>
      </c>
      <c r="BH37" s="608"/>
      <c r="BI37" s="608"/>
      <c r="BJ37" s="608"/>
      <c r="BK37" s="608"/>
      <c r="BL37" s="608"/>
      <c r="BM37" s="608"/>
      <c r="BN37" s="608"/>
      <c r="BO37" s="608"/>
      <c r="BP37" s="608"/>
      <c r="BQ37" s="608"/>
      <c r="BR37" s="608"/>
      <c r="BS37" s="608"/>
      <c r="BT37" s="608"/>
      <c r="BU37" s="609"/>
      <c r="BV37" s="593">
        <v>24602</v>
      </c>
      <c r="BW37" s="594"/>
      <c r="BX37" s="594"/>
      <c r="BY37" s="594"/>
      <c r="BZ37" s="594"/>
      <c r="CA37" s="594"/>
      <c r="CB37" s="603"/>
      <c r="CD37" s="607" t="s">
        <v>311</v>
      </c>
      <c r="CE37" s="608"/>
      <c r="CF37" s="608"/>
      <c r="CG37" s="608"/>
      <c r="CH37" s="608"/>
      <c r="CI37" s="608"/>
      <c r="CJ37" s="608"/>
      <c r="CK37" s="608"/>
      <c r="CL37" s="608"/>
      <c r="CM37" s="608"/>
      <c r="CN37" s="608"/>
      <c r="CO37" s="608"/>
      <c r="CP37" s="608"/>
      <c r="CQ37" s="609"/>
      <c r="CR37" s="593">
        <v>3812598</v>
      </c>
      <c r="CS37" s="613"/>
      <c r="CT37" s="613"/>
      <c r="CU37" s="613"/>
      <c r="CV37" s="613"/>
      <c r="CW37" s="613"/>
      <c r="CX37" s="613"/>
      <c r="CY37" s="614"/>
      <c r="CZ37" s="627">
        <v>1.3</v>
      </c>
      <c r="DA37" s="628"/>
      <c r="DB37" s="628"/>
      <c r="DC37" s="629"/>
      <c r="DD37" s="602">
        <v>3812598</v>
      </c>
      <c r="DE37" s="613"/>
      <c r="DF37" s="613"/>
      <c r="DG37" s="613"/>
      <c r="DH37" s="613"/>
      <c r="DI37" s="613"/>
      <c r="DJ37" s="613"/>
      <c r="DK37" s="614"/>
      <c r="DL37" s="602">
        <v>3812598</v>
      </c>
      <c r="DM37" s="613"/>
      <c r="DN37" s="613"/>
      <c r="DO37" s="613"/>
      <c r="DP37" s="613"/>
      <c r="DQ37" s="613"/>
      <c r="DR37" s="613"/>
      <c r="DS37" s="613"/>
      <c r="DT37" s="613"/>
      <c r="DU37" s="613"/>
      <c r="DV37" s="614"/>
      <c r="DW37" s="598">
        <v>9.5</v>
      </c>
      <c r="DX37" s="625"/>
      <c r="DY37" s="625"/>
      <c r="DZ37" s="625"/>
      <c r="EA37" s="625"/>
      <c r="EB37" s="625"/>
      <c r="EC37" s="626"/>
    </row>
    <row r="38" spans="2:133" ht="11.25" customHeight="1">
      <c r="AQ38" s="672" t="s">
        <v>312</v>
      </c>
      <c r="AR38" s="673"/>
      <c r="AS38" s="673"/>
      <c r="AT38" s="673"/>
      <c r="AU38" s="673"/>
      <c r="AV38" s="673"/>
      <c r="AW38" s="673"/>
      <c r="AX38" s="673"/>
      <c r="AY38" s="674"/>
      <c r="AZ38" s="593">
        <v>676443</v>
      </c>
      <c r="BA38" s="594"/>
      <c r="BB38" s="594"/>
      <c r="BC38" s="594"/>
      <c r="BD38" s="613"/>
      <c r="BE38" s="613"/>
      <c r="BF38" s="650"/>
      <c r="BG38" s="607" t="s">
        <v>313</v>
      </c>
      <c r="BH38" s="608"/>
      <c r="BI38" s="608"/>
      <c r="BJ38" s="608"/>
      <c r="BK38" s="608"/>
      <c r="BL38" s="608"/>
      <c r="BM38" s="608"/>
      <c r="BN38" s="608"/>
      <c r="BO38" s="608"/>
      <c r="BP38" s="608"/>
      <c r="BQ38" s="608"/>
      <c r="BR38" s="608"/>
      <c r="BS38" s="608"/>
      <c r="BT38" s="608"/>
      <c r="BU38" s="609"/>
      <c r="BV38" s="593">
        <v>43099</v>
      </c>
      <c r="BW38" s="594"/>
      <c r="BX38" s="594"/>
      <c r="BY38" s="594"/>
      <c r="BZ38" s="594"/>
      <c r="CA38" s="594"/>
      <c r="CB38" s="603"/>
      <c r="CD38" s="607" t="s">
        <v>314</v>
      </c>
      <c r="CE38" s="608"/>
      <c r="CF38" s="608"/>
      <c r="CG38" s="608"/>
      <c r="CH38" s="608"/>
      <c r="CI38" s="608"/>
      <c r="CJ38" s="608"/>
      <c r="CK38" s="608"/>
      <c r="CL38" s="608"/>
      <c r="CM38" s="608"/>
      <c r="CN38" s="608"/>
      <c r="CO38" s="608"/>
      <c r="CP38" s="608"/>
      <c r="CQ38" s="609"/>
      <c r="CR38" s="593">
        <v>19453224</v>
      </c>
      <c r="CS38" s="594"/>
      <c r="CT38" s="594"/>
      <c r="CU38" s="594"/>
      <c r="CV38" s="594"/>
      <c r="CW38" s="594"/>
      <c r="CX38" s="594"/>
      <c r="CY38" s="595"/>
      <c r="CZ38" s="627">
        <v>6.4</v>
      </c>
      <c r="DA38" s="628"/>
      <c r="DB38" s="628"/>
      <c r="DC38" s="629"/>
      <c r="DD38" s="602">
        <v>17830437</v>
      </c>
      <c r="DE38" s="594"/>
      <c r="DF38" s="594"/>
      <c r="DG38" s="594"/>
      <c r="DH38" s="594"/>
      <c r="DI38" s="594"/>
      <c r="DJ38" s="594"/>
      <c r="DK38" s="595"/>
      <c r="DL38" s="602">
        <v>7354337</v>
      </c>
      <c r="DM38" s="594"/>
      <c r="DN38" s="594"/>
      <c r="DO38" s="594"/>
      <c r="DP38" s="594"/>
      <c r="DQ38" s="594"/>
      <c r="DR38" s="594"/>
      <c r="DS38" s="594"/>
      <c r="DT38" s="594"/>
      <c r="DU38" s="594"/>
      <c r="DV38" s="595"/>
      <c r="DW38" s="598">
        <v>18.3</v>
      </c>
      <c r="DX38" s="625"/>
      <c r="DY38" s="625"/>
      <c r="DZ38" s="625"/>
      <c r="EA38" s="625"/>
      <c r="EB38" s="625"/>
      <c r="EC38" s="626"/>
    </row>
    <row r="39" spans="2:133" ht="11.25" customHeight="1">
      <c r="AQ39" s="672" t="s">
        <v>315</v>
      </c>
      <c r="AR39" s="673"/>
      <c r="AS39" s="673"/>
      <c r="AT39" s="673"/>
      <c r="AU39" s="673"/>
      <c r="AV39" s="673"/>
      <c r="AW39" s="673"/>
      <c r="AX39" s="673"/>
      <c r="AY39" s="674"/>
      <c r="AZ39" s="593">
        <v>226972</v>
      </c>
      <c r="BA39" s="594"/>
      <c r="BB39" s="594"/>
      <c r="BC39" s="594"/>
      <c r="BD39" s="613"/>
      <c r="BE39" s="613"/>
      <c r="BF39" s="650"/>
      <c r="BG39" s="678" t="s">
        <v>316</v>
      </c>
      <c r="BH39" s="679"/>
      <c r="BI39" s="679"/>
      <c r="BJ39" s="679"/>
      <c r="BK39" s="679"/>
      <c r="BL39" s="187"/>
      <c r="BM39" s="608" t="s">
        <v>317</v>
      </c>
      <c r="BN39" s="608"/>
      <c r="BO39" s="608"/>
      <c r="BP39" s="608"/>
      <c r="BQ39" s="608"/>
      <c r="BR39" s="608"/>
      <c r="BS39" s="608"/>
      <c r="BT39" s="608"/>
      <c r="BU39" s="609"/>
      <c r="BV39" s="593">
        <v>92</v>
      </c>
      <c r="BW39" s="594"/>
      <c r="BX39" s="594"/>
      <c r="BY39" s="594"/>
      <c r="BZ39" s="594"/>
      <c r="CA39" s="594"/>
      <c r="CB39" s="603"/>
      <c r="CD39" s="607" t="s">
        <v>318</v>
      </c>
      <c r="CE39" s="608"/>
      <c r="CF39" s="608"/>
      <c r="CG39" s="608"/>
      <c r="CH39" s="608"/>
      <c r="CI39" s="608"/>
      <c r="CJ39" s="608"/>
      <c r="CK39" s="608"/>
      <c r="CL39" s="608"/>
      <c r="CM39" s="608"/>
      <c r="CN39" s="608"/>
      <c r="CO39" s="608"/>
      <c r="CP39" s="608"/>
      <c r="CQ39" s="609"/>
      <c r="CR39" s="593">
        <v>94140468</v>
      </c>
      <c r="CS39" s="613"/>
      <c r="CT39" s="613"/>
      <c r="CU39" s="613"/>
      <c r="CV39" s="613"/>
      <c r="CW39" s="613"/>
      <c r="CX39" s="613"/>
      <c r="CY39" s="614"/>
      <c r="CZ39" s="627">
        <v>31.2</v>
      </c>
      <c r="DA39" s="628"/>
      <c r="DB39" s="628"/>
      <c r="DC39" s="629"/>
      <c r="DD39" s="602">
        <v>3522916</v>
      </c>
      <c r="DE39" s="613"/>
      <c r="DF39" s="613"/>
      <c r="DG39" s="613"/>
      <c r="DH39" s="613"/>
      <c r="DI39" s="613"/>
      <c r="DJ39" s="613"/>
      <c r="DK39" s="614"/>
      <c r="DL39" s="602" t="s">
        <v>107</v>
      </c>
      <c r="DM39" s="613"/>
      <c r="DN39" s="613"/>
      <c r="DO39" s="613"/>
      <c r="DP39" s="613"/>
      <c r="DQ39" s="613"/>
      <c r="DR39" s="613"/>
      <c r="DS39" s="613"/>
      <c r="DT39" s="613"/>
      <c r="DU39" s="613"/>
      <c r="DV39" s="614"/>
      <c r="DW39" s="598" t="s">
        <v>107</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319</v>
      </c>
      <c r="AR40" s="673"/>
      <c r="AS40" s="673"/>
      <c r="AT40" s="673"/>
      <c r="AU40" s="673"/>
      <c r="AV40" s="673"/>
      <c r="AW40" s="673"/>
      <c r="AX40" s="673"/>
      <c r="AY40" s="674"/>
      <c r="AZ40" s="593">
        <v>1589942</v>
      </c>
      <c r="BA40" s="594"/>
      <c r="BB40" s="594"/>
      <c r="BC40" s="594"/>
      <c r="BD40" s="613"/>
      <c r="BE40" s="613"/>
      <c r="BF40" s="650"/>
      <c r="BG40" s="678"/>
      <c r="BH40" s="679"/>
      <c r="BI40" s="679"/>
      <c r="BJ40" s="679"/>
      <c r="BK40" s="679"/>
      <c r="BL40" s="187"/>
      <c r="BM40" s="608" t="s">
        <v>320</v>
      </c>
      <c r="BN40" s="608"/>
      <c r="BO40" s="608"/>
      <c r="BP40" s="608"/>
      <c r="BQ40" s="608"/>
      <c r="BR40" s="608"/>
      <c r="BS40" s="608"/>
      <c r="BT40" s="608"/>
      <c r="BU40" s="609"/>
      <c r="BV40" s="593">
        <v>150</v>
      </c>
      <c r="BW40" s="594"/>
      <c r="BX40" s="594"/>
      <c r="BY40" s="594"/>
      <c r="BZ40" s="594"/>
      <c r="CA40" s="594"/>
      <c r="CB40" s="603"/>
      <c r="CD40" s="607" t="s">
        <v>321</v>
      </c>
      <c r="CE40" s="608"/>
      <c r="CF40" s="608"/>
      <c r="CG40" s="608"/>
      <c r="CH40" s="608"/>
      <c r="CI40" s="608"/>
      <c r="CJ40" s="608"/>
      <c r="CK40" s="608"/>
      <c r="CL40" s="608"/>
      <c r="CM40" s="608"/>
      <c r="CN40" s="608"/>
      <c r="CO40" s="608"/>
      <c r="CP40" s="608"/>
      <c r="CQ40" s="609"/>
      <c r="CR40" s="593">
        <v>1304874</v>
      </c>
      <c r="CS40" s="594"/>
      <c r="CT40" s="594"/>
      <c r="CU40" s="594"/>
      <c r="CV40" s="594"/>
      <c r="CW40" s="594"/>
      <c r="CX40" s="594"/>
      <c r="CY40" s="595"/>
      <c r="CZ40" s="627">
        <v>0.4</v>
      </c>
      <c r="DA40" s="628"/>
      <c r="DB40" s="628"/>
      <c r="DC40" s="629"/>
      <c r="DD40" s="602">
        <v>311324</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322</v>
      </c>
      <c r="AR41" s="616"/>
      <c r="AS41" s="616"/>
      <c r="AT41" s="616"/>
      <c r="AU41" s="616"/>
      <c r="AV41" s="616"/>
      <c r="AW41" s="616"/>
      <c r="AX41" s="616"/>
      <c r="AY41" s="617"/>
      <c r="AZ41" s="665">
        <v>5226800</v>
      </c>
      <c r="BA41" s="666"/>
      <c r="BB41" s="666"/>
      <c r="BC41" s="666"/>
      <c r="BD41" s="661"/>
      <c r="BE41" s="661"/>
      <c r="BF41" s="663"/>
      <c r="BG41" s="680"/>
      <c r="BH41" s="681"/>
      <c r="BI41" s="681"/>
      <c r="BJ41" s="681"/>
      <c r="BK41" s="681"/>
      <c r="BL41" s="189"/>
      <c r="BM41" s="616" t="s">
        <v>323</v>
      </c>
      <c r="BN41" s="616"/>
      <c r="BO41" s="616"/>
      <c r="BP41" s="616"/>
      <c r="BQ41" s="616"/>
      <c r="BR41" s="616"/>
      <c r="BS41" s="616"/>
      <c r="BT41" s="616"/>
      <c r="BU41" s="617"/>
      <c r="BV41" s="665">
        <v>313</v>
      </c>
      <c r="BW41" s="666"/>
      <c r="BX41" s="666"/>
      <c r="BY41" s="666"/>
      <c r="BZ41" s="666"/>
      <c r="CA41" s="666"/>
      <c r="CB41" s="675"/>
      <c r="CD41" s="607" t="s">
        <v>324</v>
      </c>
      <c r="CE41" s="608"/>
      <c r="CF41" s="608"/>
      <c r="CG41" s="608"/>
      <c r="CH41" s="608"/>
      <c r="CI41" s="608"/>
      <c r="CJ41" s="608"/>
      <c r="CK41" s="608"/>
      <c r="CL41" s="608"/>
      <c r="CM41" s="608"/>
      <c r="CN41" s="608"/>
      <c r="CO41" s="608"/>
      <c r="CP41" s="608"/>
      <c r="CQ41" s="609"/>
      <c r="CR41" s="593" t="s">
        <v>210</v>
      </c>
      <c r="CS41" s="613"/>
      <c r="CT41" s="613"/>
      <c r="CU41" s="613"/>
      <c r="CV41" s="613"/>
      <c r="CW41" s="613"/>
      <c r="CX41" s="613"/>
      <c r="CY41" s="614"/>
      <c r="CZ41" s="627" t="s">
        <v>210</v>
      </c>
      <c r="DA41" s="628"/>
      <c r="DB41" s="628"/>
      <c r="DC41" s="629"/>
      <c r="DD41" s="602" t="s">
        <v>210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326</v>
      </c>
      <c r="CE42" s="591"/>
      <c r="CF42" s="591"/>
      <c r="CG42" s="591"/>
      <c r="CH42" s="591"/>
      <c r="CI42" s="591"/>
      <c r="CJ42" s="591"/>
      <c r="CK42" s="591"/>
      <c r="CL42" s="591"/>
      <c r="CM42" s="591"/>
      <c r="CN42" s="591"/>
      <c r="CO42" s="591"/>
      <c r="CP42" s="591"/>
      <c r="CQ42" s="592"/>
      <c r="CR42" s="593">
        <v>115086021</v>
      </c>
      <c r="CS42" s="594"/>
      <c r="CT42" s="594"/>
      <c r="CU42" s="594"/>
      <c r="CV42" s="594"/>
      <c r="CW42" s="594"/>
      <c r="CX42" s="594"/>
      <c r="CY42" s="595"/>
      <c r="CZ42" s="627">
        <v>38.1</v>
      </c>
      <c r="DA42" s="676"/>
      <c r="DB42" s="676"/>
      <c r="DC42" s="677"/>
      <c r="DD42" s="602">
        <v>14290338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328</v>
      </c>
      <c r="CE43" s="591"/>
      <c r="CF43" s="591"/>
      <c r="CG43" s="591"/>
      <c r="CH43" s="591"/>
      <c r="CI43" s="591"/>
      <c r="CJ43" s="591"/>
      <c r="CK43" s="591"/>
      <c r="CL43" s="591"/>
      <c r="CM43" s="591"/>
      <c r="CN43" s="591"/>
      <c r="CO43" s="591"/>
      <c r="CP43" s="591"/>
      <c r="CQ43" s="592"/>
      <c r="CR43" s="593">
        <v>1347301</v>
      </c>
      <c r="CS43" s="613"/>
      <c r="CT43" s="613"/>
      <c r="CU43" s="613"/>
      <c r="CV43" s="613"/>
      <c r="CW43" s="613"/>
      <c r="CX43" s="613"/>
      <c r="CY43" s="614"/>
      <c r="CZ43" s="627">
        <v>0.4</v>
      </c>
      <c r="DA43" s="628"/>
      <c r="DB43" s="628"/>
      <c r="DC43" s="629"/>
      <c r="DD43" s="602">
        <v>1342061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329</v>
      </c>
      <c r="CD44" s="699" t="s">
        <v>282</v>
      </c>
      <c r="CE44" s="700"/>
      <c r="CF44" s="590" t="s">
        <v>330</v>
      </c>
      <c r="CG44" s="591"/>
      <c r="CH44" s="591"/>
      <c r="CI44" s="591"/>
      <c r="CJ44" s="591"/>
      <c r="CK44" s="591"/>
      <c r="CL44" s="591"/>
      <c r="CM44" s="591"/>
      <c r="CN44" s="591"/>
      <c r="CO44" s="591"/>
      <c r="CP44" s="591"/>
      <c r="CQ44" s="592"/>
      <c r="CR44" s="593">
        <v>103456194</v>
      </c>
      <c r="CS44" s="594"/>
      <c r="CT44" s="594"/>
      <c r="CU44" s="594"/>
      <c r="CV44" s="594"/>
      <c r="CW44" s="594"/>
      <c r="CX44" s="594"/>
      <c r="CY44" s="595"/>
      <c r="CZ44" s="627">
        <v>34.299999999999997</v>
      </c>
      <c r="DA44" s="676"/>
      <c r="DB44" s="676"/>
      <c r="DC44" s="677"/>
      <c r="DD44" s="602">
        <v>11760044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331</v>
      </c>
      <c r="CG45" s="591"/>
      <c r="CH45" s="591"/>
      <c r="CI45" s="591"/>
      <c r="CJ45" s="591"/>
      <c r="CK45" s="591"/>
      <c r="CL45" s="591"/>
      <c r="CM45" s="591"/>
      <c r="CN45" s="591"/>
      <c r="CO45" s="591"/>
      <c r="CP45" s="591"/>
      <c r="CQ45" s="592"/>
      <c r="CR45" s="593">
        <v>96199349</v>
      </c>
      <c r="CS45" s="613"/>
      <c r="CT45" s="613"/>
      <c r="CU45" s="613"/>
      <c r="CV45" s="613"/>
      <c r="CW45" s="613"/>
      <c r="CX45" s="613"/>
      <c r="CY45" s="614"/>
      <c r="CZ45" s="627">
        <v>31.9</v>
      </c>
      <c r="DA45" s="628"/>
      <c r="DB45" s="628"/>
      <c r="DC45" s="629"/>
      <c r="DD45" s="602">
        <v>7695732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332</v>
      </c>
      <c r="CG46" s="591"/>
      <c r="CH46" s="591"/>
      <c r="CI46" s="591"/>
      <c r="CJ46" s="591"/>
      <c r="CK46" s="591"/>
      <c r="CL46" s="591"/>
      <c r="CM46" s="591"/>
      <c r="CN46" s="591"/>
      <c r="CO46" s="591"/>
      <c r="CP46" s="591"/>
      <c r="CQ46" s="592"/>
      <c r="CR46" s="593">
        <v>6810679</v>
      </c>
      <c r="CS46" s="594"/>
      <c r="CT46" s="594"/>
      <c r="CU46" s="594"/>
      <c r="CV46" s="594"/>
      <c r="CW46" s="594"/>
      <c r="CX46" s="594"/>
      <c r="CY46" s="595"/>
      <c r="CZ46" s="627">
        <v>2.2999999999999998</v>
      </c>
      <c r="DA46" s="676"/>
      <c r="DB46" s="676"/>
      <c r="DC46" s="677"/>
      <c r="DD46" s="602">
        <v>3618146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333</v>
      </c>
      <c r="CG47" s="591"/>
      <c r="CH47" s="591"/>
      <c r="CI47" s="591"/>
      <c r="CJ47" s="591"/>
      <c r="CK47" s="591"/>
      <c r="CL47" s="591"/>
      <c r="CM47" s="591"/>
      <c r="CN47" s="591"/>
      <c r="CO47" s="591"/>
      <c r="CP47" s="591"/>
      <c r="CQ47" s="592"/>
      <c r="CR47" s="593">
        <v>11629827</v>
      </c>
      <c r="CS47" s="613"/>
      <c r="CT47" s="613"/>
      <c r="CU47" s="613"/>
      <c r="CV47" s="613"/>
      <c r="CW47" s="613"/>
      <c r="CX47" s="613"/>
      <c r="CY47" s="614"/>
      <c r="CZ47" s="627">
        <v>3.9</v>
      </c>
      <c r="DA47" s="628"/>
      <c r="DB47" s="628"/>
      <c r="DC47" s="629"/>
      <c r="DD47" s="602">
        <v>2530294</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334</v>
      </c>
      <c r="CG48" s="591"/>
      <c r="CH48" s="591"/>
      <c r="CI48" s="591"/>
      <c r="CJ48" s="591"/>
      <c r="CK48" s="591"/>
      <c r="CL48" s="591"/>
      <c r="CM48" s="591"/>
      <c r="CN48" s="591"/>
      <c r="CO48" s="591"/>
      <c r="CP48" s="591"/>
      <c r="CQ48" s="592"/>
      <c r="CR48" s="593" t="s">
        <v>107</v>
      </c>
      <c r="CS48" s="594"/>
      <c r="CT48" s="594"/>
      <c r="CU48" s="594"/>
      <c r="CV48" s="594"/>
      <c r="CW48" s="594"/>
      <c r="CX48" s="594"/>
      <c r="CY48" s="595"/>
      <c r="CZ48" s="627" t="s">
        <v>107</v>
      </c>
      <c r="DA48" s="676"/>
      <c r="DB48" s="676"/>
      <c r="DC48" s="677"/>
      <c r="DD48" s="602" t="s">
        <v>107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335</v>
      </c>
      <c r="CE49" s="637"/>
      <c r="CF49" s="637"/>
      <c r="CG49" s="637"/>
      <c r="CH49" s="637"/>
      <c r="CI49" s="637"/>
      <c r="CJ49" s="637"/>
      <c r="CK49" s="637"/>
      <c r="CL49" s="637"/>
      <c r="CM49" s="637"/>
      <c r="CN49" s="637"/>
      <c r="CO49" s="637"/>
      <c r="CP49" s="637"/>
      <c r="CQ49" s="638"/>
      <c r="CR49" s="665">
        <v>302021280</v>
      </c>
      <c r="CS49" s="661"/>
      <c r="CT49" s="661"/>
      <c r="CU49" s="661"/>
      <c r="CV49" s="661"/>
      <c r="CW49" s="661"/>
      <c r="CX49" s="661"/>
      <c r="CY49" s="688"/>
      <c r="CZ49" s="689">
        <v>100</v>
      </c>
      <c r="DA49" s="690"/>
      <c r="DB49" s="690"/>
      <c r="DC49" s="691"/>
      <c r="DD49" s="692">
        <v>72570447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337</v>
      </c>
      <c r="DK2" s="735"/>
      <c r="DL2" s="735"/>
      <c r="DM2" s="735"/>
      <c r="DN2" s="735"/>
      <c r="DO2" s="736"/>
      <c r="DP2" s="200"/>
      <c r="DQ2" s="734" t="s">
        <v>338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339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341</v>
      </c>
      <c r="B5" s="729"/>
      <c r="C5" s="729"/>
      <c r="D5" s="729"/>
      <c r="E5" s="729"/>
      <c r="F5" s="729"/>
      <c r="G5" s="729"/>
      <c r="H5" s="729"/>
      <c r="I5" s="729"/>
      <c r="J5" s="729"/>
      <c r="K5" s="729"/>
      <c r="L5" s="729"/>
      <c r="M5" s="729"/>
      <c r="N5" s="729"/>
      <c r="O5" s="729"/>
      <c r="P5" s="730"/>
      <c r="Q5" s="705" t="s">
        <v>342</v>
      </c>
      <c r="R5" s="706"/>
      <c r="S5" s="706"/>
      <c r="T5" s="706"/>
      <c r="U5" s="707"/>
      <c r="V5" s="705" t="s">
        <v>343</v>
      </c>
      <c r="W5" s="706"/>
      <c r="X5" s="706"/>
      <c r="Y5" s="706"/>
      <c r="Z5" s="707"/>
      <c r="AA5" s="705" t="s">
        <v>344</v>
      </c>
      <c r="AB5" s="706"/>
      <c r="AC5" s="706"/>
      <c r="AD5" s="706"/>
      <c r="AE5" s="706"/>
      <c r="AF5" s="738" t="s">
        <v>345</v>
      </c>
      <c r="AG5" s="706"/>
      <c r="AH5" s="706"/>
      <c r="AI5" s="706"/>
      <c r="AJ5" s="717"/>
      <c r="AK5" s="706" t="s">
        <v>346</v>
      </c>
      <c r="AL5" s="706"/>
      <c r="AM5" s="706"/>
      <c r="AN5" s="706"/>
      <c r="AO5" s="707"/>
      <c r="AP5" s="705" t="s">
        <v>347</v>
      </c>
      <c r="AQ5" s="706"/>
      <c r="AR5" s="706"/>
      <c r="AS5" s="706"/>
      <c r="AT5" s="707"/>
      <c r="AU5" s="705" t="s">
        <v>348</v>
      </c>
      <c r="AV5" s="706"/>
      <c r="AW5" s="706"/>
      <c r="AX5" s="706"/>
      <c r="AY5" s="717"/>
      <c r="AZ5" s="207"/>
      <c r="BA5" s="207"/>
      <c r="BB5" s="207"/>
      <c r="BC5" s="207"/>
      <c r="BD5" s="207"/>
      <c r="BE5" s="208"/>
      <c r="BF5" s="208"/>
      <c r="BG5" s="208"/>
      <c r="BH5" s="208"/>
      <c r="BI5" s="208"/>
      <c r="BJ5" s="208"/>
      <c r="BK5" s="208"/>
      <c r="BL5" s="208"/>
      <c r="BM5" s="208"/>
      <c r="BN5" s="208"/>
      <c r="BO5" s="208"/>
      <c r="BP5" s="208"/>
      <c r="BQ5" s="728" t="s">
        <v>349</v>
      </c>
      <c r="BR5" s="729"/>
      <c r="BS5" s="729"/>
      <c r="BT5" s="729"/>
      <c r="BU5" s="729"/>
      <c r="BV5" s="729"/>
      <c r="BW5" s="729"/>
      <c r="BX5" s="729"/>
      <c r="BY5" s="729"/>
      <c r="BZ5" s="729"/>
      <c r="CA5" s="729"/>
      <c r="CB5" s="729"/>
      <c r="CC5" s="729"/>
      <c r="CD5" s="729"/>
      <c r="CE5" s="729"/>
      <c r="CF5" s="729"/>
      <c r="CG5" s="730"/>
      <c r="CH5" s="705" t="s">
        <v>350</v>
      </c>
      <c r="CI5" s="706"/>
      <c r="CJ5" s="706"/>
      <c r="CK5" s="706"/>
      <c r="CL5" s="707"/>
      <c r="CM5" s="705" t="s">
        <v>351</v>
      </c>
      <c r="CN5" s="706"/>
      <c r="CO5" s="706"/>
      <c r="CP5" s="706"/>
      <c r="CQ5" s="707"/>
      <c r="CR5" s="705" t="s">
        <v>352</v>
      </c>
      <c r="CS5" s="706"/>
      <c r="CT5" s="706"/>
      <c r="CU5" s="706"/>
      <c r="CV5" s="707"/>
      <c r="CW5" s="705" t="s">
        <v>353</v>
      </c>
      <c r="CX5" s="706"/>
      <c r="CY5" s="706"/>
      <c r="CZ5" s="706"/>
      <c r="DA5" s="707"/>
      <c r="DB5" s="705" t="s">
        <v>354</v>
      </c>
      <c r="DC5" s="706"/>
      <c r="DD5" s="706"/>
      <c r="DE5" s="706"/>
      <c r="DF5" s="707"/>
      <c r="DG5" s="711" t="s">
        <v>355</v>
      </c>
      <c r="DH5" s="712"/>
      <c r="DI5" s="712"/>
      <c r="DJ5" s="712"/>
      <c r="DK5" s="713"/>
      <c r="DL5" s="711" t="s">
        <v>356</v>
      </c>
      <c r="DM5" s="712"/>
      <c r="DN5" s="712"/>
      <c r="DO5" s="712"/>
      <c r="DP5" s="713"/>
      <c r="DQ5" s="705" t="s">
        <v>357</v>
      </c>
      <c r="DR5" s="706"/>
      <c r="DS5" s="706"/>
      <c r="DT5" s="706"/>
      <c r="DU5" s="707"/>
      <c r="DV5" s="705" t="s">
        <v>348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358</v>
      </c>
      <c r="C7" s="720"/>
      <c r="D7" s="720"/>
      <c r="E7" s="720"/>
      <c r="F7" s="720"/>
      <c r="G7" s="720"/>
      <c r="H7" s="720"/>
      <c r="I7" s="720"/>
      <c r="J7" s="720"/>
      <c r="K7" s="720"/>
      <c r="L7" s="720"/>
      <c r="M7" s="720"/>
      <c r="N7" s="720"/>
      <c r="O7" s="720"/>
      <c r="P7" s="721"/>
      <c r="Q7" s="722">
        <v>341033</v>
      </c>
      <c r="R7" s="723"/>
      <c r="S7" s="723"/>
      <c r="T7" s="723"/>
      <c r="U7" s="723"/>
      <c r="V7" s="723">
        <v>305345</v>
      </c>
      <c r="W7" s="723"/>
      <c r="X7" s="723"/>
      <c r="Y7" s="723"/>
      <c r="Z7" s="723"/>
      <c r="AA7" s="723">
        <v>35688</v>
      </c>
      <c r="AB7" s="723"/>
      <c r="AC7" s="723"/>
      <c r="AD7" s="723"/>
      <c r="AE7" s="724"/>
      <c r="AF7" s="725">
        <v>5870</v>
      </c>
      <c r="AG7" s="726"/>
      <c r="AH7" s="726"/>
      <c r="AI7" s="726"/>
      <c r="AJ7" s="727"/>
      <c r="AK7" s="762" t="s">
        <v>534</v>
      </c>
      <c r="AL7" s="763"/>
      <c r="AM7" s="763"/>
      <c r="AN7" s="763"/>
      <c r="AO7" s="763"/>
      <c r="AP7" s="763">
        <v>63865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t="s">
        <v>536</v>
      </c>
      <c r="CI7" s="760"/>
      <c r="CJ7" s="760"/>
      <c r="CK7" s="760"/>
      <c r="CL7" s="761"/>
      <c r="CM7" s="759" t="s">
        <v>536</v>
      </c>
      <c r="CN7" s="760"/>
      <c r="CO7" s="760"/>
      <c r="CP7" s="760"/>
      <c r="CQ7" s="761"/>
      <c r="CR7" s="759">
        <v>20</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t="s">
        <v>359</v>
      </c>
      <c r="C8" s="744"/>
      <c r="D8" s="744"/>
      <c r="E8" s="744"/>
      <c r="F8" s="744"/>
      <c r="G8" s="744"/>
      <c r="H8" s="744"/>
      <c r="I8" s="744"/>
      <c r="J8" s="744"/>
      <c r="K8" s="744"/>
      <c r="L8" s="744"/>
      <c r="M8" s="744"/>
      <c r="N8" s="744"/>
      <c r="O8" s="744"/>
      <c r="P8" s="745"/>
      <c r="Q8" s="746">
        <v>1610</v>
      </c>
      <c r="R8" s="747"/>
      <c r="S8" s="747"/>
      <c r="T8" s="747"/>
      <c r="U8" s="747"/>
      <c r="V8" s="747">
        <v>1610</v>
      </c>
      <c r="W8" s="747"/>
      <c r="X8" s="747"/>
      <c r="Y8" s="747"/>
      <c r="Z8" s="747"/>
      <c r="AA8" s="747">
        <v>0</v>
      </c>
      <c r="AB8" s="747"/>
      <c r="AC8" s="747"/>
      <c r="AD8" s="747"/>
      <c r="AE8" s="748"/>
      <c r="AF8" s="749" t="s">
        <v>534</v>
      </c>
      <c r="AG8" s="750"/>
      <c r="AH8" s="750"/>
      <c r="AI8" s="750"/>
      <c r="AJ8" s="751"/>
      <c r="AK8" s="752">
        <v>233</v>
      </c>
      <c r="AL8" s="753"/>
      <c r="AM8" s="753"/>
      <c r="AN8" s="753"/>
      <c r="AO8" s="753"/>
      <c r="AP8" s="753">
        <v>6060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-2</v>
      </c>
      <c r="CI8" s="770"/>
      <c r="CJ8" s="770"/>
      <c r="CK8" s="770"/>
      <c r="CL8" s="771"/>
      <c r="CM8" s="769">
        <v>145</v>
      </c>
      <c r="CN8" s="770"/>
      <c r="CO8" s="770"/>
      <c r="CP8" s="770"/>
      <c r="CQ8" s="771"/>
      <c r="CR8" s="769">
        <v>45</v>
      </c>
      <c r="CS8" s="770"/>
      <c r="CT8" s="770"/>
      <c r="CU8" s="770"/>
      <c r="CV8" s="771"/>
      <c r="CW8" s="769" t="s">
        <v>536</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535</v>
      </c>
      <c r="DR8" s="770"/>
      <c r="DS8" s="770"/>
      <c r="DT8" s="770"/>
      <c r="DU8" s="771"/>
      <c r="DV8" s="772"/>
      <c r="DW8" s="773"/>
      <c r="DX8" s="773"/>
      <c r="DY8" s="773"/>
      <c r="DZ8" s="774"/>
      <c r="EA8" s="205"/>
    </row>
    <row r="9" spans="1:131" s="206" customFormat="1" ht="26.25" customHeight="1">
      <c r="A9" s="212">
        <v>3</v>
      </c>
      <c r="B9" s="743" t="s">
        <v>360</v>
      </c>
      <c r="C9" s="744"/>
      <c r="D9" s="744"/>
      <c r="E9" s="744"/>
      <c r="F9" s="744"/>
      <c r="G9" s="744"/>
      <c r="H9" s="744"/>
      <c r="I9" s="744"/>
      <c r="J9" s="744"/>
      <c r="K9" s="744"/>
      <c r="L9" s="744"/>
      <c r="M9" s="744"/>
      <c r="N9" s="744"/>
      <c r="O9" s="744"/>
      <c r="P9" s="745"/>
      <c r="Q9" s="746">
        <v>15467</v>
      </c>
      <c r="R9" s="747"/>
      <c r="S9" s="747"/>
      <c r="T9" s="747"/>
      <c r="U9" s="747"/>
      <c r="V9" s="747">
        <v>7854</v>
      </c>
      <c r="W9" s="747"/>
      <c r="X9" s="747"/>
      <c r="Y9" s="747"/>
      <c r="Z9" s="747"/>
      <c r="AA9" s="747">
        <v>7613</v>
      </c>
      <c r="AB9" s="747"/>
      <c r="AC9" s="747"/>
      <c r="AD9" s="747"/>
      <c r="AE9" s="748"/>
      <c r="AF9" s="749">
        <v>556</v>
      </c>
      <c r="AG9" s="750"/>
      <c r="AH9" s="750"/>
      <c r="AI9" s="750"/>
      <c r="AJ9" s="751"/>
      <c r="AK9" s="752">
        <v>10812</v>
      </c>
      <c r="AL9" s="753"/>
      <c r="AM9" s="753"/>
      <c r="AN9" s="753"/>
      <c r="AO9" s="753"/>
      <c r="AP9" s="753" t="s">
        <v>534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31</v>
      </c>
      <c r="CI9" s="770"/>
      <c r="CJ9" s="770"/>
      <c r="CK9" s="770"/>
      <c r="CL9" s="771"/>
      <c r="CM9" s="769">
        <v>148</v>
      </c>
      <c r="CN9" s="770"/>
      <c r="CO9" s="770"/>
      <c r="CP9" s="770"/>
      <c r="CQ9" s="771"/>
      <c r="CR9" s="769">
        <v>100</v>
      </c>
      <c r="CS9" s="770"/>
      <c r="CT9" s="770"/>
      <c r="CU9" s="770"/>
      <c r="CV9" s="771"/>
      <c r="CW9" s="769" t="s">
        <v>536</v>
      </c>
      <c r="CX9" s="770"/>
      <c r="CY9" s="770"/>
      <c r="CZ9" s="770"/>
      <c r="DA9" s="771"/>
      <c r="DB9" s="769" t="s">
        <v>536</v>
      </c>
      <c r="DC9" s="770"/>
      <c r="DD9" s="770"/>
      <c r="DE9" s="770"/>
      <c r="DF9" s="771"/>
      <c r="DG9" s="769" t="s">
        <v>536</v>
      </c>
      <c r="DH9" s="770"/>
      <c r="DI9" s="770"/>
      <c r="DJ9" s="770"/>
      <c r="DK9" s="771"/>
      <c r="DL9" s="769" t="s">
        <v>536</v>
      </c>
      <c r="DM9" s="770"/>
      <c r="DN9" s="770"/>
      <c r="DO9" s="770"/>
      <c r="DP9" s="771"/>
      <c r="DQ9" s="769" t="s">
        <v>535</v>
      </c>
      <c r="DR9" s="770"/>
      <c r="DS9" s="770"/>
      <c r="DT9" s="770"/>
      <c r="DU9" s="771"/>
      <c r="DV9" s="772"/>
      <c r="DW9" s="773"/>
      <c r="DX9" s="773"/>
      <c r="DY9" s="773"/>
      <c r="DZ9" s="774"/>
      <c r="EA9" s="205"/>
    </row>
    <row r="10" spans="1:131" s="206" customFormat="1" ht="26.25" customHeight="1">
      <c r="A10" s="212">
        <v>4</v>
      </c>
      <c r="B10" s="743" t="s">
        <v>361</v>
      </c>
      <c r="C10" s="744"/>
      <c r="D10" s="744"/>
      <c r="E10" s="744"/>
      <c r="F10" s="744"/>
      <c r="G10" s="744"/>
      <c r="H10" s="744"/>
      <c r="I10" s="744"/>
      <c r="J10" s="744"/>
      <c r="K10" s="744"/>
      <c r="L10" s="744"/>
      <c r="M10" s="744"/>
      <c r="N10" s="744"/>
      <c r="O10" s="744"/>
      <c r="P10" s="745"/>
      <c r="Q10" s="746">
        <v>1033</v>
      </c>
      <c r="R10" s="747"/>
      <c r="S10" s="747"/>
      <c r="T10" s="747"/>
      <c r="U10" s="747"/>
      <c r="V10" s="747">
        <v>548</v>
      </c>
      <c r="W10" s="747"/>
      <c r="X10" s="747"/>
      <c r="Y10" s="747"/>
      <c r="Z10" s="747"/>
      <c r="AA10" s="747">
        <v>485</v>
      </c>
      <c r="AB10" s="747"/>
      <c r="AC10" s="747"/>
      <c r="AD10" s="747"/>
      <c r="AE10" s="748"/>
      <c r="AF10" s="749" t="s">
        <v>107</v>
      </c>
      <c r="AG10" s="750"/>
      <c r="AH10" s="750"/>
      <c r="AI10" s="750"/>
      <c r="AJ10" s="751"/>
      <c r="AK10" s="752">
        <v>1175</v>
      </c>
      <c r="AL10" s="753"/>
      <c r="AM10" s="753"/>
      <c r="AN10" s="753"/>
      <c r="AO10" s="753"/>
      <c r="AP10" s="753" t="s">
        <v>534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3</v>
      </c>
      <c r="CI10" s="770"/>
      <c r="CJ10" s="770"/>
      <c r="CK10" s="770"/>
      <c r="CL10" s="771"/>
      <c r="CM10" s="769">
        <v>61</v>
      </c>
      <c r="CN10" s="770"/>
      <c r="CO10" s="770"/>
      <c r="CP10" s="770"/>
      <c r="CQ10" s="771"/>
      <c r="CR10" s="769">
        <v>25</v>
      </c>
      <c r="CS10" s="770"/>
      <c r="CT10" s="770"/>
      <c r="CU10" s="770"/>
      <c r="CV10" s="771"/>
      <c r="CW10" s="769">
        <v>15</v>
      </c>
      <c r="CX10" s="770"/>
      <c r="CY10" s="770"/>
      <c r="CZ10" s="770"/>
      <c r="DA10" s="771"/>
      <c r="DB10" s="769" t="s">
        <v>536</v>
      </c>
      <c r="DC10" s="770"/>
      <c r="DD10" s="770"/>
      <c r="DE10" s="770"/>
      <c r="DF10" s="771"/>
      <c r="DG10" s="769" t="s">
        <v>536</v>
      </c>
      <c r="DH10" s="770"/>
      <c r="DI10" s="770"/>
      <c r="DJ10" s="770"/>
      <c r="DK10" s="771"/>
      <c r="DL10" s="769" t="s">
        <v>536</v>
      </c>
      <c r="DM10" s="770"/>
      <c r="DN10" s="770"/>
      <c r="DO10" s="770"/>
      <c r="DP10" s="771"/>
      <c r="DQ10" s="769" t="s">
        <v>535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549</v>
      </c>
      <c r="BT11" s="757"/>
      <c r="BU11" s="757"/>
      <c r="BV11" s="757"/>
      <c r="BW11" s="757"/>
      <c r="BX11" s="757"/>
      <c r="BY11" s="757"/>
      <c r="BZ11" s="757"/>
      <c r="CA11" s="757"/>
      <c r="CB11" s="757"/>
      <c r="CC11" s="757"/>
      <c r="CD11" s="757"/>
      <c r="CE11" s="757"/>
      <c r="CF11" s="757"/>
      <c r="CG11" s="758"/>
      <c r="CH11" s="769" t="s">
        <v>536</v>
      </c>
      <c r="CI11" s="770"/>
      <c r="CJ11" s="770"/>
      <c r="CK11" s="770"/>
      <c r="CL11" s="771"/>
      <c r="CM11" s="769" t="s">
        <v>536</v>
      </c>
      <c r="CN11" s="770"/>
      <c r="CO11" s="770"/>
      <c r="CP11" s="770"/>
      <c r="CQ11" s="771"/>
      <c r="CR11" s="769">
        <v>11</v>
      </c>
      <c r="CS11" s="770"/>
      <c r="CT11" s="770"/>
      <c r="CU11" s="770"/>
      <c r="CV11" s="771"/>
      <c r="CW11" s="769" t="s">
        <v>536</v>
      </c>
      <c r="CX11" s="770"/>
      <c r="CY11" s="770"/>
      <c r="CZ11" s="770"/>
      <c r="DA11" s="771"/>
      <c r="DB11" s="769" t="s">
        <v>535</v>
      </c>
      <c r="DC11" s="770"/>
      <c r="DD11" s="770"/>
      <c r="DE11" s="770"/>
      <c r="DF11" s="771"/>
      <c r="DG11" s="769" t="s">
        <v>536</v>
      </c>
      <c r="DH11" s="770"/>
      <c r="DI11" s="770"/>
      <c r="DJ11" s="770"/>
      <c r="DK11" s="771"/>
      <c r="DL11" s="769" t="s">
        <v>536</v>
      </c>
      <c r="DM11" s="770"/>
      <c r="DN11" s="770"/>
      <c r="DO11" s="770"/>
      <c r="DP11" s="771"/>
      <c r="DQ11" s="769" t="s">
        <v>535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550</v>
      </c>
      <c r="BT12" s="757"/>
      <c r="BU12" s="757"/>
      <c r="BV12" s="757"/>
      <c r="BW12" s="757"/>
      <c r="BX12" s="757"/>
      <c r="BY12" s="757"/>
      <c r="BZ12" s="757"/>
      <c r="CA12" s="757"/>
      <c r="CB12" s="757"/>
      <c r="CC12" s="757"/>
      <c r="CD12" s="757"/>
      <c r="CE12" s="757"/>
      <c r="CF12" s="757"/>
      <c r="CG12" s="758"/>
      <c r="CH12" s="769" t="s">
        <v>535</v>
      </c>
      <c r="CI12" s="770"/>
      <c r="CJ12" s="770"/>
      <c r="CK12" s="770"/>
      <c r="CL12" s="771"/>
      <c r="CM12" s="769" t="s">
        <v>536</v>
      </c>
      <c r="CN12" s="770"/>
      <c r="CO12" s="770"/>
      <c r="CP12" s="770"/>
      <c r="CQ12" s="771"/>
      <c r="CR12" s="769">
        <v>4</v>
      </c>
      <c r="CS12" s="770"/>
      <c r="CT12" s="770"/>
      <c r="CU12" s="770"/>
      <c r="CV12" s="771"/>
      <c r="CW12" s="769" t="s">
        <v>536</v>
      </c>
      <c r="CX12" s="770"/>
      <c r="CY12" s="770"/>
      <c r="CZ12" s="770"/>
      <c r="DA12" s="771"/>
      <c r="DB12" s="769" t="s">
        <v>536</v>
      </c>
      <c r="DC12" s="770"/>
      <c r="DD12" s="770"/>
      <c r="DE12" s="770"/>
      <c r="DF12" s="771"/>
      <c r="DG12" s="769" t="s">
        <v>536</v>
      </c>
      <c r="DH12" s="770"/>
      <c r="DI12" s="770"/>
      <c r="DJ12" s="770"/>
      <c r="DK12" s="771"/>
      <c r="DL12" s="769" t="s">
        <v>536</v>
      </c>
      <c r="DM12" s="770"/>
      <c r="DN12" s="770"/>
      <c r="DO12" s="770"/>
      <c r="DP12" s="771"/>
      <c r="DQ12" s="769" t="s">
        <v>535</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551</v>
      </c>
      <c r="BT13" s="757"/>
      <c r="BU13" s="757"/>
      <c r="BV13" s="757"/>
      <c r="BW13" s="757"/>
      <c r="BX13" s="757"/>
      <c r="BY13" s="757"/>
      <c r="BZ13" s="757"/>
      <c r="CA13" s="757"/>
      <c r="CB13" s="757"/>
      <c r="CC13" s="757"/>
      <c r="CD13" s="757"/>
      <c r="CE13" s="757"/>
      <c r="CF13" s="757"/>
      <c r="CG13" s="758"/>
      <c r="CH13" s="769">
        <v>14</v>
      </c>
      <c r="CI13" s="770"/>
      <c r="CJ13" s="770"/>
      <c r="CK13" s="770"/>
      <c r="CL13" s="771"/>
      <c r="CM13" s="769">
        <v>-29</v>
      </c>
      <c r="CN13" s="770"/>
      <c r="CO13" s="770"/>
      <c r="CP13" s="770"/>
      <c r="CQ13" s="771"/>
      <c r="CR13" s="769">
        <v>1</v>
      </c>
      <c r="CS13" s="770"/>
      <c r="CT13" s="770"/>
      <c r="CU13" s="770"/>
      <c r="CV13" s="771"/>
      <c r="CW13" s="769">
        <v>6</v>
      </c>
      <c r="CX13" s="770"/>
      <c r="CY13" s="770"/>
      <c r="CZ13" s="770"/>
      <c r="DA13" s="771"/>
      <c r="DB13" s="769">
        <v>51</v>
      </c>
      <c r="DC13" s="770"/>
      <c r="DD13" s="770"/>
      <c r="DE13" s="770"/>
      <c r="DF13" s="771"/>
      <c r="DG13" s="769" t="s">
        <v>536</v>
      </c>
      <c r="DH13" s="770"/>
      <c r="DI13" s="770"/>
      <c r="DJ13" s="770"/>
      <c r="DK13" s="771"/>
      <c r="DL13" s="769" t="s">
        <v>536</v>
      </c>
      <c r="DM13" s="770"/>
      <c r="DN13" s="770"/>
      <c r="DO13" s="770"/>
      <c r="DP13" s="771"/>
      <c r="DQ13" s="769" t="s">
        <v>535</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552</v>
      </c>
      <c r="BT14" s="757"/>
      <c r="BU14" s="757"/>
      <c r="BV14" s="757"/>
      <c r="BW14" s="757"/>
      <c r="BX14" s="757"/>
      <c r="BY14" s="757"/>
      <c r="BZ14" s="757"/>
      <c r="CA14" s="757"/>
      <c r="CB14" s="757"/>
      <c r="CC14" s="757"/>
      <c r="CD14" s="757"/>
      <c r="CE14" s="757"/>
      <c r="CF14" s="757"/>
      <c r="CG14" s="758"/>
      <c r="CH14" s="769">
        <v>14</v>
      </c>
      <c r="CI14" s="770"/>
      <c r="CJ14" s="770"/>
      <c r="CK14" s="770"/>
      <c r="CL14" s="771"/>
      <c r="CM14" s="769">
        <v>106</v>
      </c>
      <c r="CN14" s="770"/>
      <c r="CO14" s="770"/>
      <c r="CP14" s="770"/>
      <c r="CQ14" s="771"/>
      <c r="CR14" s="769">
        <v>30</v>
      </c>
      <c r="CS14" s="770"/>
      <c r="CT14" s="770"/>
      <c r="CU14" s="770"/>
      <c r="CV14" s="771"/>
      <c r="CW14" s="769">
        <v>1</v>
      </c>
      <c r="CX14" s="770"/>
      <c r="CY14" s="770"/>
      <c r="CZ14" s="770"/>
      <c r="DA14" s="771"/>
      <c r="DB14" s="769" t="s">
        <v>536</v>
      </c>
      <c r="DC14" s="770"/>
      <c r="DD14" s="770"/>
      <c r="DE14" s="770"/>
      <c r="DF14" s="771"/>
      <c r="DG14" s="769" t="s">
        <v>536</v>
      </c>
      <c r="DH14" s="770"/>
      <c r="DI14" s="770"/>
      <c r="DJ14" s="770"/>
      <c r="DK14" s="771"/>
      <c r="DL14" s="769" t="s">
        <v>536</v>
      </c>
      <c r="DM14" s="770"/>
      <c r="DN14" s="770"/>
      <c r="DO14" s="770"/>
      <c r="DP14" s="771"/>
      <c r="DQ14" s="769" t="s">
        <v>535</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553</v>
      </c>
      <c r="BT15" s="757"/>
      <c r="BU15" s="757"/>
      <c r="BV15" s="757"/>
      <c r="BW15" s="757"/>
      <c r="BX15" s="757"/>
      <c r="BY15" s="757"/>
      <c r="BZ15" s="757"/>
      <c r="CA15" s="757"/>
      <c r="CB15" s="757"/>
      <c r="CC15" s="757"/>
      <c r="CD15" s="757"/>
      <c r="CE15" s="757"/>
      <c r="CF15" s="757"/>
      <c r="CG15" s="758"/>
      <c r="CH15" s="769">
        <v>7</v>
      </c>
      <c r="CI15" s="770"/>
      <c r="CJ15" s="770"/>
      <c r="CK15" s="770"/>
      <c r="CL15" s="771"/>
      <c r="CM15" s="769">
        <v>154</v>
      </c>
      <c r="CN15" s="770"/>
      <c r="CO15" s="770"/>
      <c r="CP15" s="770"/>
      <c r="CQ15" s="771"/>
      <c r="CR15" s="769">
        <v>45</v>
      </c>
      <c r="CS15" s="770"/>
      <c r="CT15" s="770"/>
      <c r="CU15" s="770"/>
      <c r="CV15" s="771"/>
      <c r="CW15" s="769" t="s">
        <v>536</v>
      </c>
      <c r="CX15" s="770"/>
      <c r="CY15" s="770"/>
      <c r="CZ15" s="770"/>
      <c r="DA15" s="771"/>
      <c r="DB15" s="769" t="s">
        <v>536</v>
      </c>
      <c r="DC15" s="770"/>
      <c r="DD15" s="770"/>
      <c r="DE15" s="770"/>
      <c r="DF15" s="771"/>
      <c r="DG15" s="769" t="s">
        <v>536</v>
      </c>
      <c r="DH15" s="770"/>
      <c r="DI15" s="770"/>
      <c r="DJ15" s="770"/>
      <c r="DK15" s="771"/>
      <c r="DL15" s="769" t="s">
        <v>536</v>
      </c>
      <c r="DM15" s="770"/>
      <c r="DN15" s="770"/>
      <c r="DO15" s="770"/>
      <c r="DP15" s="771"/>
      <c r="DQ15" s="769" t="s">
        <v>535</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554</v>
      </c>
      <c r="BT16" s="757"/>
      <c r="BU16" s="757"/>
      <c r="BV16" s="757"/>
      <c r="BW16" s="757"/>
      <c r="BX16" s="757"/>
      <c r="BY16" s="757"/>
      <c r="BZ16" s="757"/>
      <c r="CA16" s="757"/>
      <c r="CB16" s="757"/>
      <c r="CC16" s="757"/>
      <c r="CD16" s="757"/>
      <c r="CE16" s="757"/>
      <c r="CF16" s="757"/>
      <c r="CG16" s="758"/>
      <c r="CH16" s="769" t="s">
        <v>536</v>
      </c>
      <c r="CI16" s="770"/>
      <c r="CJ16" s="770"/>
      <c r="CK16" s="770"/>
      <c r="CL16" s="771"/>
      <c r="CM16" s="769" t="s">
        <v>536</v>
      </c>
      <c r="CN16" s="770"/>
      <c r="CO16" s="770"/>
      <c r="CP16" s="770"/>
      <c r="CQ16" s="771"/>
      <c r="CR16" s="769">
        <v>2</v>
      </c>
      <c r="CS16" s="770"/>
      <c r="CT16" s="770"/>
      <c r="CU16" s="770"/>
      <c r="CV16" s="771"/>
      <c r="CW16" s="769" t="s">
        <v>536</v>
      </c>
      <c r="CX16" s="770"/>
      <c r="CY16" s="770"/>
      <c r="CZ16" s="770"/>
      <c r="DA16" s="771"/>
      <c r="DB16" s="769" t="s">
        <v>535</v>
      </c>
      <c r="DC16" s="770"/>
      <c r="DD16" s="770"/>
      <c r="DE16" s="770"/>
      <c r="DF16" s="771"/>
      <c r="DG16" s="769" t="s">
        <v>536</v>
      </c>
      <c r="DH16" s="770"/>
      <c r="DI16" s="770"/>
      <c r="DJ16" s="770"/>
      <c r="DK16" s="771"/>
      <c r="DL16" s="769" t="s">
        <v>536</v>
      </c>
      <c r="DM16" s="770"/>
      <c r="DN16" s="770"/>
      <c r="DO16" s="770"/>
      <c r="DP16" s="771"/>
      <c r="DQ16" s="769" t="s">
        <v>535</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555</v>
      </c>
      <c r="BT17" s="757"/>
      <c r="BU17" s="757"/>
      <c r="BV17" s="757"/>
      <c r="BW17" s="757"/>
      <c r="BX17" s="757"/>
      <c r="BY17" s="757"/>
      <c r="BZ17" s="757"/>
      <c r="CA17" s="757"/>
      <c r="CB17" s="757"/>
      <c r="CC17" s="757"/>
      <c r="CD17" s="757"/>
      <c r="CE17" s="757"/>
      <c r="CF17" s="757"/>
      <c r="CG17" s="758"/>
      <c r="CH17" s="769">
        <v>8</v>
      </c>
      <c r="CI17" s="770"/>
      <c r="CJ17" s="770"/>
      <c r="CK17" s="770"/>
      <c r="CL17" s="771"/>
      <c r="CM17" s="769">
        <v>740</v>
      </c>
      <c r="CN17" s="770"/>
      <c r="CO17" s="770"/>
      <c r="CP17" s="770"/>
      <c r="CQ17" s="771"/>
      <c r="CR17" s="769">
        <v>353</v>
      </c>
      <c r="CS17" s="770"/>
      <c r="CT17" s="770"/>
      <c r="CU17" s="770"/>
      <c r="CV17" s="771"/>
      <c r="CW17" s="769" t="s">
        <v>536</v>
      </c>
      <c r="CX17" s="770"/>
      <c r="CY17" s="770"/>
      <c r="CZ17" s="770"/>
      <c r="DA17" s="771"/>
      <c r="DB17" s="769" t="s">
        <v>536</v>
      </c>
      <c r="DC17" s="770"/>
      <c r="DD17" s="770"/>
      <c r="DE17" s="770"/>
      <c r="DF17" s="771"/>
      <c r="DG17" s="769" t="s">
        <v>536</v>
      </c>
      <c r="DH17" s="770"/>
      <c r="DI17" s="770"/>
      <c r="DJ17" s="770"/>
      <c r="DK17" s="771"/>
      <c r="DL17" s="769" t="s">
        <v>536</v>
      </c>
      <c r="DM17" s="770"/>
      <c r="DN17" s="770"/>
      <c r="DO17" s="770"/>
      <c r="DP17" s="771"/>
      <c r="DQ17" s="769" t="s">
        <v>535</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556</v>
      </c>
      <c r="BT18" s="757"/>
      <c r="BU18" s="757"/>
      <c r="BV18" s="757"/>
      <c r="BW18" s="757"/>
      <c r="BX18" s="757"/>
      <c r="BY18" s="757"/>
      <c r="BZ18" s="757"/>
      <c r="CA18" s="757"/>
      <c r="CB18" s="757"/>
      <c r="CC18" s="757"/>
      <c r="CD18" s="757"/>
      <c r="CE18" s="757"/>
      <c r="CF18" s="757"/>
      <c r="CG18" s="758"/>
      <c r="CH18" s="769">
        <v>1</v>
      </c>
      <c r="CI18" s="770"/>
      <c r="CJ18" s="770"/>
      <c r="CK18" s="770"/>
      <c r="CL18" s="771"/>
      <c r="CM18" s="769">
        <v>8</v>
      </c>
      <c r="CN18" s="770"/>
      <c r="CO18" s="770"/>
      <c r="CP18" s="770"/>
      <c r="CQ18" s="771"/>
      <c r="CR18" s="769">
        <v>3</v>
      </c>
      <c r="CS18" s="770"/>
      <c r="CT18" s="770"/>
      <c r="CU18" s="770"/>
      <c r="CV18" s="771"/>
      <c r="CW18" s="769" t="s">
        <v>536</v>
      </c>
      <c r="CX18" s="770"/>
      <c r="CY18" s="770"/>
      <c r="CZ18" s="770"/>
      <c r="DA18" s="771"/>
      <c r="DB18" s="769" t="s">
        <v>535</v>
      </c>
      <c r="DC18" s="770"/>
      <c r="DD18" s="770"/>
      <c r="DE18" s="770"/>
      <c r="DF18" s="771"/>
      <c r="DG18" s="769" t="s">
        <v>536</v>
      </c>
      <c r="DH18" s="770"/>
      <c r="DI18" s="770"/>
      <c r="DJ18" s="770"/>
      <c r="DK18" s="771"/>
      <c r="DL18" s="769" t="s">
        <v>536</v>
      </c>
      <c r="DM18" s="770"/>
      <c r="DN18" s="770"/>
      <c r="DO18" s="770"/>
      <c r="DP18" s="771"/>
      <c r="DQ18" s="769" t="s">
        <v>535</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345808</v>
      </c>
      <c r="R23" s="782"/>
      <c r="S23" s="782"/>
      <c r="T23" s="782"/>
      <c r="U23" s="782"/>
      <c r="V23" s="782">
        <v>302021</v>
      </c>
      <c r="W23" s="782"/>
      <c r="X23" s="782"/>
      <c r="Y23" s="782"/>
      <c r="Z23" s="782"/>
      <c r="AA23" s="782">
        <v>43786</v>
      </c>
      <c r="AB23" s="782"/>
      <c r="AC23" s="782"/>
      <c r="AD23" s="782"/>
      <c r="AE23" s="783"/>
      <c r="AF23" s="784">
        <v>6426</v>
      </c>
      <c r="AG23" s="782"/>
      <c r="AH23" s="782"/>
      <c r="AI23" s="782"/>
      <c r="AJ23" s="785"/>
      <c r="AK23" s="786"/>
      <c r="AL23" s="787"/>
      <c r="AM23" s="787"/>
      <c r="AN23" s="787"/>
      <c r="AO23" s="787"/>
      <c r="AP23" s="782">
        <v>69924</v>
      </c>
      <c r="AQ23" s="782"/>
      <c r="AR23" s="782"/>
      <c r="AS23" s="782"/>
      <c r="AT23" s="782"/>
      <c r="AU23" s="788"/>
      <c r="AV23" s="788"/>
      <c r="AW23" s="788"/>
      <c r="AX23" s="788"/>
      <c r="AY23" s="789"/>
      <c r="AZ23" s="797" t="s">
        <v>107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341</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348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56</v>
      </c>
      <c r="R28" s="811"/>
      <c r="S28" s="811"/>
      <c r="T28" s="811"/>
      <c r="U28" s="811"/>
      <c r="V28" s="811">
        <v>56</v>
      </c>
      <c r="W28" s="811"/>
      <c r="X28" s="811"/>
      <c r="Y28" s="811"/>
      <c r="Z28" s="811"/>
      <c r="AA28" s="811">
        <v>0</v>
      </c>
      <c r="AB28" s="811"/>
      <c r="AC28" s="811"/>
      <c r="AD28" s="811"/>
      <c r="AE28" s="812"/>
      <c r="AF28" s="813" t="s">
        <v>107</v>
      </c>
      <c r="AG28" s="811"/>
      <c r="AH28" s="811"/>
      <c r="AI28" s="811"/>
      <c r="AJ28" s="814"/>
      <c r="AK28" s="815">
        <v>50</v>
      </c>
      <c r="AL28" s="806"/>
      <c r="AM28" s="806"/>
      <c r="AN28" s="806"/>
      <c r="AO28" s="806"/>
      <c r="AP28" s="806" t="s">
        <v>534</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19928</v>
      </c>
      <c r="R29" s="747"/>
      <c r="S29" s="747"/>
      <c r="T29" s="747"/>
      <c r="U29" s="747"/>
      <c r="V29" s="747">
        <v>19901</v>
      </c>
      <c r="W29" s="747"/>
      <c r="X29" s="747"/>
      <c r="Y29" s="747"/>
      <c r="Z29" s="747"/>
      <c r="AA29" s="747">
        <v>26</v>
      </c>
      <c r="AB29" s="747"/>
      <c r="AC29" s="747"/>
      <c r="AD29" s="747"/>
      <c r="AE29" s="748"/>
      <c r="AF29" s="749">
        <v>16</v>
      </c>
      <c r="AG29" s="750"/>
      <c r="AH29" s="750"/>
      <c r="AI29" s="750"/>
      <c r="AJ29" s="751"/>
      <c r="AK29" s="818">
        <v>1396</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1524</v>
      </c>
      <c r="R30" s="747"/>
      <c r="S30" s="747"/>
      <c r="T30" s="747"/>
      <c r="U30" s="747"/>
      <c r="V30" s="747">
        <v>1513</v>
      </c>
      <c r="W30" s="747"/>
      <c r="X30" s="747"/>
      <c r="Y30" s="747"/>
      <c r="Z30" s="747"/>
      <c r="AA30" s="747">
        <v>11</v>
      </c>
      <c r="AB30" s="747"/>
      <c r="AC30" s="747"/>
      <c r="AD30" s="747"/>
      <c r="AE30" s="748"/>
      <c r="AF30" s="749">
        <v>11</v>
      </c>
      <c r="AG30" s="750"/>
      <c r="AH30" s="750"/>
      <c r="AI30" s="750"/>
      <c r="AJ30" s="751"/>
      <c r="AK30" s="818">
        <v>461</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12604</v>
      </c>
      <c r="R31" s="747"/>
      <c r="S31" s="747"/>
      <c r="T31" s="747"/>
      <c r="U31" s="747"/>
      <c r="V31" s="747">
        <v>12599</v>
      </c>
      <c r="W31" s="747"/>
      <c r="X31" s="747"/>
      <c r="Y31" s="747"/>
      <c r="Z31" s="747"/>
      <c r="AA31" s="747">
        <v>5</v>
      </c>
      <c r="AB31" s="747"/>
      <c r="AC31" s="747"/>
      <c r="AD31" s="747"/>
      <c r="AE31" s="748"/>
      <c r="AF31" s="749">
        <v>5</v>
      </c>
      <c r="AG31" s="750"/>
      <c r="AH31" s="750"/>
      <c r="AI31" s="750"/>
      <c r="AJ31" s="751"/>
      <c r="AK31" s="818">
        <v>1724</v>
      </c>
      <c r="AL31" s="819"/>
      <c r="AM31" s="819"/>
      <c r="AN31" s="819"/>
      <c r="AO31" s="819"/>
      <c r="AP31" s="819" t="s">
        <v>534</v>
      </c>
      <c r="AQ31" s="819"/>
      <c r="AR31" s="819"/>
      <c r="AS31" s="819"/>
      <c r="AT31" s="819"/>
      <c r="AU31" s="819" t="s">
        <v>534</v>
      </c>
      <c r="AV31" s="819"/>
      <c r="AW31" s="819"/>
      <c r="AX31" s="819"/>
      <c r="AY31" s="819"/>
      <c r="AZ31" s="820" t="s">
        <v>534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1363</v>
      </c>
      <c r="R32" s="747"/>
      <c r="S32" s="747"/>
      <c r="T32" s="747"/>
      <c r="U32" s="747"/>
      <c r="V32" s="747">
        <v>2287</v>
      </c>
      <c r="W32" s="747"/>
      <c r="X32" s="747"/>
      <c r="Y32" s="747"/>
      <c r="Z32" s="747"/>
      <c r="AA32" s="747">
        <v>-924</v>
      </c>
      <c r="AB32" s="747"/>
      <c r="AC32" s="747"/>
      <c r="AD32" s="747"/>
      <c r="AE32" s="748"/>
      <c r="AF32" s="749" t="s">
        <v>107</v>
      </c>
      <c r="AG32" s="750"/>
      <c r="AH32" s="750"/>
      <c r="AI32" s="750"/>
      <c r="AJ32" s="751"/>
      <c r="AK32" s="818">
        <v>1136</v>
      </c>
      <c r="AL32" s="819"/>
      <c r="AM32" s="819"/>
      <c r="AN32" s="819"/>
      <c r="AO32" s="819"/>
      <c r="AP32" s="819">
        <v>4667</v>
      </c>
      <c r="AQ32" s="819"/>
      <c r="AR32" s="819"/>
      <c r="AS32" s="819"/>
      <c r="AT32" s="819"/>
      <c r="AU32" s="819">
        <v>2976</v>
      </c>
      <c r="AV32" s="819"/>
      <c r="AW32" s="819"/>
      <c r="AX32" s="819"/>
      <c r="AY32" s="819"/>
      <c r="AZ32" s="820" t="s">
        <v>534</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321</v>
      </c>
      <c r="R33" s="747"/>
      <c r="S33" s="747"/>
      <c r="T33" s="747"/>
      <c r="U33" s="747"/>
      <c r="V33" s="747">
        <v>321</v>
      </c>
      <c r="W33" s="747"/>
      <c r="X33" s="747"/>
      <c r="Y33" s="747"/>
      <c r="Z33" s="747"/>
      <c r="AA33" s="747">
        <v>0</v>
      </c>
      <c r="AB33" s="747"/>
      <c r="AC33" s="747"/>
      <c r="AD33" s="747"/>
      <c r="AE33" s="748"/>
      <c r="AF33" s="749" t="s">
        <v>107</v>
      </c>
      <c r="AG33" s="750"/>
      <c r="AH33" s="750"/>
      <c r="AI33" s="750"/>
      <c r="AJ33" s="751"/>
      <c r="AK33" s="818">
        <v>227</v>
      </c>
      <c r="AL33" s="819"/>
      <c r="AM33" s="819"/>
      <c r="AN33" s="819"/>
      <c r="AO33" s="819"/>
      <c r="AP33" s="819">
        <v>781</v>
      </c>
      <c r="AQ33" s="819"/>
      <c r="AR33" s="819"/>
      <c r="AS33" s="819"/>
      <c r="AT33" s="819"/>
      <c r="AU33" s="819">
        <v>589</v>
      </c>
      <c r="AV33" s="819"/>
      <c r="AW33" s="819"/>
      <c r="AX33" s="819"/>
      <c r="AY33" s="819"/>
      <c r="AZ33" s="820" t="s">
        <v>534</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22589</v>
      </c>
      <c r="R34" s="747"/>
      <c r="S34" s="747"/>
      <c r="T34" s="747"/>
      <c r="U34" s="747"/>
      <c r="V34" s="747">
        <v>12069</v>
      </c>
      <c r="W34" s="747"/>
      <c r="X34" s="747"/>
      <c r="Y34" s="747"/>
      <c r="Z34" s="747"/>
      <c r="AA34" s="747">
        <v>10520</v>
      </c>
      <c r="AB34" s="747"/>
      <c r="AC34" s="747"/>
      <c r="AD34" s="747"/>
      <c r="AE34" s="748"/>
      <c r="AF34" s="749">
        <v>890</v>
      </c>
      <c r="AG34" s="750"/>
      <c r="AH34" s="750"/>
      <c r="AI34" s="750"/>
      <c r="AJ34" s="751"/>
      <c r="AK34" s="818">
        <v>12118</v>
      </c>
      <c r="AL34" s="819"/>
      <c r="AM34" s="819"/>
      <c r="AN34" s="819"/>
      <c r="AO34" s="819"/>
      <c r="AP34" s="819">
        <v>44596</v>
      </c>
      <c r="AQ34" s="819"/>
      <c r="AR34" s="819"/>
      <c r="AS34" s="819"/>
      <c r="AT34" s="819"/>
      <c r="AU34" s="819">
        <v>40181</v>
      </c>
      <c r="AV34" s="819"/>
      <c r="AW34" s="819"/>
      <c r="AX34" s="819"/>
      <c r="AY34" s="819"/>
      <c r="AZ34" s="820" t="s">
        <v>534</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132</v>
      </c>
      <c r="R35" s="747"/>
      <c r="S35" s="747"/>
      <c r="T35" s="747"/>
      <c r="U35" s="747"/>
      <c r="V35" s="747">
        <v>81</v>
      </c>
      <c r="W35" s="747"/>
      <c r="X35" s="747"/>
      <c r="Y35" s="747"/>
      <c r="Z35" s="747"/>
      <c r="AA35" s="747">
        <v>51</v>
      </c>
      <c r="AB35" s="747"/>
      <c r="AC35" s="747"/>
      <c r="AD35" s="747"/>
      <c r="AE35" s="748"/>
      <c r="AF35" s="749" t="s">
        <v>107</v>
      </c>
      <c r="AG35" s="750"/>
      <c r="AH35" s="750"/>
      <c r="AI35" s="750"/>
      <c r="AJ35" s="751"/>
      <c r="AK35" s="818">
        <v>128</v>
      </c>
      <c r="AL35" s="819"/>
      <c r="AM35" s="819"/>
      <c r="AN35" s="819"/>
      <c r="AO35" s="819"/>
      <c r="AP35" s="819">
        <v>124</v>
      </c>
      <c r="AQ35" s="819"/>
      <c r="AR35" s="819"/>
      <c r="AS35" s="819"/>
      <c r="AT35" s="819"/>
      <c r="AU35" s="819">
        <v>124</v>
      </c>
      <c r="AV35" s="819"/>
      <c r="AW35" s="819"/>
      <c r="AX35" s="819"/>
      <c r="AY35" s="819"/>
      <c r="AZ35" s="820" t="s">
        <v>534</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385</v>
      </c>
      <c r="C36" s="744"/>
      <c r="D36" s="744"/>
      <c r="E36" s="744"/>
      <c r="F36" s="744"/>
      <c r="G36" s="744"/>
      <c r="H36" s="744"/>
      <c r="I36" s="744"/>
      <c r="J36" s="744"/>
      <c r="K36" s="744"/>
      <c r="L36" s="744"/>
      <c r="M36" s="744"/>
      <c r="N36" s="744"/>
      <c r="O36" s="744"/>
      <c r="P36" s="745"/>
      <c r="Q36" s="746">
        <v>708</v>
      </c>
      <c r="R36" s="747"/>
      <c r="S36" s="747"/>
      <c r="T36" s="747"/>
      <c r="U36" s="747"/>
      <c r="V36" s="747">
        <v>679</v>
      </c>
      <c r="W36" s="747"/>
      <c r="X36" s="747"/>
      <c r="Y36" s="747"/>
      <c r="Z36" s="747"/>
      <c r="AA36" s="747">
        <v>29</v>
      </c>
      <c r="AB36" s="747"/>
      <c r="AC36" s="747"/>
      <c r="AD36" s="747"/>
      <c r="AE36" s="748"/>
      <c r="AF36" s="749">
        <v>13</v>
      </c>
      <c r="AG36" s="750"/>
      <c r="AH36" s="750"/>
      <c r="AI36" s="750"/>
      <c r="AJ36" s="751"/>
      <c r="AK36" s="818">
        <v>126</v>
      </c>
      <c r="AL36" s="819"/>
      <c r="AM36" s="819"/>
      <c r="AN36" s="819"/>
      <c r="AO36" s="819"/>
      <c r="AP36" s="819">
        <v>3122</v>
      </c>
      <c r="AQ36" s="819"/>
      <c r="AR36" s="819"/>
      <c r="AS36" s="819"/>
      <c r="AT36" s="819"/>
      <c r="AU36" s="819">
        <v>2438</v>
      </c>
      <c r="AV36" s="819"/>
      <c r="AW36" s="819"/>
      <c r="AX36" s="819"/>
      <c r="AY36" s="819"/>
      <c r="AZ36" s="820" t="s">
        <v>534</v>
      </c>
      <c r="BA36" s="820"/>
      <c r="BB36" s="820"/>
      <c r="BC36" s="820"/>
      <c r="BD36" s="820"/>
      <c r="BE36" s="816" t="s">
        <v>382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386</v>
      </c>
      <c r="C37" s="744"/>
      <c r="D37" s="744"/>
      <c r="E37" s="744"/>
      <c r="F37" s="744"/>
      <c r="G37" s="744"/>
      <c r="H37" s="744"/>
      <c r="I37" s="744"/>
      <c r="J37" s="744"/>
      <c r="K37" s="744"/>
      <c r="L37" s="744"/>
      <c r="M37" s="744"/>
      <c r="N37" s="744"/>
      <c r="O37" s="744"/>
      <c r="P37" s="745"/>
      <c r="Q37" s="746">
        <v>54</v>
      </c>
      <c r="R37" s="747"/>
      <c r="S37" s="747"/>
      <c r="T37" s="747"/>
      <c r="U37" s="747"/>
      <c r="V37" s="747">
        <v>54</v>
      </c>
      <c r="W37" s="747"/>
      <c r="X37" s="747"/>
      <c r="Y37" s="747"/>
      <c r="Z37" s="747"/>
      <c r="AA37" s="747">
        <v>0</v>
      </c>
      <c r="AB37" s="747"/>
      <c r="AC37" s="747"/>
      <c r="AD37" s="747"/>
      <c r="AE37" s="748"/>
      <c r="AF37" s="749" t="s">
        <v>107</v>
      </c>
      <c r="AG37" s="750"/>
      <c r="AH37" s="750"/>
      <c r="AI37" s="750"/>
      <c r="AJ37" s="751"/>
      <c r="AK37" s="818">
        <v>37</v>
      </c>
      <c r="AL37" s="819"/>
      <c r="AM37" s="819"/>
      <c r="AN37" s="819"/>
      <c r="AO37" s="819"/>
      <c r="AP37" s="819">
        <v>135</v>
      </c>
      <c r="AQ37" s="819"/>
      <c r="AR37" s="819"/>
      <c r="AS37" s="819"/>
      <c r="AT37" s="819"/>
      <c r="AU37" s="819">
        <v>129</v>
      </c>
      <c r="AV37" s="819"/>
      <c r="AW37" s="819"/>
      <c r="AX37" s="819"/>
      <c r="AY37" s="819"/>
      <c r="AZ37" s="820" t="s">
        <v>534</v>
      </c>
      <c r="BA37" s="820"/>
      <c r="BB37" s="820"/>
      <c r="BC37" s="820"/>
      <c r="BD37" s="820"/>
      <c r="BE37" s="816" t="s">
        <v>382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387</v>
      </c>
      <c r="C38" s="744"/>
      <c r="D38" s="744"/>
      <c r="E38" s="744"/>
      <c r="F38" s="744"/>
      <c r="G38" s="744"/>
      <c r="H38" s="744"/>
      <c r="I38" s="744"/>
      <c r="J38" s="744"/>
      <c r="K38" s="744"/>
      <c r="L38" s="744"/>
      <c r="M38" s="744"/>
      <c r="N38" s="744"/>
      <c r="O38" s="744"/>
      <c r="P38" s="745"/>
      <c r="Q38" s="746">
        <v>5643</v>
      </c>
      <c r="R38" s="747"/>
      <c r="S38" s="747"/>
      <c r="T38" s="747"/>
      <c r="U38" s="747"/>
      <c r="V38" s="747">
        <v>4158</v>
      </c>
      <c r="W38" s="747"/>
      <c r="X38" s="747"/>
      <c r="Y38" s="747"/>
      <c r="Z38" s="747"/>
      <c r="AA38" s="747">
        <v>1485</v>
      </c>
      <c r="AB38" s="747"/>
      <c r="AC38" s="747"/>
      <c r="AD38" s="747"/>
      <c r="AE38" s="748"/>
      <c r="AF38" s="749" t="s">
        <v>107</v>
      </c>
      <c r="AG38" s="750"/>
      <c r="AH38" s="750"/>
      <c r="AI38" s="750"/>
      <c r="AJ38" s="751"/>
      <c r="AK38" s="818">
        <v>10812</v>
      </c>
      <c r="AL38" s="819"/>
      <c r="AM38" s="819"/>
      <c r="AN38" s="819"/>
      <c r="AO38" s="819"/>
      <c r="AP38" s="819">
        <v>3617</v>
      </c>
      <c r="AQ38" s="819"/>
      <c r="AR38" s="819"/>
      <c r="AS38" s="819"/>
      <c r="AT38" s="819"/>
      <c r="AU38" s="819" t="s">
        <v>535</v>
      </c>
      <c r="AV38" s="819"/>
      <c r="AW38" s="819"/>
      <c r="AX38" s="819"/>
      <c r="AY38" s="819"/>
      <c r="AZ38" s="820" t="s">
        <v>534</v>
      </c>
      <c r="BA38" s="820"/>
      <c r="BB38" s="820"/>
      <c r="BC38" s="820"/>
      <c r="BD38" s="820"/>
      <c r="BE38" s="816" t="s">
        <v>382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388</v>
      </c>
      <c r="C39" s="744"/>
      <c r="D39" s="744"/>
      <c r="E39" s="744"/>
      <c r="F39" s="744"/>
      <c r="G39" s="744"/>
      <c r="H39" s="744"/>
      <c r="I39" s="744"/>
      <c r="J39" s="744"/>
      <c r="K39" s="744"/>
      <c r="L39" s="744"/>
      <c r="M39" s="744"/>
      <c r="N39" s="744"/>
      <c r="O39" s="744"/>
      <c r="P39" s="745"/>
      <c r="Q39" s="746">
        <v>545</v>
      </c>
      <c r="R39" s="747"/>
      <c r="S39" s="747"/>
      <c r="T39" s="747"/>
      <c r="U39" s="747"/>
      <c r="V39" s="747">
        <v>545</v>
      </c>
      <c r="W39" s="747"/>
      <c r="X39" s="747"/>
      <c r="Y39" s="747"/>
      <c r="Z39" s="747"/>
      <c r="AA39" s="747">
        <v>0</v>
      </c>
      <c r="AB39" s="747"/>
      <c r="AC39" s="747"/>
      <c r="AD39" s="747"/>
      <c r="AE39" s="748"/>
      <c r="AF39" s="749" t="s">
        <v>107</v>
      </c>
      <c r="AG39" s="750"/>
      <c r="AH39" s="750"/>
      <c r="AI39" s="750"/>
      <c r="AJ39" s="751"/>
      <c r="AK39" s="818">
        <v>1175</v>
      </c>
      <c r="AL39" s="819"/>
      <c r="AM39" s="819"/>
      <c r="AN39" s="819"/>
      <c r="AO39" s="819"/>
      <c r="AP39" s="819">
        <v>681</v>
      </c>
      <c r="AQ39" s="819"/>
      <c r="AR39" s="819"/>
      <c r="AS39" s="819"/>
      <c r="AT39" s="819"/>
      <c r="AU39" s="819" t="s">
        <v>536</v>
      </c>
      <c r="AV39" s="819"/>
      <c r="AW39" s="819"/>
      <c r="AX39" s="819"/>
      <c r="AY39" s="819"/>
      <c r="AZ39" s="820" t="s">
        <v>534</v>
      </c>
      <c r="BA39" s="820"/>
      <c r="BB39" s="820"/>
      <c r="BC39" s="820"/>
      <c r="BD39" s="820"/>
      <c r="BE39" s="816" t="s">
        <v>382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935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393</v>
      </c>
      <c r="AV66" s="706"/>
      <c r="AW66" s="706"/>
      <c r="AX66" s="706"/>
      <c r="AY66" s="707"/>
      <c r="AZ66" s="705" t="s">
        <v>348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5740</v>
      </c>
      <c r="R68" s="854"/>
      <c r="S68" s="854"/>
      <c r="T68" s="854"/>
      <c r="U68" s="854"/>
      <c r="V68" s="854">
        <v>5662</v>
      </c>
      <c r="W68" s="854"/>
      <c r="X68" s="854"/>
      <c r="Y68" s="854"/>
      <c r="Z68" s="854"/>
      <c r="AA68" s="854">
        <v>78</v>
      </c>
      <c r="AB68" s="854"/>
      <c r="AC68" s="854"/>
      <c r="AD68" s="854"/>
      <c r="AE68" s="854"/>
      <c r="AF68" s="854">
        <v>78</v>
      </c>
      <c r="AG68" s="854"/>
      <c r="AH68" s="854"/>
      <c r="AI68" s="854"/>
      <c r="AJ68" s="854"/>
      <c r="AK68" s="854">
        <v>64</v>
      </c>
      <c r="AL68" s="854"/>
      <c r="AM68" s="854"/>
      <c r="AN68" s="854"/>
      <c r="AO68" s="854"/>
      <c r="AP68" s="854">
        <v>978</v>
      </c>
      <c r="AQ68" s="854"/>
      <c r="AR68" s="854"/>
      <c r="AS68" s="854"/>
      <c r="AT68" s="854"/>
      <c r="AU68" s="854">
        <v>749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6042</v>
      </c>
      <c r="R69" s="819"/>
      <c r="S69" s="819"/>
      <c r="T69" s="819"/>
      <c r="U69" s="819"/>
      <c r="V69" s="819">
        <v>6324</v>
      </c>
      <c r="W69" s="819"/>
      <c r="X69" s="819"/>
      <c r="Y69" s="819"/>
      <c r="Z69" s="819"/>
      <c r="AA69" s="819">
        <v>-282</v>
      </c>
      <c r="AB69" s="819"/>
      <c r="AC69" s="819"/>
      <c r="AD69" s="819"/>
      <c r="AE69" s="819"/>
      <c r="AF69" s="819">
        <v>5870</v>
      </c>
      <c r="AG69" s="819"/>
      <c r="AH69" s="819"/>
      <c r="AI69" s="819"/>
      <c r="AJ69" s="819"/>
      <c r="AK69" s="819">
        <v>834</v>
      </c>
      <c r="AL69" s="819"/>
      <c r="AM69" s="819"/>
      <c r="AN69" s="819"/>
      <c r="AO69" s="819"/>
      <c r="AP69" s="819">
        <v>10606</v>
      </c>
      <c r="AQ69" s="819"/>
      <c r="AR69" s="819"/>
      <c r="AS69" s="819"/>
      <c r="AT69" s="819"/>
      <c r="AU69" s="819">
        <v>3419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17181</v>
      </c>
      <c r="R70" s="819"/>
      <c r="S70" s="819"/>
      <c r="T70" s="819"/>
      <c r="U70" s="819"/>
      <c r="V70" s="819">
        <v>16405</v>
      </c>
      <c r="W70" s="819"/>
      <c r="X70" s="819"/>
      <c r="Y70" s="819"/>
      <c r="Z70" s="819"/>
      <c r="AA70" s="819">
        <v>776</v>
      </c>
      <c r="AB70" s="819"/>
      <c r="AC70" s="819"/>
      <c r="AD70" s="819"/>
      <c r="AE70" s="819"/>
      <c r="AF70" s="819">
        <v>776</v>
      </c>
      <c r="AG70" s="819"/>
      <c r="AH70" s="819"/>
      <c r="AI70" s="819"/>
      <c r="AJ70" s="819"/>
      <c r="AK70" s="819">
        <v>1960</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141</v>
      </c>
      <c r="R71" s="819"/>
      <c r="S71" s="819"/>
      <c r="T71" s="819"/>
      <c r="U71" s="819"/>
      <c r="V71" s="819">
        <v>136</v>
      </c>
      <c r="W71" s="819"/>
      <c r="X71" s="819"/>
      <c r="Y71" s="819"/>
      <c r="Z71" s="819"/>
      <c r="AA71" s="819">
        <v>5</v>
      </c>
      <c r="AB71" s="819"/>
      <c r="AC71" s="819"/>
      <c r="AD71" s="819"/>
      <c r="AE71" s="819"/>
      <c r="AF71" s="819">
        <v>5</v>
      </c>
      <c r="AG71" s="819"/>
      <c r="AH71" s="819"/>
      <c r="AI71" s="819"/>
      <c r="AJ71" s="819"/>
      <c r="AK71" s="819" t="s">
        <v>536</v>
      </c>
      <c r="AL71" s="819"/>
      <c r="AM71" s="819"/>
      <c r="AN71" s="819"/>
      <c r="AO71" s="819"/>
      <c r="AP71" s="819" t="s">
        <v>536</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198</v>
      </c>
      <c r="R72" s="819"/>
      <c r="S72" s="819"/>
      <c r="T72" s="819"/>
      <c r="U72" s="819"/>
      <c r="V72" s="819">
        <v>148</v>
      </c>
      <c r="W72" s="819"/>
      <c r="X72" s="819"/>
      <c r="Y72" s="819"/>
      <c r="Z72" s="819"/>
      <c r="AA72" s="819">
        <v>50</v>
      </c>
      <c r="AB72" s="819"/>
      <c r="AC72" s="819"/>
      <c r="AD72" s="819"/>
      <c r="AE72" s="819"/>
      <c r="AF72" s="819">
        <v>50</v>
      </c>
      <c r="AG72" s="819"/>
      <c r="AH72" s="819"/>
      <c r="AI72" s="819"/>
      <c r="AJ72" s="819"/>
      <c r="AK72" s="819">
        <v>8</v>
      </c>
      <c r="AL72" s="819"/>
      <c r="AM72" s="819"/>
      <c r="AN72" s="819"/>
      <c r="AO72" s="819"/>
      <c r="AP72" s="819" t="s">
        <v>535</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244301</v>
      </c>
      <c r="R73" s="819"/>
      <c r="S73" s="819"/>
      <c r="T73" s="819"/>
      <c r="U73" s="819"/>
      <c r="V73" s="819">
        <v>236368</v>
      </c>
      <c r="W73" s="819"/>
      <c r="X73" s="819"/>
      <c r="Y73" s="819"/>
      <c r="Z73" s="819"/>
      <c r="AA73" s="819">
        <v>7933</v>
      </c>
      <c r="AB73" s="819"/>
      <c r="AC73" s="819"/>
      <c r="AD73" s="819"/>
      <c r="AE73" s="819"/>
      <c r="AF73" s="819">
        <v>7933</v>
      </c>
      <c r="AG73" s="819"/>
      <c r="AH73" s="819"/>
      <c r="AI73" s="819"/>
      <c r="AJ73" s="819"/>
      <c r="AK73" s="819">
        <v>10112</v>
      </c>
      <c r="AL73" s="819"/>
      <c r="AM73" s="819"/>
      <c r="AN73" s="819"/>
      <c r="AO73" s="819"/>
      <c r="AP73" s="819" t="s">
        <v>536</v>
      </c>
      <c r="AQ73" s="819"/>
      <c r="AR73" s="819"/>
      <c r="AS73" s="819"/>
      <c r="AT73" s="819"/>
      <c r="AU73" s="819" t="s">
        <v>544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14712</v>
      </c>
      <c r="AG88" s="830"/>
      <c r="AH88" s="830"/>
      <c r="AI88" s="830"/>
      <c r="AJ88" s="830"/>
      <c r="AK88" s="827"/>
      <c r="AL88" s="827"/>
      <c r="AM88" s="827"/>
      <c r="AN88" s="827"/>
      <c r="AO88" s="827"/>
      <c r="AP88" s="830">
        <v>11584</v>
      </c>
      <c r="AQ88" s="830"/>
      <c r="AR88" s="830"/>
      <c r="AS88" s="830"/>
      <c r="AT88" s="830"/>
      <c r="AU88" s="830">
        <v>4168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639</v>
      </c>
      <c r="CS102" s="838"/>
      <c r="CT102" s="838"/>
      <c r="CU102" s="838"/>
      <c r="CV102" s="881"/>
      <c r="CW102" s="880">
        <v>22</v>
      </c>
      <c r="CX102" s="838"/>
      <c r="CY102" s="838"/>
      <c r="CZ102" s="838"/>
      <c r="DA102" s="881"/>
      <c r="DB102" s="880">
        <v>51</v>
      </c>
      <c r="DC102" s="838"/>
      <c r="DD102" s="838"/>
      <c r="DE102" s="838"/>
      <c r="DF102" s="881"/>
      <c r="DG102" s="880" t="s">
        <v>557</v>
      </c>
      <c r="DH102" s="838"/>
      <c r="DI102" s="838"/>
      <c r="DJ102" s="838"/>
      <c r="DK102" s="881"/>
      <c r="DL102" s="880" t="s">
        <v>557</v>
      </c>
      <c r="DM102" s="838"/>
      <c r="DN102" s="838"/>
      <c r="DO102" s="838"/>
      <c r="DP102" s="881"/>
      <c r="DQ102" s="880" t="s">
        <v>557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281</v>
      </c>
      <c r="AG109" s="883"/>
      <c r="AH109" s="883"/>
      <c r="AI109" s="883"/>
      <c r="AJ109" s="884"/>
      <c r="AK109" s="882" t="s">
        <v>280</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281</v>
      </c>
      <c r="BW109" s="883"/>
      <c r="BX109" s="883"/>
      <c r="BY109" s="883"/>
      <c r="BZ109" s="884"/>
      <c r="CA109" s="882" t="s">
        <v>280</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281</v>
      </c>
      <c r="DM109" s="883"/>
      <c r="DN109" s="883"/>
      <c r="DO109" s="883"/>
      <c r="DP109" s="884"/>
      <c r="DQ109" s="882" t="s">
        <v>280</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8368153</v>
      </c>
      <c r="AB110" s="890"/>
      <c r="AC110" s="890"/>
      <c r="AD110" s="890"/>
      <c r="AE110" s="891"/>
      <c r="AF110" s="892">
        <v>8826450</v>
      </c>
      <c r="AG110" s="890"/>
      <c r="AH110" s="890"/>
      <c r="AI110" s="890"/>
      <c r="AJ110" s="891"/>
      <c r="AK110" s="892">
        <v>9054518</v>
      </c>
      <c r="AL110" s="890"/>
      <c r="AM110" s="890"/>
      <c r="AN110" s="890"/>
      <c r="AO110" s="891"/>
      <c r="AP110" s="893">
        <v>26</v>
      </c>
      <c r="AQ110" s="894"/>
      <c r="AR110" s="894"/>
      <c r="AS110" s="894"/>
      <c r="AT110" s="895"/>
      <c r="AU110" s="896" t="s">
        <v>57</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72563700</v>
      </c>
      <c r="BR110" s="927"/>
      <c r="BS110" s="927"/>
      <c r="BT110" s="927"/>
      <c r="BU110" s="927"/>
      <c r="BV110" s="927">
        <v>71165385</v>
      </c>
      <c r="BW110" s="927"/>
      <c r="BX110" s="927"/>
      <c r="BY110" s="927"/>
      <c r="BZ110" s="927"/>
      <c r="CA110" s="927">
        <v>69924375</v>
      </c>
      <c r="CB110" s="927"/>
      <c r="CC110" s="927"/>
      <c r="CD110" s="927"/>
      <c r="CE110" s="927"/>
      <c r="CF110" s="941">
        <v>200.9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107</v>
      </c>
      <c r="DH110" s="927"/>
      <c r="DI110" s="927"/>
      <c r="DJ110" s="927"/>
      <c r="DK110" s="927"/>
      <c r="DL110" s="927" t="s">
        <v>107</v>
      </c>
      <c r="DM110" s="927"/>
      <c r="DN110" s="927"/>
      <c r="DO110" s="927"/>
      <c r="DP110" s="927"/>
      <c r="DQ110" s="927" t="s">
        <v>107</v>
      </c>
      <c r="DR110" s="927"/>
      <c r="DS110" s="927"/>
      <c r="DT110" s="927"/>
      <c r="DU110" s="927"/>
      <c r="DV110" s="928" t="s">
        <v>107</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107</v>
      </c>
      <c r="AB111" s="934"/>
      <c r="AC111" s="934"/>
      <c r="AD111" s="934"/>
      <c r="AE111" s="935"/>
      <c r="AF111" s="936" t="s">
        <v>107</v>
      </c>
      <c r="AG111" s="934"/>
      <c r="AH111" s="934"/>
      <c r="AI111" s="934"/>
      <c r="AJ111" s="935"/>
      <c r="AK111" s="936" t="s">
        <v>107</v>
      </c>
      <c r="AL111" s="934"/>
      <c r="AM111" s="934"/>
      <c r="AN111" s="934"/>
      <c r="AO111" s="935"/>
      <c r="AP111" s="937" t="s">
        <v>107</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17000</v>
      </c>
      <c r="BR111" s="920"/>
      <c r="BS111" s="920"/>
      <c r="BT111" s="920"/>
      <c r="BU111" s="920"/>
      <c r="BV111" s="920" t="s">
        <v>107</v>
      </c>
      <c r="BW111" s="920"/>
      <c r="BX111" s="920"/>
      <c r="BY111" s="920"/>
      <c r="BZ111" s="920"/>
      <c r="CA111" s="920" t="s">
        <v>107</v>
      </c>
      <c r="CB111" s="920"/>
      <c r="CC111" s="920"/>
      <c r="CD111" s="920"/>
      <c r="CE111" s="920"/>
      <c r="CF111" s="914" t="s">
        <v>107</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107</v>
      </c>
      <c r="DH111" s="920"/>
      <c r="DI111" s="920"/>
      <c r="DJ111" s="920"/>
      <c r="DK111" s="920"/>
      <c r="DL111" s="920" t="s">
        <v>107</v>
      </c>
      <c r="DM111" s="920"/>
      <c r="DN111" s="920"/>
      <c r="DO111" s="920"/>
      <c r="DP111" s="920"/>
      <c r="DQ111" s="920" t="s">
        <v>107</v>
      </c>
      <c r="DR111" s="920"/>
      <c r="DS111" s="920"/>
      <c r="DT111" s="920"/>
      <c r="DU111" s="920"/>
      <c r="DV111" s="921" t="s">
        <v>107</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107</v>
      </c>
      <c r="AB112" s="959"/>
      <c r="AC112" s="959"/>
      <c r="AD112" s="959"/>
      <c r="AE112" s="960"/>
      <c r="AF112" s="961" t="s">
        <v>107</v>
      </c>
      <c r="AG112" s="959"/>
      <c r="AH112" s="959"/>
      <c r="AI112" s="959"/>
      <c r="AJ112" s="960"/>
      <c r="AK112" s="961" t="s">
        <v>107</v>
      </c>
      <c r="AL112" s="959"/>
      <c r="AM112" s="959"/>
      <c r="AN112" s="959"/>
      <c r="AO112" s="960"/>
      <c r="AP112" s="962" t="s">
        <v>107</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45343740</v>
      </c>
      <c r="BR112" s="920"/>
      <c r="BS112" s="920"/>
      <c r="BT112" s="920"/>
      <c r="BU112" s="920"/>
      <c r="BV112" s="920">
        <v>46426141</v>
      </c>
      <c r="BW112" s="920"/>
      <c r="BX112" s="920"/>
      <c r="BY112" s="920"/>
      <c r="BZ112" s="920"/>
      <c r="CA112" s="920">
        <v>46436789</v>
      </c>
      <c r="CB112" s="920"/>
      <c r="CC112" s="920"/>
      <c r="CD112" s="920"/>
      <c r="CE112" s="920"/>
      <c r="CF112" s="914">
        <v>133.4</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107</v>
      </c>
      <c r="DH112" s="920"/>
      <c r="DI112" s="920"/>
      <c r="DJ112" s="920"/>
      <c r="DK112" s="920"/>
      <c r="DL112" s="920" t="s">
        <v>107</v>
      </c>
      <c r="DM112" s="920"/>
      <c r="DN112" s="920"/>
      <c r="DO112" s="920"/>
      <c r="DP112" s="920"/>
      <c r="DQ112" s="920" t="s">
        <v>107</v>
      </c>
      <c r="DR112" s="920"/>
      <c r="DS112" s="920"/>
      <c r="DT112" s="920"/>
      <c r="DU112" s="920"/>
      <c r="DV112" s="921" t="s">
        <v>107</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2352468</v>
      </c>
      <c r="AB113" s="934"/>
      <c r="AC113" s="934"/>
      <c r="AD113" s="934"/>
      <c r="AE113" s="935"/>
      <c r="AF113" s="936">
        <v>2697499</v>
      </c>
      <c r="AG113" s="934"/>
      <c r="AH113" s="934"/>
      <c r="AI113" s="934"/>
      <c r="AJ113" s="935"/>
      <c r="AK113" s="936">
        <v>3217588</v>
      </c>
      <c r="AL113" s="934"/>
      <c r="AM113" s="934"/>
      <c r="AN113" s="934"/>
      <c r="AO113" s="935"/>
      <c r="AP113" s="937">
        <v>9.1999999999999993</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5433160</v>
      </c>
      <c r="BR113" s="920"/>
      <c r="BS113" s="920"/>
      <c r="BT113" s="920"/>
      <c r="BU113" s="920"/>
      <c r="BV113" s="920">
        <v>4731970</v>
      </c>
      <c r="BW113" s="920"/>
      <c r="BX113" s="920"/>
      <c r="BY113" s="920"/>
      <c r="BZ113" s="920"/>
      <c r="CA113" s="920">
        <v>4167244</v>
      </c>
      <c r="CB113" s="920"/>
      <c r="CC113" s="920"/>
      <c r="CD113" s="920"/>
      <c r="CE113" s="920"/>
      <c r="CF113" s="914">
        <v>12</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107</v>
      </c>
      <c r="DH113" s="959"/>
      <c r="DI113" s="959"/>
      <c r="DJ113" s="959"/>
      <c r="DK113" s="960"/>
      <c r="DL113" s="961" t="s">
        <v>107</v>
      </c>
      <c r="DM113" s="959"/>
      <c r="DN113" s="959"/>
      <c r="DO113" s="959"/>
      <c r="DP113" s="960"/>
      <c r="DQ113" s="961" t="s">
        <v>107</v>
      </c>
      <c r="DR113" s="959"/>
      <c r="DS113" s="959"/>
      <c r="DT113" s="959"/>
      <c r="DU113" s="960"/>
      <c r="DV113" s="962" t="s">
        <v>107</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591644</v>
      </c>
      <c r="AB114" s="959"/>
      <c r="AC114" s="959"/>
      <c r="AD114" s="959"/>
      <c r="AE114" s="960"/>
      <c r="AF114" s="961">
        <v>765351</v>
      </c>
      <c r="AG114" s="959"/>
      <c r="AH114" s="959"/>
      <c r="AI114" s="959"/>
      <c r="AJ114" s="960"/>
      <c r="AK114" s="961">
        <v>737876</v>
      </c>
      <c r="AL114" s="959"/>
      <c r="AM114" s="959"/>
      <c r="AN114" s="959"/>
      <c r="AO114" s="960"/>
      <c r="AP114" s="962">
        <v>2.1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13226825</v>
      </c>
      <c r="BR114" s="920"/>
      <c r="BS114" s="920"/>
      <c r="BT114" s="920"/>
      <c r="BU114" s="920"/>
      <c r="BV114" s="920">
        <v>12710063</v>
      </c>
      <c r="BW114" s="920"/>
      <c r="BX114" s="920"/>
      <c r="BY114" s="920"/>
      <c r="BZ114" s="920"/>
      <c r="CA114" s="920">
        <v>11259889</v>
      </c>
      <c r="CB114" s="920"/>
      <c r="CC114" s="920"/>
      <c r="CD114" s="920"/>
      <c r="CE114" s="920"/>
      <c r="CF114" s="914">
        <v>32.299999999999997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107</v>
      </c>
      <c r="DH114" s="959"/>
      <c r="DI114" s="959"/>
      <c r="DJ114" s="959"/>
      <c r="DK114" s="960"/>
      <c r="DL114" s="961" t="s">
        <v>107</v>
      </c>
      <c r="DM114" s="959"/>
      <c r="DN114" s="959"/>
      <c r="DO114" s="959"/>
      <c r="DP114" s="960"/>
      <c r="DQ114" s="961" t="s">
        <v>107</v>
      </c>
      <c r="DR114" s="959"/>
      <c r="DS114" s="959"/>
      <c r="DT114" s="959"/>
      <c r="DU114" s="960"/>
      <c r="DV114" s="962" t="s">
        <v>107</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31436</v>
      </c>
      <c r="AB115" s="934"/>
      <c r="AC115" s="934"/>
      <c r="AD115" s="934"/>
      <c r="AE115" s="935"/>
      <c r="AF115" s="936">
        <v>18938</v>
      </c>
      <c r="AG115" s="934"/>
      <c r="AH115" s="934"/>
      <c r="AI115" s="934"/>
      <c r="AJ115" s="935"/>
      <c r="AK115" s="936">
        <v>1155</v>
      </c>
      <c r="AL115" s="934"/>
      <c r="AM115" s="934"/>
      <c r="AN115" s="934"/>
      <c r="AO115" s="935"/>
      <c r="AP115" s="937">
        <v>0</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72152</v>
      </c>
      <c r="BR115" s="920"/>
      <c r="BS115" s="920"/>
      <c r="BT115" s="920"/>
      <c r="BU115" s="920"/>
      <c r="BV115" s="920">
        <v>76786</v>
      </c>
      <c r="BW115" s="920"/>
      <c r="BX115" s="920"/>
      <c r="BY115" s="920"/>
      <c r="BZ115" s="920"/>
      <c r="CA115" s="920">
        <v>177658</v>
      </c>
      <c r="CB115" s="920"/>
      <c r="CC115" s="920"/>
      <c r="CD115" s="920"/>
      <c r="CE115" s="920"/>
      <c r="CF115" s="914">
        <v>0.5</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107</v>
      </c>
      <c r="DH115" s="959"/>
      <c r="DI115" s="959"/>
      <c r="DJ115" s="959"/>
      <c r="DK115" s="960"/>
      <c r="DL115" s="961" t="s">
        <v>107</v>
      </c>
      <c r="DM115" s="959"/>
      <c r="DN115" s="959"/>
      <c r="DO115" s="959"/>
      <c r="DP115" s="960"/>
      <c r="DQ115" s="961" t="s">
        <v>107</v>
      </c>
      <c r="DR115" s="959"/>
      <c r="DS115" s="959"/>
      <c r="DT115" s="959"/>
      <c r="DU115" s="960"/>
      <c r="DV115" s="962" t="s">
        <v>107</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107</v>
      </c>
      <c r="AB116" s="959"/>
      <c r="AC116" s="959"/>
      <c r="AD116" s="959"/>
      <c r="AE116" s="960"/>
      <c r="AF116" s="961" t="s">
        <v>107</v>
      </c>
      <c r="AG116" s="959"/>
      <c r="AH116" s="959"/>
      <c r="AI116" s="959"/>
      <c r="AJ116" s="960"/>
      <c r="AK116" s="961" t="s">
        <v>107</v>
      </c>
      <c r="AL116" s="959"/>
      <c r="AM116" s="959"/>
      <c r="AN116" s="959"/>
      <c r="AO116" s="960"/>
      <c r="AP116" s="962" t="s">
        <v>107</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107</v>
      </c>
      <c r="BR116" s="920"/>
      <c r="BS116" s="920"/>
      <c r="BT116" s="920"/>
      <c r="BU116" s="920"/>
      <c r="BV116" s="920" t="s">
        <v>107</v>
      </c>
      <c r="BW116" s="920"/>
      <c r="BX116" s="920"/>
      <c r="BY116" s="920"/>
      <c r="BZ116" s="920"/>
      <c r="CA116" s="920" t="s">
        <v>107</v>
      </c>
      <c r="CB116" s="920"/>
      <c r="CC116" s="920"/>
      <c r="CD116" s="920"/>
      <c r="CE116" s="920"/>
      <c r="CF116" s="914" t="s">
        <v>107</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17000</v>
      </c>
      <c r="DH116" s="959"/>
      <c r="DI116" s="959"/>
      <c r="DJ116" s="959"/>
      <c r="DK116" s="960"/>
      <c r="DL116" s="961" t="s">
        <v>107</v>
      </c>
      <c r="DM116" s="959"/>
      <c r="DN116" s="959"/>
      <c r="DO116" s="959"/>
      <c r="DP116" s="960"/>
      <c r="DQ116" s="961" t="s">
        <v>107</v>
      </c>
      <c r="DR116" s="959"/>
      <c r="DS116" s="959"/>
      <c r="DT116" s="959"/>
      <c r="DU116" s="960"/>
      <c r="DV116" s="962" t="s">
        <v>107</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11343701</v>
      </c>
      <c r="AB117" s="966"/>
      <c r="AC117" s="966"/>
      <c r="AD117" s="966"/>
      <c r="AE117" s="967"/>
      <c r="AF117" s="965">
        <v>12308238</v>
      </c>
      <c r="AG117" s="966"/>
      <c r="AH117" s="966"/>
      <c r="AI117" s="966"/>
      <c r="AJ117" s="967"/>
      <c r="AK117" s="965">
        <v>13011137</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107</v>
      </c>
      <c r="BR117" s="986"/>
      <c r="BS117" s="986"/>
      <c r="BT117" s="986"/>
      <c r="BU117" s="986"/>
      <c r="BV117" s="986" t="s">
        <v>107</v>
      </c>
      <c r="BW117" s="986"/>
      <c r="BX117" s="986"/>
      <c r="BY117" s="986"/>
      <c r="BZ117" s="986"/>
      <c r="CA117" s="986" t="s">
        <v>107</v>
      </c>
      <c r="CB117" s="986"/>
      <c r="CC117" s="986"/>
      <c r="CD117" s="986"/>
      <c r="CE117" s="986"/>
      <c r="CF117" s="914" t="s">
        <v>107</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107</v>
      </c>
      <c r="DH117" s="959"/>
      <c r="DI117" s="959"/>
      <c r="DJ117" s="959"/>
      <c r="DK117" s="960"/>
      <c r="DL117" s="961" t="s">
        <v>107</v>
      </c>
      <c r="DM117" s="959"/>
      <c r="DN117" s="959"/>
      <c r="DO117" s="959"/>
      <c r="DP117" s="960"/>
      <c r="DQ117" s="961" t="s">
        <v>107</v>
      </c>
      <c r="DR117" s="959"/>
      <c r="DS117" s="959"/>
      <c r="DT117" s="959"/>
      <c r="DU117" s="960"/>
      <c r="DV117" s="962" t="s">
        <v>107</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281</v>
      </c>
      <c r="AG118" s="883"/>
      <c r="AH118" s="883"/>
      <c r="AI118" s="883"/>
      <c r="AJ118" s="884"/>
      <c r="AK118" s="882" t="s">
        <v>280</v>
      </c>
      <c r="AL118" s="883"/>
      <c r="AM118" s="883"/>
      <c r="AN118" s="883"/>
      <c r="AO118" s="884"/>
      <c r="AP118" s="990" t="s">
        <v>404</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432</v>
      </c>
      <c r="BP118" s="994"/>
      <c r="BQ118" s="985">
        <v>136656577</v>
      </c>
      <c r="BR118" s="986"/>
      <c r="BS118" s="986"/>
      <c r="BT118" s="986"/>
      <c r="BU118" s="986"/>
      <c r="BV118" s="986">
        <v>135110345</v>
      </c>
      <c r="BW118" s="986"/>
      <c r="BX118" s="986"/>
      <c r="BY118" s="986"/>
      <c r="BZ118" s="986"/>
      <c r="CA118" s="986">
        <v>131965955</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107</v>
      </c>
      <c r="DH118" s="959"/>
      <c r="DI118" s="959"/>
      <c r="DJ118" s="959"/>
      <c r="DK118" s="960"/>
      <c r="DL118" s="961" t="s">
        <v>107</v>
      </c>
      <c r="DM118" s="959"/>
      <c r="DN118" s="959"/>
      <c r="DO118" s="959"/>
      <c r="DP118" s="960"/>
      <c r="DQ118" s="961" t="s">
        <v>107</v>
      </c>
      <c r="DR118" s="959"/>
      <c r="DS118" s="959"/>
      <c r="DT118" s="959"/>
      <c r="DU118" s="960"/>
      <c r="DV118" s="962" t="s">
        <v>107</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107</v>
      </c>
      <c r="AB119" s="890"/>
      <c r="AC119" s="890"/>
      <c r="AD119" s="890"/>
      <c r="AE119" s="891"/>
      <c r="AF119" s="892" t="s">
        <v>107</v>
      </c>
      <c r="AG119" s="890"/>
      <c r="AH119" s="890"/>
      <c r="AI119" s="890"/>
      <c r="AJ119" s="891"/>
      <c r="AK119" s="892" t="s">
        <v>107</v>
      </c>
      <c r="AL119" s="890"/>
      <c r="AM119" s="890"/>
      <c r="AN119" s="890"/>
      <c r="AO119" s="891"/>
      <c r="AP119" s="893" t="s">
        <v>107</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29571249</v>
      </c>
      <c r="BR119" s="927"/>
      <c r="BS119" s="927"/>
      <c r="BT119" s="927"/>
      <c r="BU119" s="927"/>
      <c r="BV119" s="927">
        <v>31930787</v>
      </c>
      <c r="BW119" s="927"/>
      <c r="BX119" s="927"/>
      <c r="BY119" s="927"/>
      <c r="BZ119" s="927"/>
      <c r="CA119" s="927">
        <v>27315603</v>
      </c>
      <c r="CB119" s="927"/>
      <c r="CC119" s="927"/>
      <c r="CD119" s="927"/>
      <c r="CE119" s="927"/>
      <c r="CF119" s="941">
        <v>78.5</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107</v>
      </c>
      <c r="DH119" s="998"/>
      <c r="DI119" s="998"/>
      <c r="DJ119" s="998"/>
      <c r="DK119" s="999"/>
      <c r="DL119" s="1000" t="s">
        <v>107</v>
      </c>
      <c r="DM119" s="998"/>
      <c r="DN119" s="998"/>
      <c r="DO119" s="998"/>
      <c r="DP119" s="999"/>
      <c r="DQ119" s="1000" t="s">
        <v>107</v>
      </c>
      <c r="DR119" s="998"/>
      <c r="DS119" s="998"/>
      <c r="DT119" s="998"/>
      <c r="DU119" s="999"/>
      <c r="DV119" s="1001" t="s">
        <v>107</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107</v>
      </c>
      <c r="AB120" s="959"/>
      <c r="AC120" s="959"/>
      <c r="AD120" s="959"/>
      <c r="AE120" s="960"/>
      <c r="AF120" s="961" t="s">
        <v>107</v>
      </c>
      <c r="AG120" s="959"/>
      <c r="AH120" s="959"/>
      <c r="AI120" s="959"/>
      <c r="AJ120" s="960"/>
      <c r="AK120" s="961" t="s">
        <v>107</v>
      </c>
      <c r="AL120" s="959"/>
      <c r="AM120" s="959"/>
      <c r="AN120" s="959"/>
      <c r="AO120" s="960"/>
      <c r="AP120" s="962" t="s">
        <v>107</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12496759</v>
      </c>
      <c r="BR120" s="920"/>
      <c r="BS120" s="920"/>
      <c r="BT120" s="920"/>
      <c r="BU120" s="920"/>
      <c r="BV120" s="920">
        <v>11002870</v>
      </c>
      <c r="BW120" s="920"/>
      <c r="BX120" s="920"/>
      <c r="BY120" s="920"/>
      <c r="BZ120" s="920"/>
      <c r="CA120" s="920">
        <v>14162031</v>
      </c>
      <c r="CB120" s="920"/>
      <c r="CC120" s="920"/>
      <c r="CD120" s="920"/>
      <c r="CE120" s="920"/>
      <c r="CF120" s="914">
        <v>40.700000000000003</v>
      </c>
      <c r="CG120" s="915"/>
      <c r="CH120" s="915"/>
      <c r="CI120" s="915"/>
      <c r="CJ120" s="915"/>
      <c r="CK120" s="1013" t="s">
        <v>438</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38179053</v>
      </c>
      <c r="DH120" s="927"/>
      <c r="DI120" s="927"/>
      <c r="DJ120" s="927"/>
      <c r="DK120" s="927"/>
      <c r="DL120" s="927">
        <v>39557421</v>
      </c>
      <c r="DM120" s="927"/>
      <c r="DN120" s="927"/>
      <c r="DO120" s="927"/>
      <c r="DP120" s="927"/>
      <c r="DQ120" s="927">
        <v>40181163</v>
      </c>
      <c r="DR120" s="927"/>
      <c r="DS120" s="927"/>
      <c r="DT120" s="927"/>
      <c r="DU120" s="927"/>
      <c r="DV120" s="928">
        <v>115.4</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107</v>
      </c>
      <c r="AB121" s="959"/>
      <c r="AC121" s="959"/>
      <c r="AD121" s="959"/>
      <c r="AE121" s="960"/>
      <c r="AF121" s="961" t="s">
        <v>107</v>
      </c>
      <c r="AG121" s="959"/>
      <c r="AH121" s="959"/>
      <c r="AI121" s="959"/>
      <c r="AJ121" s="960"/>
      <c r="AK121" s="961" t="s">
        <v>107</v>
      </c>
      <c r="AL121" s="959"/>
      <c r="AM121" s="959"/>
      <c r="AN121" s="959"/>
      <c r="AO121" s="960"/>
      <c r="AP121" s="962" t="s">
        <v>107</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71260257</v>
      </c>
      <c r="BR121" s="986"/>
      <c r="BS121" s="986"/>
      <c r="BT121" s="986"/>
      <c r="BU121" s="986"/>
      <c r="BV121" s="986">
        <v>70474204</v>
      </c>
      <c r="BW121" s="986"/>
      <c r="BX121" s="986"/>
      <c r="BY121" s="986"/>
      <c r="BZ121" s="986"/>
      <c r="CA121" s="986">
        <v>71006130</v>
      </c>
      <c r="CB121" s="986"/>
      <c r="CC121" s="986"/>
      <c r="CD121" s="986"/>
      <c r="CE121" s="986"/>
      <c r="CF121" s="1024">
        <v>204</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3514130</v>
      </c>
      <c r="DH121" s="920"/>
      <c r="DI121" s="920"/>
      <c r="DJ121" s="920"/>
      <c r="DK121" s="920"/>
      <c r="DL121" s="920">
        <v>3374215</v>
      </c>
      <c r="DM121" s="920"/>
      <c r="DN121" s="920"/>
      <c r="DO121" s="920"/>
      <c r="DP121" s="920"/>
      <c r="DQ121" s="920">
        <v>2975579</v>
      </c>
      <c r="DR121" s="920"/>
      <c r="DS121" s="920"/>
      <c r="DT121" s="920"/>
      <c r="DU121" s="920"/>
      <c r="DV121" s="921">
        <v>8.5</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441</v>
      </c>
      <c r="BP122" s="994"/>
      <c r="BQ122" s="1034">
        <v>113328265</v>
      </c>
      <c r="BR122" s="1035"/>
      <c r="BS122" s="1035"/>
      <c r="BT122" s="1035"/>
      <c r="BU122" s="1035"/>
      <c r="BV122" s="1035">
        <v>113407861</v>
      </c>
      <c r="BW122" s="1035"/>
      <c r="BX122" s="1035"/>
      <c r="BY122" s="1035"/>
      <c r="BZ122" s="1035"/>
      <c r="CA122" s="1035">
        <v>112483764</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2595243</v>
      </c>
      <c r="DH122" s="920"/>
      <c r="DI122" s="920"/>
      <c r="DJ122" s="920"/>
      <c r="DK122" s="920"/>
      <c r="DL122" s="920">
        <v>2560075</v>
      </c>
      <c r="DM122" s="920"/>
      <c r="DN122" s="920"/>
      <c r="DO122" s="920"/>
      <c r="DP122" s="920"/>
      <c r="DQ122" s="920">
        <v>2437978</v>
      </c>
      <c r="DR122" s="920"/>
      <c r="DS122" s="920"/>
      <c r="DT122" s="920"/>
      <c r="DU122" s="920"/>
      <c r="DV122" s="921">
        <v>7</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107</v>
      </c>
      <c r="AB123" s="959"/>
      <c r="AC123" s="959"/>
      <c r="AD123" s="959"/>
      <c r="AE123" s="960"/>
      <c r="AF123" s="961" t="s">
        <v>107</v>
      </c>
      <c r="AG123" s="959"/>
      <c r="AH123" s="959"/>
      <c r="AI123" s="959"/>
      <c r="AJ123" s="960"/>
      <c r="AK123" s="961" t="s">
        <v>107</v>
      </c>
      <c r="AL123" s="959"/>
      <c r="AM123" s="959"/>
      <c r="AN123" s="959"/>
      <c r="AO123" s="960"/>
      <c r="AP123" s="962" t="s">
        <v>107</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68</v>
      </c>
      <c r="BR123" s="1027"/>
      <c r="BS123" s="1027"/>
      <c r="BT123" s="1027"/>
      <c r="BU123" s="1027"/>
      <c r="BV123" s="1027">
        <v>63</v>
      </c>
      <c r="BW123" s="1027"/>
      <c r="BX123" s="1027"/>
      <c r="BY123" s="1027"/>
      <c r="BZ123" s="1027"/>
      <c r="CA123" s="1027">
        <v>55.9</v>
      </c>
      <c r="CB123" s="1027"/>
      <c r="CC123" s="1027"/>
      <c r="CD123" s="1027"/>
      <c r="CE123" s="1027"/>
      <c r="CF123" s="1028"/>
      <c r="CG123" s="1029"/>
      <c r="CH123" s="1029"/>
      <c r="CI123" s="1029"/>
      <c r="CJ123" s="1030"/>
      <c r="CK123" s="1016"/>
      <c r="CL123" s="1017"/>
      <c r="CM123" s="1017"/>
      <c r="CN123" s="1017"/>
      <c r="CO123" s="1018"/>
      <c r="CP123" s="1007" t="s">
        <v>381</v>
      </c>
      <c r="CQ123" s="1008"/>
      <c r="CR123" s="1008"/>
      <c r="CS123" s="1008"/>
      <c r="CT123" s="1008"/>
      <c r="CU123" s="1008"/>
      <c r="CV123" s="1008"/>
      <c r="CW123" s="1008"/>
      <c r="CX123" s="1008"/>
      <c r="CY123" s="1008"/>
      <c r="CZ123" s="1008"/>
      <c r="DA123" s="1008"/>
      <c r="DB123" s="1008"/>
      <c r="DC123" s="1008"/>
      <c r="DD123" s="1008"/>
      <c r="DE123" s="1008"/>
      <c r="DF123" s="1009"/>
      <c r="DG123" s="958">
        <v>745256</v>
      </c>
      <c r="DH123" s="959"/>
      <c r="DI123" s="959"/>
      <c r="DJ123" s="959"/>
      <c r="DK123" s="960"/>
      <c r="DL123" s="961">
        <v>643572</v>
      </c>
      <c r="DM123" s="959"/>
      <c r="DN123" s="959"/>
      <c r="DO123" s="959"/>
      <c r="DP123" s="960"/>
      <c r="DQ123" s="961">
        <v>589302</v>
      </c>
      <c r="DR123" s="959"/>
      <c r="DS123" s="959"/>
      <c r="DT123" s="959"/>
      <c r="DU123" s="960"/>
      <c r="DV123" s="962">
        <v>1.7</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107</v>
      </c>
      <c r="AB124" s="959"/>
      <c r="AC124" s="959"/>
      <c r="AD124" s="959"/>
      <c r="AE124" s="960"/>
      <c r="AF124" s="961" t="s">
        <v>107</v>
      </c>
      <c r="AG124" s="959"/>
      <c r="AH124" s="959"/>
      <c r="AI124" s="959"/>
      <c r="AJ124" s="960"/>
      <c r="AK124" s="961" t="s">
        <v>107</v>
      </c>
      <c r="AL124" s="959"/>
      <c r="AM124" s="959"/>
      <c r="AN124" s="959"/>
      <c r="AO124" s="960"/>
      <c r="AP124" s="962" t="s">
        <v>107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268263</v>
      </c>
      <c r="DH124" s="998"/>
      <c r="DI124" s="998"/>
      <c r="DJ124" s="998"/>
      <c r="DK124" s="999"/>
      <c r="DL124" s="1000">
        <v>261121</v>
      </c>
      <c r="DM124" s="998"/>
      <c r="DN124" s="998"/>
      <c r="DO124" s="998"/>
      <c r="DP124" s="999"/>
      <c r="DQ124" s="1000">
        <v>252767</v>
      </c>
      <c r="DR124" s="998"/>
      <c r="DS124" s="998"/>
      <c r="DT124" s="998"/>
      <c r="DU124" s="999"/>
      <c r="DV124" s="1001">
        <v>0.7</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107</v>
      </c>
      <c r="AB125" s="959"/>
      <c r="AC125" s="959"/>
      <c r="AD125" s="959"/>
      <c r="AE125" s="960"/>
      <c r="AF125" s="961" t="s">
        <v>107</v>
      </c>
      <c r="AG125" s="959"/>
      <c r="AH125" s="959"/>
      <c r="AI125" s="959"/>
      <c r="AJ125" s="960"/>
      <c r="AK125" s="961" t="s">
        <v>107</v>
      </c>
      <c r="AL125" s="959"/>
      <c r="AM125" s="959"/>
      <c r="AN125" s="959"/>
      <c r="AO125" s="960"/>
      <c r="AP125" s="962" t="s">
        <v>107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107</v>
      </c>
      <c r="DH125" s="927"/>
      <c r="DI125" s="927"/>
      <c r="DJ125" s="927"/>
      <c r="DK125" s="927"/>
      <c r="DL125" s="927" t="s">
        <v>107</v>
      </c>
      <c r="DM125" s="927"/>
      <c r="DN125" s="927"/>
      <c r="DO125" s="927"/>
      <c r="DP125" s="927"/>
      <c r="DQ125" s="927" t="s">
        <v>107</v>
      </c>
      <c r="DR125" s="927"/>
      <c r="DS125" s="927"/>
      <c r="DT125" s="927"/>
      <c r="DU125" s="927"/>
      <c r="DV125" s="928" t="s">
        <v>107</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17000</v>
      </c>
      <c r="AB126" s="959"/>
      <c r="AC126" s="959"/>
      <c r="AD126" s="959"/>
      <c r="AE126" s="960"/>
      <c r="AF126" s="961">
        <v>17000</v>
      </c>
      <c r="AG126" s="959"/>
      <c r="AH126" s="959"/>
      <c r="AI126" s="959"/>
      <c r="AJ126" s="960"/>
      <c r="AK126" s="961" t="s">
        <v>107</v>
      </c>
      <c r="AL126" s="959"/>
      <c r="AM126" s="959"/>
      <c r="AN126" s="959"/>
      <c r="AO126" s="960"/>
      <c r="AP126" s="962" t="s">
        <v>107</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107</v>
      </c>
      <c r="DH126" s="920"/>
      <c r="DI126" s="920"/>
      <c r="DJ126" s="920"/>
      <c r="DK126" s="920"/>
      <c r="DL126" s="920" t="s">
        <v>107</v>
      </c>
      <c r="DM126" s="920"/>
      <c r="DN126" s="920"/>
      <c r="DO126" s="920"/>
      <c r="DP126" s="920"/>
      <c r="DQ126" s="920" t="s">
        <v>107</v>
      </c>
      <c r="DR126" s="920"/>
      <c r="DS126" s="920"/>
      <c r="DT126" s="920"/>
      <c r="DU126" s="920"/>
      <c r="DV126" s="921" t="s">
        <v>107</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14436</v>
      </c>
      <c r="AB127" s="959"/>
      <c r="AC127" s="959"/>
      <c r="AD127" s="959"/>
      <c r="AE127" s="960"/>
      <c r="AF127" s="961">
        <v>1938</v>
      </c>
      <c r="AG127" s="959"/>
      <c r="AH127" s="959"/>
      <c r="AI127" s="959"/>
      <c r="AJ127" s="960"/>
      <c r="AK127" s="961">
        <v>1155</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107</v>
      </c>
      <c r="BG127" s="1042"/>
      <c r="BH127" s="1042"/>
      <c r="BI127" s="1042"/>
      <c r="BJ127" s="1042"/>
      <c r="BK127" s="1042"/>
      <c r="BL127" s="1051"/>
      <c r="BM127" s="1041">
        <v>11.43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72152</v>
      </c>
      <c r="DH127" s="1048"/>
      <c r="DI127" s="1048"/>
      <c r="DJ127" s="1048"/>
      <c r="DK127" s="1048"/>
      <c r="DL127" s="1048">
        <v>76786</v>
      </c>
      <c r="DM127" s="1048"/>
      <c r="DN127" s="1048"/>
      <c r="DO127" s="1048"/>
      <c r="DP127" s="1048"/>
      <c r="DQ127" s="1048">
        <v>177658</v>
      </c>
      <c r="DR127" s="1048"/>
      <c r="DS127" s="1048"/>
      <c r="DT127" s="1048"/>
      <c r="DU127" s="1048"/>
      <c r="DV127" s="1049">
        <v>0.5</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601851</v>
      </c>
      <c r="AB128" s="1090"/>
      <c r="AC128" s="1090"/>
      <c r="AD128" s="1090"/>
      <c r="AE128" s="1091"/>
      <c r="AF128" s="1092">
        <v>579518</v>
      </c>
      <c r="AG128" s="1090"/>
      <c r="AH128" s="1090"/>
      <c r="AI128" s="1090"/>
      <c r="AJ128" s="1091"/>
      <c r="AK128" s="1092">
        <v>409364</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107</v>
      </c>
      <c r="BG128" s="1067"/>
      <c r="BH128" s="1067"/>
      <c r="BI128" s="1067"/>
      <c r="BJ128" s="1067"/>
      <c r="BK128" s="1067"/>
      <c r="BL128" s="1068"/>
      <c r="BM128" s="1066">
        <v>16.43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40272108</v>
      </c>
      <c r="AB129" s="959"/>
      <c r="AC129" s="959"/>
      <c r="AD129" s="959"/>
      <c r="AE129" s="960"/>
      <c r="AF129" s="961">
        <v>40554206</v>
      </c>
      <c r="AG129" s="959"/>
      <c r="AH129" s="959"/>
      <c r="AI129" s="959"/>
      <c r="AJ129" s="960"/>
      <c r="AK129" s="961">
        <v>41255782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15.9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5971435</v>
      </c>
      <c r="AB130" s="959"/>
      <c r="AC130" s="959"/>
      <c r="AD130" s="959"/>
      <c r="AE130" s="960"/>
      <c r="AF130" s="961">
        <v>6118676</v>
      </c>
      <c r="AG130" s="959"/>
      <c r="AH130" s="959"/>
      <c r="AI130" s="959"/>
      <c r="AJ130" s="960"/>
      <c r="AK130" s="961">
        <v>6442518</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55.9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34300673</v>
      </c>
      <c r="AB131" s="998"/>
      <c r="AC131" s="998"/>
      <c r="AD131" s="998"/>
      <c r="AE131" s="999"/>
      <c r="AF131" s="1000">
        <v>34435530</v>
      </c>
      <c r="AG131" s="998"/>
      <c r="AH131" s="998"/>
      <c r="AI131" s="998"/>
      <c r="AJ131" s="999"/>
      <c r="AK131" s="1000">
        <v>34813264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13.90764257</v>
      </c>
      <c r="AB132" s="1104"/>
      <c r="AC132" s="1104"/>
      <c r="AD132" s="1104"/>
      <c r="AE132" s="1105"/>
      <c r="AF132" s="1106">
        <v>16.291440850000001</v>
      </c>
      <c r="AG132" s="1104"/>
      <c r="AH132" s="1104"/>
      <c r="AI132" s="1104"/>
      <c r="AJ132" s="1105"/>
      <c r="AK132" s="1106">
        <v>17.692265219999999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13.9</v>
      </c>
      <c r="AB133" s="1111"/>
      <c r="AC133" s="1111"/>
      <c r="AD133" s="1111"/>
      <c r="AE133" s="1112"/>
      <c r="AF133" s="1110">
        <v>15</v>
      </c>
      <c r="AG133" s="1111"/>
      <c r="AH133" s="1111"/>
      <c r="AI133" s="1111"/>
      <c r="AJ133" s="1112"/>
      <c r="AK133" s="1110">
        <v>15.9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11730491</v>
      </c>
      <c r="L9" s="264">
        <v>78269</v>
      </c>
      <c r="M9" s="265">
        <v>57009</v>
      </c>
      <c r="N9" s="266">
        <v>37.299999999999997</v>
      </c>
    </row>
    <row r="10" spans="1:16">
      <c r="A10" s="248"/>
      <c r="B10" s="244"/>
      <c r="C10" s="244"/>
      <c r="D10" s="244"/>
      <c r="E10" s="244"/>
      <c r="F10" s="244"/>
      <c r="G10" s="1119" t="s">
        <v>474</v>
      </c>
      <c r="H10" s="1120"/>
      <c r="I10" s="1120"/>
      <c r="J10" s="1121"/>
      <c r="K10" s="267">
        <v>514955</v>
      </c>
      <c r="L10" s="268">
        <v>3436</v>
      </c>
      <c r="M10" s="269">
        <v>3340</v>
      </c>
      <c r="N10" s="270">
        <v>2.9</v>
      </c>
    </row>
    <row r="11" spans="1:16" ht="13.5" customHeight="1">
      <c r="A11" s="248"/>
      <c r="B11" s="244"/>
      <c r="C11" s="244"/>
      <c r="D11" s="244"/>
      <c r="E11" s="244"/>
      <c r="F11" s="244"/>
      <c r="G11" s="1119" t="s">
        <v>475</v>
      </c>
      <c r="H11" s="1120"/>
      <c r="I11" s="1120"/>
      <c r="J11" s="1121"/>
      <c r="K11" s="267">
        <v>2027284</v>
      </c>
      <c r="L11" s="268">
        <v>13527</v>
      </c>
      <c r="M11" s="269">
        <v>1813</v>
      </c>
      <c r="N11" s="270">
        <v>646.1</v>
      </c>
    </row>
    <row r="12" spans="1:16" ht="13.5" customHeight="1">
      <c r="A12" s="248"/>
      <c r="B12" s="244"/>
      <c r="C12" s="244"/>
      <c r="D12" s="244"/>
      <c r="E12" s="244"/>
      <c r="F12" s="244"/>
      <c r="G12" s="1119" t="s">
        <v>476</v>
      </c>
      <c r="H12" s="1120"/>
      <c r="I12" s="1120"/>
      <c r="J12" s="1121"/>
      <c r="K12" s="267">
        <v>256908</v>
      </c>
      <c r="L12" s="268">
        <v>1714</v>
      </c>
      <c r="M12" s="269">
        <v>675</v>
      </c>
      <c r="N12" s="270">
        <v>153.9</v>
      </c>
    </row>
    <row r="13" spans="1:16" ht="13.5" customHeight="1">
      <c r="A13" s="248"/>
      <c r="B13" s="244"/>
      <c r="C13" s="244"/>
      <c r="D13" s="244"/>
      <c r="E13" s="244"/>
      <c r="F13" s="244"/>
      <c r="G13" s="1119" t="s">
        <v>477</v>
      </c>
      <c r="H13" s="1120"/>
      <c r="I13" s="1120"/>
      <c r="J13" s="1121"/>
      <c r="K13" s="267" t="s">
        <v>478</v>
      </c>
      <c r="L13" s="268" t="s">
        <v>478</v>
      </c>
      <c r="M13" s="269">
        <v>17</v>
      </c>
      <c r="N13" s="270" t="s">
        <v>478</v>
      </c>
    </row>
    <row r="14" spans="1:16" ht="13.5" customHeight="1">
      <c r="A14" s="248"/>
      <c r="B14" s="244"/>
      <c r="C14" s="244"/>
      <c r="D14" s="244"/>
      <c r="E14" s="244"/>
      <c r="F14" s="244"/>
      <c r="G14" s="1119" t="s">
        <v>479</v>
      </c>
      <c r="H14" s="1120"/>
      <c r="I14" s="1120"/>
      <c r="J14" s="1121"/>
      <c r="K14" s="267">
        <v>551287</v>
      </c>
      <c r="L14" s="268">
        <v>3678</v>
      </c>
      <c r="M14" s="269">
        <v>2354</v>
      </c>
      <c r="N14" s="270">
        <v>56.2</v>
      </c>
    </row>
    <row r="15" spans="1:16" ht="13.5" customHeight="1">
      <c r="A15" s="248"/>
      <c r="B15" s="244"/>
      <c r="C15" s="244"/>
      <c r="D15" s="244"/>
      <c r="E15" s="244"/>
      <c r="F15" s="244"/>
      <c r="G15" s="1119" t="s">
        <v>480</v>
      </c>
      <c r="H15" s="1120"/>
      <c r="I15" s="1120"/>
      <c r="J15" s="1121"/>
      <c r="K15" s="267">
        <v>1347301</v>
      </c>
      <c r="L15" s="268">
        <v>8990</v>
      </c>
      <c r="M15" s="269">
        <v>1355</v>
      </c>
      <c r="N15" s="270">
        <v>563.5</v>
      </c>
    </row>
    <row r="16" spans="1:16">
      <c r="A16" s="248"/>
      <c r="B16" s="244"/>
      <c r="C16" s="244"/>
      <c r="D16" s="244"/>
      <c r="E16" s="244"/>
      <c r="F16" s="244"/>
      <c r="G16" s="1122" t="s">
        <v>481</v>
      </c>
      <c r="H16" s="1123"/>
      <c r="I16" s="1123"/>
      <c r="J16" s="1124"/>
      <c r="K16" s="268">
        <v>-1201350</v>
      </c>
      <c r="L16" s="268">
        <v>-8016</v>
      </c>
      <c r="M16" s="269">
        <v>-5590</v>
      </c>
      <c r="N16" s="270">
        <v>43.4</v>
      </c>
    </row>
    <row r="17" spans="1:16">
      <c r="A17" s="248"/>
      <c r="B17" s="244"/>
      <c r="C17" s="244"/>
      <c r="D17" s="244"/>
      <c r="E17" s="244"/>
      <c r="F17" s="244"/>
      <c r="G17" s="1122" t="s">
        <v>165</v>
      </c>
      <c r="H17" s="1123"/>
      <c r="I17" s="1123"/>
      <c r="J17" s="1124"/>
      <c r="K17" s="268">
        <v>15226876</v>
      </c>
      <c r="L17" s="268">
        <v>101598</v>
      </c>
      <c r="M17" s="269">
        <v>60973</v>
      </c>
      <c r="N17" s="270">
        <v>66.599999999999994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9.51</v>
      </c>
      <c r="L21" s="281">
        <v>6.07</v>
      </c>
      <c r="M21" s="282">
        <v>3.44</v>
      </c>
      <c r="N21" s="249"/>
      <c r="O21" s="283"/>
      <c r="P21" s="279"/>
    </row>
    <row r="22" spans="1:16" s="284" customFormat="1">
      <c r="A22" s="279"/>
      <c r="B22" s="249"/>
      <c r="C22" s="249"/>
      <c r="D22" s="249"/>
      <c r="E22" s="249"/>
      <c r="F22" s="249"/>
      <c r="G22" s="1114" t="s">
        <v>487</v>
      </c>
      <c r="H22" s="1115"/>
      <c r="I22" s="1115"/>
      <c r="J22" s="1116"/>
      <c r="K22" s="285">
        <v>95.8</v>
      </c>
      <c r="L22" s="286">
        <v>99.9</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9054518</v>
      </c>
      <c r="L32" s="294">
        <v>60414</v>
      </c>
      <c r="M32" s="295">
        <v>31696</v>
      </c>
      <c r="N32" s="296">
        <v>90.6</v>
      </c>
    </row>
    <row r="33" spans="1:16" ht="13.5" customHeight="1">
      <c r="A33" s="248"/>
      <c r="B33" s="244"/>
      <c r="C33" s="244"/>
      <c r="D33" s="244"/>
      <c r="E33" s="244"/>
      <c r="F33" s="244"/>
      <c r="G33" s="1130" t="s">
        <v>491</v>
      </c>
      <c r="H33" s="1131"/>
      <c r="I33" s="1131"/>
      <c r="J33" s="1132"/>
      <c r="K33" s="294" t="s">
        <v>478</v>
      </c>
      <c r="L33" s="294" t="s">
        <v>478</v>
      </c>
      <c r="M33" s="295">
        <v>4</v>
      </c>
      <c r="N33" s="296" t="s">
        <v>478</v>
      </c>
    </row>
    <row r="34" spans="1:16" ht="27" customHeight="1">
      <c r="A34" s="248"/>
      <c r="B34" s="244"/>
      <c r="C34" s="244"/>
      <c r="D34" s="244"/>
      <c r="E34" s="244"/>
      <c r="F34" s="244"/>
      <c r="G34" s="1130" t="s">
        <v>492</v>
      </c>
      <c r="H34" s="1131"/>
      <c r="I34" s="1131"/>
      <c r="J34" s="1132"/>
      <c r="K34" s="294" t="s">
        <v>478</v>
      </c>
      <c r="L34" s="294" t="s">
        <v>478</v>
      </c>
      <c r="M34" s="295">
        <v>31</v>
      </c>
      <c r="N34" s="296" t="s">
        <v>478</v>
      </c>
    </row>
    <row r="35" spans="1:16" ht="27" customHeight="1">
      <c r="A35" s="248"/>
      <c r="B35" s="244"/>
      <c r="C35" s="244"/>
      <c r="D35" s="244"/>
      <c r="E35" s="244"/>
      <c r="F35" s="244"/>
      <c r="G35" s="1130" t="s">
        <v>493</v>
      </c>
      <c r="H35" s="1131"/>
      <c r="I35" s="1131"/>
      <c r="J35" s="1132"/>
      <c r="K35" s="294">
        <v>3217588</v>
      </c>
      <c r="L35" s="294">
        <v>21469</v>
      </c>
      <c r="M35" s="295">
        <v>8185</v>
      </c>
      <c r="N35" s="296">
        <v>162.30000000000001</v>
      </c>
    </row>
    <row r="36" spans="1:16" ht="27" customHeight="1">
      <c r="A36" s="248"/>
      <c r="B36" s="244"/>
      <c r="C36" s="244"/>
      <c r="D36" s="244"/>
      <c r="E36" s="244"/>
      <c r="F36" s="244"/>
      <c r="G36" s="1130" t="s">
        <v>494</v>
      </c>
      <c r="H36" s="1131"/>
      <c r="I36" s="1131"/>
      <c r="J36" s="1132"/>
      <c r="K36" s="294">
        <v>737876</v>
      </c>
      <c r="L36" s="294">
        <v>4923</v>
      </c>
      <c r="M36" s="295">
        <v>857</v>
      </c>
      <c r="N36" s="296">
        <v>474.4</v>
      </c>
    </row>
    <row r="37" spans="1:16" ht="13.5" customHeight="1">
      <c r="A37" s="248"/>
      <c r="B37" s="244"/>
      <c r="C37" s="244"/>
      <c r="D37" s="244"/>
      <c r="E37" s="244"/>
      <c r="F37" s="244"/>
      <c r="G37" s="1130" t="s">
        <v>495</v>
      </c>
      <c r="H37" s="1131"/>
      <c r="I37" s="1131"/>
      <c r="J37" s="1132"/>
      <c r="K37" s="294">
        <v>1155</v>
      </c>
      <c r="L37" s="294">
        <v>8</v>
      </c>
      <c r="M37" s="295">
        <v>1599</v>
      </c>
      <c r="N37" s="296">
        <v>-99.5</v>
      </c>
    </row>
    <row r="38" spans="1:16" ht="27" customHeight="1">
      <c r="A38" s="248"/>
      <c r="B38" s="244"/>
      <c r="C38" s="244"/>
      <c r="D38" s="244"/>
      <c r="E38" s="244"/>
      <c r="F38" s="244"/>
      <c r="G38" s="1133" t="s">
        <v>496</v>
      </c>
      <c r="H38" s="1134"/>
      <c r="I38" s="1134"/>
      <c r="J38" s="1135"/>
      <c r="K38" s="297" t="s">
        <v>478</v>
      </c>
      <c r="L38" s="297" t="s">
        <v>478</v>
      </c>
      <c r="M38" s="298">
        <v>2</v>
      </c>
      <c r="N38" s="299" t="s">
        <v>478</v>
      </c>
      <c r="O38" s="293"/>
    </row>
    <row r="39" spans="1:16">
      <c r="A39" s="248"/>
      <c r="B39" s="244"/>
      <c r="C39" s="244"/>
      <c r="D39" s="244"/>
      <c r="E39" s="244"/>
      <c r="F39" s="244"/>
      <c r="G39" s="1133" t="s">
        <v>497</v>
      </c>
      <c r="H39" s="1134"/>
      <c r="I39" s="1134"/>
      <c r="J39" s="1135"/>
      <c r="K39" s="300">
        <v>-409364</v>
      </c>
      <c r="L39" s="300">
        <v>-2731</v>
      </c>
      <c r="M39" s="301">
        <v>-7786</v>
      </c>
      <c r="N39" s="302">
        <v>-64.900000000000006</v>
      </c>
      <c r="O39" s="293"/>
    </row>
    <row r="40" spans="1:16" ht="27" customHeight="1">
      <c r="A40" s="248"/>
      <c r="B40" s="244"/>
      <c r="C40" s="244"/>
      <c r="D40" s="244"/>
      <c r="E40" s="244"/>
      <c r="F40" s="244"/>
      <c r="G40" s="1130" t="s">
        <v>498</v>
      </c>
      <c r="H40" s="1131"/>
      <c r="I40" s="1131"/>
      <c r="J40" s="1132"/>
      <c r="K40" s="300">
        <v>-6442518</v>
      </c>
      <c r="L40" s="300">
        <v>-42986</v>
      </c>
      <c r="M40" s="301">
        <v>-26731</v>
      </c>
      <c r="N40" s="302">
        <v>60.8</v>
      </c>
      <c r="O40" s="293"/>
    </row>
    <row r="41" spans="1:16">
      <c r="A41" s="248"/>
      <c r="B41" s="244"/>
      <c r="C41" s="244"/>
      <c r="D41" s="244"/>
      <c r="E41" s="244"/>
      <c r="F41" s="244"/>
      <c r="G41" s="1136" t="s">
        <v>275</v>
      </c>
      <c r="H41" s="1137"/>
      <c r="I41" s="1137"/>
      <c r="J41" s="1138"/>
      <c r="K41" s="294">
        <v>6159255</v>
      </c>
      <c r="L41" s="300">
        <v>41096</v>
      </c>
      <c r="M41" s="301">
        <v>7858</v>
      </c>
      <c r="N41" s="302">
        <v>423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7511030</v>
      </c>
      <c r="J51" s="320">
        <v>46469</v>
      </c>
      <c r="K51" s="321">
        <v>10.9</v>
      </c>
      <c r="L51" s="322">
        <v>50804</v>
      </c>
      <c r="M51" s="323">
        <v>-1.4</v>
      </c>
      <c r="N51" s="324">
        <v>12.3</v>
      </c>
    </row>
    <row r="52" spans="1:14">
      <c r="A52" s="248"/>
      <c r="B52" s="244"/>
      <c r="C52" s="244"/>
      <c r="D52" s="244"/>
      <c r="E52" s="244"/>
      <c r="F52" s="244"/>
      <c r="G52" s="325"/>
      <c r="H52" s="326" t="s">
        <v>509</v>
      </c>
      <c r="I52" s="327">
        <v>4746192</v>
      </c>
      <c r="J52" s="328">
        <v>29363</v>
      </c>
      <c r="K52" s="329">
        <v>-11.7</v>
      </c>
      <c r="L52" s="330">
        <v>30480</v>
      </c>
      <c r="M52" s="331">
        <v>-6.6</v>
      </c>
      <c r="N52" s="332">
        <v>-5.0999999999999996</v>
      </c>
    </row>
    <row r="53" spans="1:14">
      <c r="A53" s="248"/>
      <c r="B53" s="244"/>
      <c r="C53" s="244"/>
      <c r="D53" s="244"/>
      <c r="E53" s="244"/>
      <c r="F53" s="244"/>
      <c r="G53" s="310" t="s">
        <v>510</v>
      </c>
      <c r="H53" s="311"/>
      <c r="I53" s="319">
        <v>9609058</v>
      </c>
      <c r="J53" s="320">
        <v>63207</v>
      </c>
      <c r="K53" s="321">
        <v>36</v>
      </c>
      <c r="L53" s="322">
        <v>38606</v>
      </c>
      <c r="M53" s="323">
        <v>-24</v>
      </c>
      <c r="N53" s="324">
        <v>60</v>
      </c>
    </row>
    <row r="54" spans="1:14">
      <c r="A54" s="248"/>
      <c r="B54" s="244"/>
      <c r="C54" s="244"/>
      <c r="D54" s="244"/>
      <c r="E54" s="244"/>
      <c r="F54" s="244"/>
      <c r="G54" s="325"/>
      <c r="H54" s="326" t="s">
        <v>509</v>
      </c>
      <c r="I54" s="327">
        <v>4155291</v>
      </c>
      <c r="J54" s="328">
        <v>27333</v>
      </c>
      <c r="K54" s="329">
        <v>-6.9</v>
      </c>
      <c r="L54" s="330">
        <v>22435</v>
      </c>
      <c r="M54" s="331">
        <v>-26.4</v>
      </c>
      <c r="N54" s="332">
        <v>19.5</v>
      </c>
    </row>
    <row r="55" spans="1:14">
      <c r="A55" s="248"/>
      <c r="B55" s="244"/>
      <c r="C55" s="244"/>
      <c r="D55" s="244"/>
      <c r="E55" s="244"/>
      <c r="F55" s="244"/>
      <c r="G55" s="310" t="s">
        <v>511</v>
      </c>
      <c r="H55" s="311"/>
      <c r="I55" s="319">
        <v>14431348</v>
      </c>
      <c r="J55" s="320">
        <v>95406</v>
      </c>
      <c r="K55" s="321">
        <v>50.9</v>
      </c>
      <c r="L55" s="322">
        <v>39425</v>
      </c>
      <c r="M55" s="323">
        <v>2.1</v>
      </c>
      <c r="N55" s="324">
        <v>48.8</v>
      </c>
    </row>
    <row r="56" spans="1:14">
      <c r="A56" s="248"/>
      <c r="B56" s="244"/>
      <c r="C56" s="244"/>
      <c r="D56" s="244"/>
      <c r="E56" s="244"/>
      <c r="F56" s="244"/>
      <c r="G56" s="325"/>
      <c r="H56" s="326" t="s">
        <v>509</v>
      </c>
      <c r="I56" s="327">
        <v>6775761</v>
      </c>
      <c r="J56" s="328">
        <v>44795</v>
      </c>
      <c r="K56" s="329">
        <v>63.9</v>
      </c>
      <c r="L56" s="330">
        <v>22414</v>
      </c>
      <c r="M56" s="331">
        <v>-0.1</v>
      </c>
      <c r="N56" s="332">
        <v>64</v>
      </c>
    </row>
    <row r="57" spans="1:14">
      <c r="A57" s="248"/>
      <c r="B57" s="244"/>
      <c r="C57" s="244"/>
      <c r="D57" s="244"/>
      <c r="E57" s="244"/>
      <c r="F57" s="244"/>
      <c r="G57" s="310" t="s">
        <v>512</v>
      </c>
      <c r="H57" s="311"/>
      <c r="I57" s="319">
        <v>34712044</v>
      </c>
      <c r="J57" s="320">
        <v>229933</v>
      </c>
      <c r="K57" s="321">
        <v>141</v>
      </c>
      <c r="L57" s="322">
        <v>43141</v>
      </c>
      <c r="M57" s="323">
        <v>9.4</v>
      </c>
      <c r="N57" s="324">
        <v>131.6</v>
      </c>
    </row>
    <row r="58" spans="1:14">
      <c r="A58" s="248"/>
      <c r="B58" s="244"/>
      <c r="C58" s="244"/>
      <c r="D58" s="244"/>
      <c r="E58" s="244"/>
      <c r="F58" s="244"/>
      <c r="G58" s="325"/>
      <c r="H58" s="326" t="s">
        <v>509</v>
      </c>
      <c r="I58" s="327">
        <v>6822375</v>
      </c>
      <c r="J58" s="328">
        <v>45191</v>
      </c>
      <c r="K58" s="329">
        <v>0.9</v>
      </c>
      <c r="L58" s="330">
        <v>21887</v>
      </c>
      <c r="M58" s="331">
        <v>-2.4</v>
      </c>
      <c r="N58" s="332">
        <v>3.3</v>
      </c>
    </row>
    <row r="59" spans="1:14">
      <c r="A59" s="248"/>
      <c r="B59" s="244"/>
      <c r="C59" s="244"/>
      <c r="D59" s="244"/>
      <c r="E59" s="244"/>
      <c r="F59" s="244"/>
      <c r="G59" s="310" t="s">
        <v>513</v>
      </c>
      <c r="H59" s="311"/>
      <c r="I59" s="319">
        <v>103456194</v>
      </c>
      <c r="J59" s="320">
        <v>690288</v>
      </c>
      <c r="K59" s="321">
        <v>200.2</v>
      </c>
      <c r="L59" s="322">
        <v>45117</v>
      </c>
      <c r="M59" s="323">
        <v>4.5999999999999996</v>
      </c>
      <c r="N59" s="324">
        <v>195.6</v>
      </c>
    </row>
    <row r="60" spans="1:14">
      <c r="A60" s="248"/>
      <c r="B60" s="244"/>
      <c r="C60" s="244"/>
      <c r="D60" s="244"/>
      <c r="E60" s="244"/>
      <c r="F60" s="244"/>
      <c r="G60" s="325"/>
      <c r="H60" s="326" t="s">
        <v>509</v>
      </c>
      <c r="I60" s="333">
        <v>6810679</v>
      </c>
      <c r="J60" s="328">
        <v>45443</v>
      </c>
      <c r="K60" s="329">
        <v>0.6</v>
      </c>
      <c r="L60" s="330">
        <v>25589</v>
      </c>
      <c r="M60" s="331">
        <v>16.899999999999999</v>
      </c>
      <c r="N60" s="332">
        <v>-16.3</v>
      </c>
    </row>
    <row r="61" spans="1:14">
      <c r="A61" s="248"/>
      <c r="B61" s="244"/>
      <c r="C61" s="244"/>
      <c r="D61" s="244"/>
      <c r="E61" s="244"/>
      <c r="F61" s="244"/>
      <c r="G61" s="310" t="s">
        <v>514</v>
      </c>
      <c r="H61" s="334"/>
      <c r="I61" s="335">
        <v>33943935</v>
      </c>
      <c r="J61" s="336">
        <v>225061</v>
      </c>
      <c r="K61" s="337">
        <v>87.8</v>
      </c>
      <c r="L61" s="338">
        <v>43419</v>
      </c>
      <c r="M61" s="339">
        <v>-1.9</v>
      </c>
      <c r="N61" s="324">
        <v>89.7</v>
      </c>
    </row>
    <row r="62" spans="1:14">
      <c r="A62" s="248"/>
      <c r="B62" s="244"/>
      <c r="C62" s="244"/>
      <c r="D62" s="244"/>
      <c r="E62" s="244"/>
      <c r="F62" s="244"/>
      <c r="G62" s="325"/>
      <c r="H62" s="326" t="s">
        <v>509</v>
      </c>
      <c r="I62" s="327">
        <v>5862060</v>
      </c>
      <c r="J62" s="328">
        <v>38425</v>
      </c>
      <c r="K62" s="329">
        <v>9.4</v>
      </c>
      <c r="L62" s="330">
        <v>24561</v>
      </c>
      <c r="M62" s="331">
        <v>-3.7</v>
      </c>
      <c r="N62" s="332">
        <v>13.1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8.52</v>
      </c>
      <c r="G47" s="12">
        <v>13.17</v>
      </c>
      <c r="H47" s="12">
        <v>25.09</v>
      </c>
      <c r="I47" s="12">
        <v>32.19</v>
      </c>
      <c r="J47" s="13">
        <v>16.559999999999999</v>
      </c>
    </row>
    <row r="48" spans="2:10" ht="57.75" customHeight="1">
      <c r="B48" s="14"/>
      <c r="C48" s="1141" t="s">
        <v>4</v>
      </c>
      <c r="D48" s="1141"/>
      <c r="E48" s="1142"/>
      <c r="F48" s="15">
        <v>2.73</v>
      </c>
      <c r="G48" s="16">
        <v>19.21</v>
      </c>
      <c r="H48" s="16">
        <v>23.36</v>
      </c>
      <c r="I48" s="16">
        <v>23.09</v>
      </c>
      <c r="J48" s="17">
        <v>15.58</v>
      </c>
    </row>
    <row r="49" spans="2:10" ht="57.75" customHeight="1" thickBot="1">
      <c r="B49" s="18"/>
      <c r="C49" s="1143" t="s">
        <v>5</v>
      </c>
      <c r="D49" s="1143"/>
      <c r="E49" s="1144"/>
      <c r="F49" s="19">
        <v>3.79</v>
      </c>
      <c r="G49" s="20">
        <v>19.079999999999998</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2.72</v>
      </c>
      <c r="G34" s="33">
        <v>19.2</v>
      </c>
      <c r="H34" s="33">
        <v>23.36</v>
      </c>
      <c r="I34" s="33">
        <v>23.07</v>
      </c>
      <c r="J34" s="34">
        <v>14.22</v>
      </c>
      <c r="K34" s="22"/>
      <c r="L34" s="22"/>
      <c r="M34" s="22"/>
      <c r="N34" s="22"/>
      <c r="O34" s="22"/>
      <c r="P34" s="22"/>
    </row>
    <row r="35" spans="1:16" ht="39" customHeight="1">
      <c r="A35" s="22"/>
      <c r="B35" s="35"/>
      <c r="C35" s="1145" t="s">
        <v>525</v>
      </c>
      <c r="D35" s="1146"/>
      <c r="E35" s="1147"/>
      <c r="F35" s="36">
        <v>0</v>
      </c>
      <c r="G35" s="37">
        <v>0</v>
      </c>
      <c r="H35" s="37">
        <v>0</v>
      </c>
      <c r="I35" s="37">
        <v>0</v>
      </c>
      <c r="J35" s="38">
        <v>2.15</v>
      </c>
      <c r="K35" s="22"/>
      <c r="L35" s="22"/>
      <c r="M35" s="22"/>
      <c r="N35" s="22"/>
      <c r="O35" s="22"/>
      <c r="P35" s="22"/>
    </row>
    <row r="36" spans="1:16" ht="39" customHeight="1">
      <c r="A36" s="22"/>
      <c r="B36" s="35"/>
      <c r="C36" s="1145" t="s">
        <v>526</v>
      </c>
      <c r="D36" s="1146"/>
      <c r="E36" s="1147"/>
      <c r="F36" s="36" t="s">
        <v>478</v>
      </c>
      <c r="G36" s="37" t="s">
        <v>478</v>
      </c>
      <c r="H36" s="37">
        <v>0</v>
      </c>
      <c r="I36" s="37">
        <v>0</v>
      </c>
      <c r="J36" s="38">
        <v>1.34</v>
      </c>
      <c r="K36" s="22"/>
      <c r="L36" s="22"/>
      <c r="M36" s="22"/>
      <c r="N36" s="22"/>
      <c r="O36" s="22"/>
      <c r="P36" s="22"/>
    </row>
    <row r="37" spans="1:16" ht="39" customHeight="1">
      <c r="A37" s="22"/>
      <c r="B37" s="35"/>
      <c r="C37" s="1145" t="s">
        <v>527</v>
      </c>
      <c r="D37" s="1146"/>
      <c r="E37" s="1147"/>
      <c r="F37" s="36">
        <v>0.01</v>
      </c>
      <c r="G37" s="37">
        <v>2.4</v>
      </c>
      <c r="H37" s="37">
        <v>0.02</v>
      </c>
      <c r="I37" s="37">
        <v>0.06</v>
      </c>
      <c r="J37" s="38">
        <v>0.03</v>
      </c>
      <c r="K37" s="22"/>
      <c r="L37" s="22"/>
      <c r="M37" s="22"/>
      <c r="N37" s="22"/>
      <c r="O37" s="22"/>
      <c r="P37" s="22"/>
    </row>
    <row r="38" spans="1:16" ht="39" customHeight="1">
      <c r="A38" s="22"/>
      <c r="B38" s="35"/>
      <c r="C38" s="1145" t="s">
        <v>528</v>
      </c>
      <c r="D38" s="1146"/>
      <c r="E38" s="1147"/>
      <c r="F38" s="36">
        <v>0</v>
      </c>
      <c r="G38" s="37">
        <v>0</v>
      </c>
      <c r="H38" s="37">
        <v>0.02</v>
      </c>
      <c r="I38" s="37">
        <v>0.12</v>
      </c>
      <c r="J38" s="38">
        <v>0.03</v>
      </c>
      <c r="K38" s="22"/>
      <c r="L38" s="22"/>
      <c r="M38" s="22"/>
      <c r="N38" s="22"/>
      <c r="O38" s="22"/>
      <c r="P38" s="22"/>
    </row>
    <row r="39" spans="1:16" ht="39" customHeight="1">
      <c r="A39" s="22"/>
      <c r="B39" s="35"/>
      <c r="C39" s="1145" t="s">
        <v>529</v>
      </c>
      <c r="D39" s="1146"/>
      <c r="E39" s="1147"/>
      <c r="F39" s="36">
        <v>0</v>
      </c>
      <c r="G39" s="37">
        <v>0.04</v>
      </c>
      <c r="H39" s="37">
        <v>0</v>
      </c>
      <c r="I39" s="37">
        <v>0.03</v>
      </c>
      <c r="J39" s="38">
        <v>0.02</v>
      </c>
      <c r="K39" s="22"/>
      <c r="L39" s="22"/>
      <c r="M39" s="22"/>
      <c r="N39" s="22"/>
      <c r="O39" s="22"/>
      <c r="P39" s="22"/>
    </row>
    <row r="40" spans="1:16" ht="39" customHeight="1">
      <c r="A40" s="22"/>
      <c r="B40" s="35"/>
      <c r="C40" s="1145" t="s">
        <v>530</v>
      </c>
      <c r="D40" s="1146"/>
      <c r="E40" s="1147"/>
      <c r="F40" s="36">
        <v>0</v>
      </c>
      <c r="G40" s="37">
        <v>0.71</v>
      </c>
      <c r="H40" s="37">
        <v>0</v>
      </c>
      <c r="I40" s="37">
        <v>0.17</v>
      </c>
      <c r="J40" s="38">
        <v>0.01</v>
      </c>
      <c r="K40" s="22"/>
      <c r="L40" s="22"/>
      <c r="M40" s="22"/>
      <c r="N40" s="22"/>
      <c r="O40" s="22"/>
      <c r="P40" s="22"/>
    </row>
    <row r="41" spans="1:16" ht="39" customHeight="1">
      <c r="A41" s="22"/>
      <c r="B41" s="35"/>
      <c r="C41" s="1145" t="s">
        <v>531</v>
      </c>
      <c r="D41" s="1146"/>
      <c r="E41" s="1147"/>
      <c r="F41" s="36">
        <v>0</v>
      </c>
      <c r="G41" s="37">
        <v>0</v>
      </c>
      <c r="H41" s="37">
        <v>0</v>
      </c>
      <c r="I41" s="37">
        <v>0.01</v>
      </c>
      <c r="J41" s="38">
        <v>0</v>
      </c>
      <c r="K41" s="22"/>
      <c r="L41" s="22"/>
      <c r="M41" s="22"/>
      <c r="N41" s="22"/>
      <c r="O41" s="22"/>
      <c r="P41" s="22"/>
    </row>
    <row r="42" spans="1:16" ht="39" customHeight="1">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v>0.42</v>
      </c>
      <c r="G43" s="42">
        <v>0.2</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8520</v>
      </c>
      <c r="L45" s="60">
        <v>8308</v>
      </c>
      <c r="M45" s="60">
        <v>8368</v>
      </c>
      <c r="N45" s="60">
        <v>8826</v>
      </c>
      <c r="O45" s="61">
        <v>9055</v>
      </c>
      <c r="P45" s="48"/>
      <c r="Q45" s="48"/>
      <c r="R45" s="48"/>
      <c r="S45" s="48"/>
      <c r="T45" s="48"/>
      <c r="U45" s="48"/>
    </row>
    <row r="46" spans="1:21" ht="30.75" customHeight="1">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14</v>
      </c>
      <c r="F48" s="1155"/>
      <c r="G48" s="1155"/>
      <c r="H48" s="1155"/>
      <c r="I48" s="1155"/>
      <c r="J48" s="1156"/>
      <c r="K48" s="63">
        <v>2776</v>
      </c>
      <c r="L48" s="64">
        <v>2556</v>
      </c>
      <c r="M48" s="64">
        <v>2352</v>
      </c>
      <c r="N48" s="64">
        <v>2697</v>
      </c>
      <c r="O48" s="65">
        <v>3218</v>
      </c>
      <c r="P48" s="48"/>
      <c r="Q48" s="48"/>
      <c r="R48" s="48"/>
      <c r="S48" s="48"/>
      <c r="T48" s="48"/>
      <c r="U48" s="48"/>
    </row>
    <row r="49" spans="1:21" ht="30.75" customHeight="1">
      <c r="A49" s="48"/>
      <c r="B49" s="1163"/>
      <c r="C49" s="1164"/>
      <c r="D49" s="62"/>
      <c r="E49" s="1155" t="s">
        <v>15</v>
      </c>
      <c r="F49" s="1155"/>
      <c r="G49" s="1155"/>
      <c r="H49" s="1155"/>
      <c r="I49" s="1155"/>
      <c r="J49" s="1156"/>
      <c r="K49" s="63">
        <v>728</v>
      </c>
      <c r="L49" s="64">
        <v>621</v>
      </c>
      <c r="M49" s="64">
        <v>592</v>
      </c>
      <c r="N49" s="64">
        <v>765</v>
      </c>
      <c r="O49" s="65">
        <v>738</v>
      </c>
      <c r="P49" s="48"/>
      <c r="Q49" s="48"/>
      <c r="R49" s="48"/>
      <c r="S49" s="48"/>
      <c r="T49" s="48"/>
      <c r="U49" s="48"/>
    </row>
    <row r="50" spans="1:21" ht="30.75" customHeight="1">
      <c r="A50" s="48"/>
      <c r="B50" s="1163"/>
      <c r="C50" s="1164"/>
      <c r="D50" s="62"/>
      <c r="E50" s="1155" t="s">
        <v>16</v>
      </c>
      <c r="F50" s="1155"/>
      <c r="G50" s="1155"/>
      <c r="H50" s="1155"/>
      <c r="I50" s="1155"/>
      <c r="J50" s="1156"/>
      <c r="K50" s="63">
        <v>1442</v>
      </c>
      <c r="L50" s="64">
        <v>93</v>
      </c>
      <c r="M50" s="64">
        <v>31</v>
      </c>
      <c r="N50" s="64">
        <v>19</v>
      </c>
      <c r="O50" s="65">
        <v>1</v>
      </c>
      <c r="P50" s="48"/>
      <c r="Q50" s="48"/>
      <c r="R50" s="48"/>
      <c r="S50" s="48"/>
      <c r="T50" s="48"/>
      <c r="U50" s="48"/>
    </row>
    <row r="51" spans="1:21" ht="30.75" customHeight="1">
      <c r="A51" s="48"/>
      <c r="B51" s="1165"/>
      <c r="C51" s="1166"/>
      <c r="D51" s="66"/>
      <c r="E51" s="1155" t="s">
        <v>17</v>
      </c>
      <c r="F51" s="1155"/>
      <c r="G51" s="1155"/>
      <c r="H51" s="1155"/>
      <c r="I51" s="1155"/>
      <c r="J51" s="1156"/>
      <c r="K51" s="63">
        <v>1</v>
      </c>
      <c r="L51" s="64" t="s">
        <v>478</v>
      </c>
      <c r="M51" s="64" t="s">
        <v>478</v>
      </c>
      <c r="N51" s="64" t="s">
        <v>478</v>
      </c>
      <c r="O51" s="65" t="s">
        <v>478</v>
      </c>
      <c r="P51" s="48"/>
      <c r="Q51" s="48"/>
      <c r="R51" s="48"/>
      <c r="S51" s="48"/>
      <c r="T51" s="48"/>
      <c r="U51" s="48"/>
    </row>
    <row r="52" spans="1:21" ht="30.75" customHeight="1">
      <c r="A52" s="48"/>
      <c r="B52" s="1153" t="s">
        <v>18</v>
      </c>
      <c r="C52" s="1154"/>
      <c r="D52" s="66"/>
      <c r="E52" s="1155" t="s">
        <v>19</v>
      </c>
      <c r="F52" s="1155"/>
      <c r="G52" s="1155"/>
      <c r="H52" s="1155"/>
      <c r="I52" s="1155"/>
      <c r="J52" s="1156"/>
      <c r="K52" s="63">
        <v>7387</v>
      </c>
      <c r="L52" s="64">
        <v>6324</v>
      </c>
      <c r="M52" s="64">
        <v>6574</v>
      </c>
      <c r="N52" s="64">
        <v>6699</v>
      </c>
      <c r="O52" s="65">
        <v>6852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6080</v>
      </c>
      <c r="L53" s="69">
        <v>5254</v>
      </c>
      <c r="M53" s="69">
        <v>4769</v>
      </c>
      <c r="N53" s="69">
        <v>5608</v>
      </c>
      <c r="O53" s="70">
        <v>6160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9" t="s">
        <v>23</v>
      </c>
      <c r="C41" s="1170"/>
      <c r="D41" s="81"/>
      <c r="E41" s="1175" t="s">
        <v>24</v>
      </c>
      <c r="F41" s="1175"/>
      <c r="G41" s="1175"/>
      <c r="H41" s="1176"/>
      <c r="I41" s="82">
        <v>68478</v>
      </c>
      <c r="J41" s="83">
        <v>71319</v>
      </c>
      <c r="K41" s="83">
        <v>72564</v>
      </c>
      <c r="L41" s="83">
        <v>71165</v>
      </c>
      <c r="M41" s="84">
        <v>69924</v>
      </c>
    </row>
    <row r="42" spans="2:13" ht="27.75" customHeight="1">
      <c r="B42" s="1171"/>
      <c r="C42" s="1172"/>
      <c r="D42" s="85"/>
      <c r="E42" s="1177" t="s">
        <v>25</v>
      </c>
      <c r="F42" s="1177"/>
      <c r="G42" s="1177"/>
      <c r="H42" s="1178"/>
      <c r="I42" s="86">
        <v>2230</v>
      </c>
      <c r="J42" s="87">
        <v>34</v>
      </c>
      <c r="K42" s="87">
        <v>17</v>
      </c>
      <c r="L42" s="87" t="s">
        <v>478</v>
      </c>
      <c r="M42" s="88" t="s">
        <v>478</v>
      </c>
    </row>
    <row r="43" spans="2:13" ht="27.75" customHeight="1">
      <c r="B43" s="1171"/>
      <c r="C43" s="1172"/>
      <c r="D43" s="85"/>
      <c r="E43" s="1177" t="s">
        <v>26</v>
      </c>
      <c r="F43" s="1177"/>
      <c r="G43" s="1177"/>
      <c r="H43" s="1178"/>
      <c r="I43" s="86">
        <v>50414</v>
      </c>
      <c r="J43" s="87">
        <v>47426</v>
      </c>
      <c r="K43" s="87">
        <v>45344</v>
      </c>
      <c r="L43" s="87">
        <v>46426</v>
      </c>
      <c r="M43" s="88">
        <v>46437</v>
      </c>
    </row>
    <row r="44" spans="2:13" ht="27.75" customHeight="1">
      <c r="B44" s="1171"/>
      <c r="C44" s="1172"/>
      <c r="D44" s="85"/>
      <c r="E44" s="1177" t="s">
        <v>27</v>
      </c>
      <c r="F44" s="1177"/>
      <c r="G44" s="1177"/>
      <c r="H44" s="1178"/>
      <c r="I44" s="86">
        <v>6245</v>
      </c>
      <c r="J44" s="87">
        <v>5866</v>
      </c>
      <c r="K44" s="87">
        <v>5433</v>
      </c>
      <c r="L44" s="87">
        <v>4732</v>
      </c>
      <c r="M44" s="88">
        <v>4167</v>
      </c>
    </row>
    <row r="45" spans="2:13" ht="27.75" customHeight="1">
      <c r="B45" s="1171"/>
      <c r="C45" s="1172"/>
      <c r="D45" s="85"/>
      <c r="E45" s="1177" t="s">
        <v>28</v>
      </c>
      <c r="F45" s="1177"/>
      <c r="G45" s="1177"/>
      <c r="H45" s="1178"/>
      <c r="I45" s="86">
        <v>12735</v>
      </c>
      <c r="J45" s="87">
        <v>13491</v>
      </c>
      <c r="K45" s="87">
        <v>13227</v>
      </c>
      <c r="L45" s="87">
        <v>12710</v>
      </c>
      <c r="M45" s="88">
        <v>11260</v>
      </c>
    </row>
    <row r="46" spans="2:13" ht="27.75" customHeight="1">
      <c r="B46" s="1171"/>
      <c r="C46" s="1172"/>
      <c r="D46" s="85"/>
      <c r="E46" s="1177" t="s">
        <v>29</v>
      </c>
      <c r="F46" s="1177"/>
      <c r="G46" s="1177"/>
      <c r="H46" s="1178"/>
      <c r="I46" s="86">
        <v>119</v>
      </c>
      <c r="J46" s="87">
        <v>71</v>
      </c>
      <c r="K46" s="87">
        <v>72</v>
      </c>
      <c r="L46" s="87">
        <v>77</v>
      </c>
      <c r="M46" s="88">
        <v>178</v>
      </c>
    </row>
    <row r="47" spans="2:13" ht="27.75" customHeight="1">
      <c r="B47" s="1171"/>
      <c r="C47" s="1172"/>
      <c r="D47" s="85"/>
      <c r="E47" s="1177" t="s">
        <v>30</v>
      </c>
      <c r="F47" s="1177"/>
      <c r="G47" s="1177"/>
      <c r="H47" s="1178"/>
      <c r="I47" s="86" t="s">
        <v>478</v>
      </c>
      <c r="J47" s="87" t="s">
        <v>478</v>
      </c>
      <c r="K47" s="87" t="s">
        <v>478</v>
      </c>
      <c r="L47" s="87" t="s">
        <v>478</v>
      </c>
      <c r="M47" s="88" t="s">
        <v>478</v>
      </c>
    </row>
    <row r="48" spans="2:13" ht="27.75" customHeight="1">
      <c r="B48" s="1173"/>
      <c r="C48" s="1174"/>
      <c r="D48" s="85"/>
      <c r="E48" s="1177" t="s">
        <v>31</v>
      </c>
      <c r="F48" s="1177"/>
      <c r="G48" s="1177"/>
      <c r="H48" s="1178"/>
      <c r="I48" s="86" t="s">
        <v>478</v>
      </c>
      <c r="J48" s="87" t="s">
        <v>478</v>
      </c>
      <c r="K48" s="87" t="s">
        <v>478</v>
      </c>
      <c r="L48" s="87" t="s">
        <v>478</v>
      </c>
      <c r="M48" s="88" t="s">
        <v>478</v>
      </c>
    </row>
    <row r="49" spans="2:13" ht="27.75" customHeight="1">
      <c r="B49" s="1179" t="s">
        <v>32</v>
      </c>
      <c r="C49" s="1180"/>
      <c r="D49" s="89"/>
      <c r="E49" s="1177" t="s">
        <v>33</v>
      </c>
      <c r="F49" s="1177"/>
      <c r="G49" s="1177"/>
      <c r="H49" s="1178"/>
      <c r="I49" s="86">
        <v>10396</v>
      </c>
      <c r="J49" s="87">
        <v>13376</v>
      </c>
      <c r="K49" s="87">
        <v>29571</v>
      </c>
      <c r="L49" s="87">
        <v>31931</v>
      </c>
      <c r="M49" s="88">
        <v>27316</v>
      </c>
    </row>
    <row r="50" spans="2:13" ht="27.75" customHeight="1">
      <c r="B50" s="1171"/>
      <c r="C50" s="1172"/>
      <c r="D50" s="85"/>
      <c r="E50" s="1177" t="s">
        <v>34</v>
      </c>
      <c r="F50" s="1177"/>
      <c r="G50" s="1177"/>
      <c r="H50" s="1178"/>
      <c r="I50" s="86">
        <v>16293</v>
      </c>
      <c r="J50" s="87">
        <v>15427</v>
      </c>
      <c r="K50" s="87">
        <v>12497</v>
      </c>
      <c r="L50" s="87">
        <v>11003</v>
      </c>
      <c r="M50" s="88">
        <v>14162</v>
      </c>
    </row>
    <row r="51" spans="2:13" ht="27.75" customHeight="1">
      <c r="B51" s="1173"/>
      <c r="C51" s="1174"/>
      <c r="D51" s="85"/>
      <c r="E51" s="1177" t="s">
        <v>35</v>
      </c>
      <c r="F51" s="1177"/>
      <c r="G51" s="1177"/>
      <c r="H51" s="1178"/>
      <c r="I51" s="86">
        <v>75593</v>
      </c>
      <c r="J51" s="87">
        <v>73987</v>
      </c>
      <c r="K51" s="87">
        <v>71260</v>
      </c>
      <c r="L51" s="87">
        <v>70474</v>
      </c>
      <c r="M51" s="88">
        <v>71006</v>
      </c>
    </row>
    <row r="52" spans="2:13" ht="27.75" customHeight="1" thickBot="1">
      <c r="B52" s="1181" t="s">
        <v>20</v>
      </c>
      <c r="C52" s="1182"/>
      <c r="D52" s="90"/>
      <c r="E52" s="1183" t="s">
        <v>36</v>
      </c>
      <c r="F52" s="1183"/>
      <c r="G52" s="1183"/>
      <c r="H52" s="1184"/>
      <c r="I52" s="91">
        <v>37939</v>
      </c>
      <c r="J52" s="92">
        <v>35418</v>
      </c>
      <c r="K52" s="92">
        <v>23328</v>
      </c>
      <c r="L52" s="92">
        <v>21702</v>
      </c>
      <c r="M52" s="93">
        <v>19482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46469</v>
      </c>
      <c r="E3" s="116"/>
      <c r="F3" s="117">
        <v>50804</v>
      </c>
      <c r="G3" s="118"/>
      <c r="H3" s="119"/>
    </row>
    <row r="4" spans="1:8">
      <c r="A4" s="120"/>
      <c r="B4" s="121"/>
      <c r="C4" s="122"/>
      <c r="D4" s="123">
        <v>29363</v>
      </c>
      <c r="E4" s="124"/>
      <c r="F4" s="125">
        <v>30480</v>
      </c>
      <c r="G4" s="126"/>
      <c r="H4" s="127"/>
    </row>
    <row r="5" spans="1:8">
      <c r="A5" s="108" t="s">
        <v>510</v>
      </c>
      <c r="B5" s="113"/>
      <c r="C5" s="114"/>
      <c r="D5" s="115">
        <v>63207</v>
      </c>
      <c r="E5" s="116"/>
      <c r="F5" s="117">
        <v>38606</v>
      </c>
      <c r="G5" s="118"/>
      <c r="H5" s="119"/>
    </row>
    <row r="6" spans="1:8">
      <c r="A6" s="120"/>
      <c r="B6" s="121"/>
      <c r="C6" s="122"/>
      <c r="D6" s="123">
        <v>27333</v>
      </c>
      <c r="E6" s="124"/>
      <c r="F6" s="125">
        <v>22435</v>
      </c>
      <c r="G6" s="126"/>
      <c r="H6" s="127"/>
    </row>
    <row r="7" spans="1:8">
      <c r="A7" s="108" t="s">
        <v>511</v>
      </c>
      <c r="B7" s="113"/>
      <c r="C7" s="114"/>
      <c r="D7" s="115">
        <v>95406</v>
      </c>
      <c r="E7" s="116"/>
      <c r="F7" s="117">
        <v>39425</v>
      </c>
      <c r="G7" s="118"/>
      <c r="H7" s="119"/>
    </row>
    <row r="8" spans="1:8">
      <c r="A8" s="120"/>
      <c r="B8" s="121"/>
      <c r="C8" s="122"/>
      <c r="D8" s="123">
        <v>44795</v>
      </c>
      <c r="E8" s="124"/>
      <c r="F8" s="125">
        <v>22414</v>
      </c>
      <c r="G8" s="126"/>
      <c r="H8" s="127"/>
    </row>
    <row r="9" spans="1:8">
      <c r="A9" s="108" t="s">
        <v>512</v>
      </c>
      <c r="B9" s="113"/>
      <c r="C9" s="114"/>
      <c r="D9" s="115">
        <v>229933</v>
      </c>
      <c r="E9" s="116"/>
      <c r="F9" s="117">
        <v>43141</v>
      </c>
      <c r="G9" s="118"/>
      <c r="H9" s="119"/>
    </row>
    <row r="10" spans="1:8">
      <c r="A10" s="120"/>
      <c r="B10" s="121"/>
      <c r="C10" s="122"/>
      <c r="D10" s="123">
        <v>45191</v>
      </c>
      <c r="E10" s="124"/>
      <c r="F10" s="125">
        <v>21887</v>
      </c>
      <c r="G10" s="126"/>
      <c r="H10" s="127"/>
    </row>
    <row r="11" spans="1:8">
      <c r="A11" s="108" t="s">
        <v>513</v>
      </c>
      <c r="B11" s="113"/>
      <c r="C11" s="114"/>
      <c r="D11" s="115">
        <v>690288</v>
      </c>
      <c r="E11" s="116"/>
      <c r="F11" s="117">
        <v>45117</v>
      </c>
      <c r="G11" s="118"/>
      <c r="H11" s="119"/>
    </row>
    <row r="12" spans="1:8">
      <c r="A12" s="120"/>
      <c r="B12" s="121"/>
      <c r="C12" s="128"/>
      <c r="D12" s="123">
        <v>45443</v>
      </c>
      <c r="E12" s="124"/>
      <c r="F12" s="125">
        <v>25589</v>
      </c>
      <c r="G12" s="126"/>
      <c r="H12" s="127"/>
    </row>
    <row r="13" spans="1:8">
      <c r="A13" s="108"/>
      <c r="B13" s="113"/>
      <c r="C13" s="129"/>
      <c r="D13" s="130">
        <v>225061</v>
      </c>
      <c r="E13" s="131"/>
      <c r="F13" s="132">
        <v>43419</v>
      </c>
      <c r="G13" s="133"/>
      <c r="H13" s="119"/>
    </row>
    <row r="14" spans="1:8">
      <c r="A14" s="120"/>
      <c r="B14" s="121"/>
      <c r="C14" s="122"/>
      <c r="D14" s="123">
        <v>38425</v>
      </c>
      <c r="E14" s="124"/>
      <c r="F14" s="125">
        <v>24561</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2.73</v>
      </c>
      <c r="C19" s="134">
        <f>ROUND(VALUE(SUBSTITUTE(実質収支比率等に係る経年分析!G$48,"▲","-")),2)</f>
        <v>19.21</v>
      </c>
      <c r="D19" s="134">
        <f>ROUND(VALUE(SUBSTITUTE(実質収支比率等に係る経年分析!H$48,"▲","-")),2)</f>
        <v>23.36</v>
      </c>
      <c r="E19" s="134">
        <f>ROUND(VALUE(SUBSTITUTE(実質収支比率等に係る経年分析!I$48,"▲","-")),2)</f>
        <v>23.09</v>
      </c>
      <c r="F19" s="134">
        <f>ROUND(VALUE(SUBSTITUTE(実質収支比率等に係る経年分析!J$48,"▲","-")),2)</f>
        <v>15.58</v>
      </c>
    </row>
    <row r="20" spans="1:11">
      <c r="A20" s="134" t="s">
        <v>41</v>
      </c>
      <c r="B20" s="134">
        <f>ROUND(VALUE(SUBSTITUTE(実質収支比率等に係る経年分析!F$47,"▲","-")),2)</f>
        <v>8.52</v>
      </c>
      <c r="C20" s="134">
        <f>ROUND(VALUE(SUBSTITUTE(実質収支比率等に係る経年分析!G$47,"▲","-")),2)</f>
        <v>13.17</v>
      </c>
      <c r="D20" s="134">
        <f>ROUND(VALUE(SUBSTITUTE(実質収支比率等に係る経年分析!H$47,"▲","-")),2)</f>
        <v>25.09</v>
      </c>
      <c r="E20" s="134">
        <f>ROUND(VALUE(SUBSTITUTE(実質収支比率等に係る経年分析!I$47,"▲","-")),2)</f>
        <v>32.19</v>
      </c>
      <c r="F20" s="134">
        <f>ROUND(VALUE(SUBSTITUTE(実質収支比率等に係る経年分析!J$47,"▲","-")),2)</f>
        <v>16.559999999999999</v>
      </c>
    </row>
    <row r="21" spans="1:11">
      <c r="A21" s="134" t="s">
        <v>42</v>
      </c>
      <c r="B21" s="134">
        <f>IF(ISNUMBER(VALUE(SUBSTITUTE(実質収支比率等に係る経年分析!F$49,"▲","-"))),ROUND(VALUE(SUBSTITUTE(実質収支比率等に係る経年分析!F$49,"▲","-")),2),NA())</f>
        <v>3.79</v>
      </c>
      <c r="C21" s="134">
        <f>IF(ISNUMBER(VALUE(SUBSTITUTE(実質収支比率等に係る経年分析!G$49,"▲","-"))),ROUND(VALUE(SUBSTITUTE(実質収支比率等に係る経年分析!G$49,"▲","-")),2),NA())</f>
        <v>19.079999999999998</v>
      </c>
      <c r="D21" s="134">
        <f>IF(ISNUMBER(VALUE(SUBSTITUTE(実質収支比率等に係る経年分析!H$49,"▲","-"))),ROUND(VALUE(SUBSTITUTE(実質収支比率等に係る経年分析!H$49,"▲","-")),2),NA())</f>
        <v>-4.07</v>
      </c>
      <c r="E21" s="134">
        <f>IF(ISNUMBER(VALUE(SUBSTITUTE(実質収支比率等に係る経年分析!I$49,"▲","-"))),ROUND(VALUE(SUBSTITUTE(実質収支比率等に係る経年分析!I$49,"▲","-")),2),NA())</f>
        <v>-3.31</v>
      </c>
      <c r="F21" s="134">
        <f>IF(ISNUMBER(VALUE(SUBSTITUTE(実質収支比率等に係る経年分析!J$49,"▲","-"))),ROUND(VALUE(SUBSTITUTE(実質収支比率等に係る経年分析!J$49,"▲","-")),2),NA())</f>
        <v>-29.17</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市街地開発事業特別会計（普通会計）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1.34</v>
      </c>
    </row>
    <row r="35" spans="1:16">
      <c r="A35" s="135" t="str">
        <f>IF(連結実質赤字比率に係る赤字・黒字の構成分析!C$35="",NA(),連結実質赤字比率に係る赤字・黒字の構成分析!C$35)</f>
        <v>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14.22</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7387</v>
      </c>
      <c r="E42" s="136"/>
      <c r="F42" s="136"/>
      <c r="G42" s="136">
        <f>'実質公債費比率（分子）の構造'!L$52</f>
        <v>6324</v>
      </c>
      <c r="H42" s="136"/>
      <c r="I42" s="136"/>
      <c r="J42" s="136">
        <f>'実質公債費比率（分子）の構造'!M$52</f>
        <v>6574</v>
      </c>
      <c r="K42" s="136"/>
      <c r="L42" s="136"/>
      <c r="M42" s="136">
        <f>'実質公債費比率（分子）の構造'!N$52</f>
        <v>6699</v>
      </c>
      <c r="N42" s="136"/>
      <c r="O42" s="136"/>
      <c r="P42" s="136">
        <f>'実質公債費比率（分子）の構造'!O$52</f>
        <v>6852</v>
      </c>
    </row>
    <row r="43" spans="1:16">
      <c r="A43" s="136" t="s">
        <v>17</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50</v>
      </c>
      <c r="B44" s="136">
        <f>'実質公債費比率（分子）の構造'!K$50</f>
        <v>1442</v>
      </c>
      <c r="C44" s="136"/>
      <c r="D44" s="136"/>
      <c r="E44" s="136">
        <f>'実質公債費比率（分子）の構造'!L$50</f>
        <v>93</v>
      </c>
      <c r="F44" s="136"/>
      <c r="G44" s="136"/>
      <c r="H44" s="136">
        <f>'実質公債費比率（分子）の構造'!M$50</f>
        <v>31</v>
      </c>
      <c r="I44" s="136"/>
      <c r="J44" s="136"/>
      <c r="K44" s="136">
        <f>'実質公債費比率（分子）の構造'!N$50</f>
        <v>19</v>
      </c>
      <c r="L44" s="136"/>
      <c r="M44" s="136"/>
      <c r="N44" s="136">
        <f>'実質公債費比率（分子）の構造'!O$50</f>
        <v>1</v>
      </c>
      <c r="O44" s="136"/>
      <c r="P44" s="136"/>
    </row>
    <row r="45" spans="1:16">
      <c r="A45" s="136" t="s">
        <v>51</v>
      </c>
      <c r="B45" s="136">
        <f>'実質公債費比率（分子）の構造'!K$49</f>
        <v>728</v>
      </c>
      <c r="C45" s="136"/>
      <c r="D45" s="136"/>
      <c r="E45" s="136">
        <f>'実質公債費比率（分子）の構造'!L$49</f>
        <v>621</v>
      </c>
      <c r="F45" s="136"/>
      <c r="G45" s="136"/>
      <c r="H45" s="136">
        <f>'実質公債費比率（分子）の構造'!M$49</f>
        <v>592</v>
      </c>
      <c r="I45" s="136"/>
      <c r="J45" s="136"/>
      <c r="K45" s="136">
        <f>'実質公債費比率（分子）の構造'!N$49</f>
        <v>765</v>
      </c>
      <c r="L45" s="136"/>
      <c r="M45" s="136"/>
      <c r="N45" s="136">
        <f>'実質公債費比率（分子）の構造'!O$49</f>
        <v>738</v>
      </c>
      <c r="O45" s="136"/>
      <c r="P45" s="136"/>
    </row>
    <row r="46" spans="1:16">
      <c r="A46" s="136" t="s">
        <v>52</v>
      </c>
      <c r="B46" s="136">
        <f>'実質公債費比率（分子）の構造'!K$48</f>
        <v>2776</v>
      </c>
      <c r="C46" s="136"/>
      <c r="D46" s="136"/>
      <c r="E46" s="136">
        <f>'実質公債費比率（分子）の構造'!L$48</f>
        <v>2556</v>
      </c>
      <c r="F46" s="136"/>
      <c r="G46" s="136"/>
      <c r="H46" s="136">
        <f>'実質公債費比率（分子）の構造'!M$48</f>
        <v>2352</v>
      </c>
      <c r="I46" s="136"/>
      <c r="J46" s="136"/>
      <c r="K46" s="136">
        <f>'実質公債費比率（分子）の構造'!N$48</f>
        <v>2697</v>
      </c>
      <c r="L46" s="136"/>
      <c r="M46" s="136"/>
      <c r="N46" s="136">
        <f>'実質公債費比率（分子）の構造'!O$48</f>
        <v>3218</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8520</v>
      </c>
      <c r="C49" s="136"/>
      <c r="D49" s="136"/>
      <c r="E49" s="136">
        <f>'実質公債費比率（分子）の構造'!L$45</f>
        <v>8308</v>
      </c>
      <c r="F49" s="136"/>
      <c r="G49" s="136"/>
      <c r="H49" s="136">
        <f>'実質公債費比率（分子）の構造'!M$45</f>
        <v>8368</v>
      </c>
      <c r="I49" s="136"/>
      <c r="J49" s="136"/>
      <c r="K49" s="136">
        <f>'実質公債費比率（分子）の構造'!N$45</f>
        <v>8826</v>
      </c>
      <c r="L49" s="136"/>
      <c r="M49" s="136"/>
      <c r="N49" s="136">
        <f>'実質公債費比率（分子）の構造'!O$45</f>
        <v>9055</v>
      </c>
      <c r="O49" s="136"/>
      <c r="P49" s="136"/>
    </row>
    <row r="50" spans="1:16">
      <c r="A50" s="136" t="s">
        <v>55</v>
      </c>
      <c r="B50" s="136" t="e">
        <f>NA()</f>
        <v>#N/A</v>
      </c>
      <c r="C50" s="136">
        <f>IF(ISNUMBER('実質公債費比率（分子）の構造'!K$53),'実質公債費比率（分子）の構造'!K$53,NA())</f>
        <v>6080</v>
      </c>
      <c r="D50" s="136" t="e">
        <f>NA()</f>
        <v>#N/A</v>
      </c>
      <c r="E50" s="136" t="e">
        <f>NA()</f>
        <v>#N/A</v>
      </c>
      <c r="F50" s="136">
        <f>IF(ISNUMBER('実質公債費比率（分子）の構造'!L$53),'実質公債費比率（分子）の構造'!L$53,NA())</f>
        <v>5254</v>
      </c>
      <c r="G50" s="136" t="e">
        <f>NA()</f>
        <v>#N/A</v>
      </c>
      <c r="H50" s="136" t="e">
        <f>NA()</f>
        <v>#N/A</v>
      </c>
      <c r="I50" s="136">
        <f>IF(ISNUMBER('実質公債費比率（分子）の構造'!M$53),'実質公債費比率（分子）の構造'!M$53,NA())</f>
        <v>4769</v>
      </c>
      <c r="J50" s="136" t="e">
        <f>NA()</f>
        <v>#N/A</v>
      </c>
      <c r="K50" s="136" t="e">
        <f>NA()</f>
        <v>#N/A</v>
      </c>
      <c r="L50" s="136">
        <f>IF(ISNUMBER('実質公債費比率（分子）の構造'!N$53),'実質公債費比率（分子）の構造'!N$53,NA())</f>
        <v>5608</v>
      </c>
      <c r="M50" s="136" t="e">
        <f>NA()</f>
        <v>#N/A</v>
      </c>
      <c r="N50" s="136" t="e">
        <f>NA()</f>
        <v>#N/A</v>
      </c>
      <c r="O50" s="136">
        <f>IF(ISNUMBER('実質公債費比率（分子）の構造'!O$53),'実質公債費比率（分子）の構造'!O$53,NA())</f>
        <v>6160</v>
      </c>
      <c r="P50" s="136" t="e">
        <f>NA()</f>
        <v>#N/A</v>
      </c>
    </row>
    <row r="53" spans="1:16">
      <c r="A53" s="104" t="s">
        <v>56</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35</v>
      </c>
      <c r="B56" s="135"/>
      <c r="C56" s="135"/>
      <c r="D56" s="135">
        <f>'将来負担比率（分子）の構造'!I$51</f>
        <v>75593</v>
      </c>
      <c r="E56" s="135"/>
      <c r="F56" s="135"/>
      <c r="G56" s="135">
        <f>'将来負担比率（分子）の構造'!J$51</f>
        <v>73987</v>
      </c>
      <c r="H56" s="135"/>
      <c r="I56" s="135"/>
      <c r="J56" s="135">
        <f>'将来負担比率（分子）の構造'!K$51</f>
        <v>71260</v>
      </c>
      <c r="K56" s="135"/>
      <c r="L56" s="135"/>
      <c r="M56" s="135">
        <f>'将来負担比率（分子）の構造'!L$51</f>
        <v>70474</v>
      </c>
      <c r="N56" s="135"/>
      <c r="O56" s="135"/>
      <c r="P56" s="135">
        <f>'将来負担比率（分子）の構造'!M$51</f>
        <v>71006</v>
      </c>
    </row>
    <row r="57" spans="1:16">
      <c r="A57" s="135" t="s">
        <v>34</v>
      </c>
      <c r="B57" s="135"/>
      <c r="C57" s="135"/>
      <c r="D57" s="135">
        <f>'将来負担比率（分子）の構造'!I$50</f>
        <v>16293</v>
      </c>
      <c r="E57" s="135"/>
      <c r="F57" s="135"/>
      <c r="G57" s="135">
        <f>'将来負担比率（分子）の構造'!J$50</f>
        <v>15427</v>
      </c>
      <c r="H57" s="135"/>
      <c r="I57" s="135"/>
      <c r="J57" s="135">
        <f>'将来負担比率（分子）の構造'!K$50</f>
        <v>12497</v>
      </c>
      <c r="K57" s="135"/>
      <c r="L57" s="135"/>
      <c r="M57" s="135">
        <f>'将来負担比率（分子）の構造'!L$50</f>
        <v>11003</v>
      </c>
      <c r="N57" s="135"/>
      <c r="O57" s="135"/>
      <c r="P57" s="135">
        <f>'将来負担比率（分子）の構造'!M$50</f>
        <v>14162</v>
      </c>
    </row>
    <row r="58" spans="1:16">
      <c r="A58" s="135" t="s">
        <v>33</v>
      </c>
      <c r="B58" s="135"/>
      <c r="C58" s="135"/>
      <c r="D58" s="135">
        <f>'将来負担比率（分子）の構造'!I$49</f>
        <v>10396</v>
      </c>
      <c r="E58" s="135"/>
      <c r="F58" s="135"/>
      <c r="G58" s="135">
        <f>'将来負担比率（分子）の構造'!J$49</f>
        <v>13376</v>
      </c>
      <c r="H58" s="135"/>
      <c r="I58" s="135"/>
      <c r="J58" s="135">
        <f>'将来負担比率（分子）の構造'!K$49</f>
        <v>29571</v>
      </c>
      <c r="K58" s="135"/>
      <c r="L58" s="135"/>
      <c r="M58" s="135">
        <f>'将来負担比率（分子）の構造'!L$49</f>
        <v>31931</v>
      </c>
      <c r="N58" s="135"/>
      <c r="O58" s="135"/>
      <c r="P58" s="135">
        <f>'将来負担比率（分子）の構造'!M$49</f>
        <v>27316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119</v>
      </c>
      <c r="C61" s="135"/>
      <c r="D61" s="135"/>
      <c r="E61" s="135">
        <f>'将来負担比率（分子）の構造'!J$46</f>
        <v>71</v>
      </c>
      <c r="F61" s="135"/>
      <c r="G61" s="135"/>
      <c r="H61" s="135">
        <f>'将来負担比率（分子）の構造'!K$46</f>
        <v>72</v>
      </c>
      <c r="I61" s="135"/>
      <c r="J61" s="135"/>
      <c r="K61" s="135">
        <f>'将来負担比率（分子）の構造'!L$46</f>
        <v>77</v>
      </c>
      <c r="L61" s="135"/>
      <c r="M61" s="135"/>
      <c r="N61" s="135">
        <f>'将来負担比率（分子）の構造'!M$46</f>
        <v>178</v>
      </c>
      <c r="O61" s="135"/>
      <c r="P61" s="135"/>
    </row>
    <row r="62" spans="1:16">
      <c r="A62" s="135" t="s">
        <v>28</v>
      </c>
      <c r="B62" s="135">
        <f>'将来負担比率（分子）の構造'!I$45</f>
        <v>12735</v>
      </c>
      <c r="C62" s="135"/>
      <c r="D62" s="135"/>
      <c r="E62" s="135">
        <f>'将来負担比率（分子）の構造'!J$45</f>
        <v>13491</v>
      </c>
      <c r="F62" s="135"/>
      <c r="G62" s="135"/>
      <c r="H62" s="135">
        <f>'将来負担比率（分子）の構造'!K$45</f>
        <v>13227</v>
      </c>
      <c r="I62" s="135"/>
      <c r="J62" s="135"/>
      <c r="K62" s="135">
        <f>'将来負担比率（分子）の構造'!L$45</f>
        <v>12710</v>
      </c>
      <c r="L62" s="135"/>
      <c r="M62" s="135"/>
      <c r="N62" s="135">
        <f>'将来負担比率（分子）の構造'!M$45</f>
        <v>11260</v>
      </c>
      <c r="O62" s="135"/>
      <c r="P62" s="135"/>
    </row>
    <row r="63" spans="1:16">
      <c r="A63" s="135" t="s">
        <v>27</v>
      </c>
      <c r="B63" s="135">
        <f>'将来負担比率（分子）の構造'!I$44</f>
        <v>6245</v>
      </c>
      <c r="C63" s="135"/>
      <c r="D63" s="135"/>
      <c r="E63" s="135">
        <f>'将来負担比率（分子）の構造'!J$44</f>
        <v>5866</v>
      </c>
      <c r="F63" s="135"/>
      <c r="G63" s="135"/>
      <c r="H63" s="135">
        <f>'将来負担比率（分子）の構造'!K$44</f>
        <v>5433</v>
      </c>
      <c r="I63" s="135"/>
      <c r="J63" s="135"/>
      <c r="K63" s="135">
        <f>'将来負担比率（分子）の構造'!L$44</f>
        <v>4732</v>
      </c>
      <c r="L63" s="135"/>
      <c r="M63" s="135"/>
      <c r="N63" s="135">
        <f>'将来負担比率（分子）の構造'!M$44</f>
        <v>4167</v>
      </c>
      <c r="O63" s="135"/>
      <c r="P63" s="135"/>
    </row>
    <row r="64" spans="1:16">
      <c r="A64" s="135" t="s">
        <v>26</v>
      </c>
      <c r="B64" s="135">
        <f>'将来負担比率（分子）の構造'!I$43</f>
        <v>50414</v>
      </c>
      <c r="C64" s="135"/>
      <c r="D64" s="135"/>
      <c r="E64" s="135">
        <f>'将来負担比率（分子）の構造'!J$43</f>
        <v>47426</v>
      </c>
      <c r="F64" s="135"/>
      <c r="G64" s="135"/>
      <c r="H64" s="135">
        <f>'将来負担比率（分子）の構造'!K$43</f>
        <v>45344</v>
      </c>
      <c r="I64" s="135"/>
      <c r="J64" s="135"/>
      <c r="K64" s="135">
        <f>'将来負担比率（分子）の構造'!L$43</f>
        <v>46426</v>
      </c>
      <c r="L64" s="135"/>
      <c r="M64" s="135"/>
      <c r="N64" s="135">
        <f>'将来負担比率（分子）の構造'!M$43</f>
        <v>46437</v>
      </c>
      <c r="O64" s="135"/>
      <c r="P64" s="135"/>
    </row>
    <row r="65" spans="1:16">
      <c r="A65" s="135" t="s">
        <v>25</v>
      </c>
      <c r="B65" s="135">
        <f>'将来負担比率（分子）の構造'!I$42</f>
        <v>2230</v>
      </c>
      <c r="C65" s="135"/>
      <c r="D65" s="135"/>
      <c r="E65" s="135">
        <f>'将来負担比率（分子）の構造'!J$42</f>
        <v>34</v>
      </c>
      <c r="F65" s="135"/>
      <c r="G65" s="135"/>
      <c r="H65" s="135">
        <f>'将来負担比率（分子）の構造'!K$42</f>
        <v>17</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68478</v>
      </c>
      <c r="C66" s="135"/>
      <c r="D66" s="135"/>
      <c r="E66" s="135">
        <f>'将来負担比率（分子）の構造'!J$41</f>
        <v>71319</v>
      </c>
      <c r="F66" s="135"/>
      <c r="G66" s="135"/>
      <c r="H66" s="135">
        <f>'将来負担比率（分子）の構造'!K$41</f>
        <v>72564</v>
      </c>
      <c r="I66" s="135"/>
      <c r="J66" s="135"/>
      <c r="K66" s="135">
        <f>'将来負担比率（分子）の構造'!L$41</f>
        <v>71165</v>
      </c>
      <c r="L66" s="135"/>
      <c r="M66" s="135"/>
      <c r="N66" s="135">
        <f>'将来負担比率（分子）の構造'!M$41</f>
        <v>69924</v>
      </c>
      <c r="O66" s="135"/>
      <c r="P66" s="135"/>
    </row>
    <row r="67" spans="1:16">
      <c r="A67" s="135" t="s">
        <v>59</v>
      </c>
      <c r="B67" s="135" t="e">
        <f>NA()</f>
        <v>#N/A</v>
      </c>
      <c r="C67" s="135">
        <f>IF(ISNUMBER('将来負担比率（分子）の構造'!I$52), IF('将来負担比率（分子）の構造'!I$52 &lt; 0, 0, '将来負担比率（分子）の構造'!I$52), NA())</f>
        <v>37939</v>
      </c>
      <c r="D67" s="135" t="e">
        <f>NA()</f>
        <v>#N/A</v>
      </c>
      <c r="E67" s="135" t="e">
        <f>NA()</f>
        <v>#N/A</v>
      </c>
      <c r="F67" s="135">
        <f>IF(ISNUMBER('将来負担比率（分子）の構造'!J$52), IF('将来負担比率（分子）の構造'!J$52 &lt; 0, 0, '将来負担比率（分子）の構造'!J$52), NA())</f>
        <v>35418</v>
      </c>
      <c r="G67" s="135" t="e">
        <f>NA()</f>
        <v>#N/A</v>
      </c>
      <c r="H67" s="135" t="e">
        <f>NA()</f>
        <v>#N/A</v>
      </c>
      <c r="I67" s="135">
        <f>IF(ISNUMBER('将来負担比率（分子）の構造'!K$52), IF('将来負担比率（分子）の構造'!K$52 &lt; 0, 0, '将来負担比率（分子）の構造'!K$52), NA())</f>
        <v>23328</v>
      </c>
      <c r="J67" s="135" t="e">
        <f>NA()</f>
        <v>#N/A</v>
      </c>
      <c r="K67" s="135" t="e">
        <f>NA()</f>
        <v>#N/A</v>
      </c>
      <c r="L67" s="135">
        <f>IF(ISNUMBER('将来負担比率（分子）の構造'!L$52), IF('将来負担比率（分子）の構造'!L$52 &lt; 0, 0, '将来負担比率（分子）の構造'!L$52), NA())</f>
        <v>21702</v>
      </c>
      <c r="M67" s="135" t="e">
        <f>NA()</f>
        <v>#N/A</v>
      </c>
      <c r="N67" s="135" t="e">
        <f>NA()</f>
        <v>#N/A</v>
      </c>
      <c r="O67" s="135">
        <f>IF(ISNUMBER('将来負担比率（分子）の構造'!M$52), IF('将来負担比率（分子）の構造'!M$52 &lt; 0, 0, '将来負担比率（分子）の構造'!M$52), NA())</f>
        <v>19482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石森 孝弘 [Takahiro Ishimori]</cp:lastModifiedBy>
  <cp:lastPrinted>2016-04-22T10:19:24Z</cp:lastPrinted>
  <dcterms:created xsi:type="dcterms:W3CDTF">2016-02-15T00:36:54Z</dcterms:created>
  <dcterms:modified xsi:type="dcterms:W3CDTF">2016-05-09T08:30:01Z</dcterms:modified>
</cp:coreProperties>
</file>