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建設部\下水道管理課\00 課内共通\77_電力自由化（入札事務手順）\Ｒ５入札関係資料\"/>
    </mc:Choice>
  </mc:AlternateContent>
  <bookViews>
    <workbookView xWindow="0" yWindow="0" windowWidth="25200" windowHeight="11760" tabRatio="621" firstSheet="13" activeTab="17"/>
  </bookViews>
  <sheets>
    <sheet name="18.井内第一ポンプ場" sheetId="24" r:id="rId1"/>
    <sheet name="17.折立第三ポンプ場" sheetId="23" r:id="rId2"/>
    <sheet name="1.湊排水ポンプ場" sheetId="3" r:id="rId3"/>
    <sheet name="2.折立第一ポンプ場" sheetId="6" r:id="rId4"/>
    <sheet name="3.折立第二ポンプ場" sheetId="7" r:id="rId5"/>
    <sheet name="４.横堤排水ポンプ場" sheetId="9" r:id="rId6"/>
    <sheet name="５.釜排水ポンプ場" sheetId="14" r:id="rId7"/>
    <sheet name="６.鹿妻排水ポンプ場" sheetId="10" r:id="rId8"/>
    <sheet name="７.井内排水ポンプ場" sheetId="11" r:id="rId9"/>
    <sheet name="８.住吉排水ポンプ場" sheetId="12" r:id="rId10"/>
    <sheet name="９.南境排水ポンプ場" sheetId="13" r:id="rId11"/>
    <sheet name="1０.河北　二子排水機場" sheetId="21" r:id="rId12"/>
    <sheet name="1１.河北　飯野川浄化センター" sheetId="15" r:id="rId13"/>
    <sheet name="1２.河南　和渕汚水処理場" sheetId="16" r:id="rId14"/>
    <sheet name="1３.河南　定川汚水処理場" sheetId="17" r:id="rId15"/>
    <sheet name="1４.河南　笈入汚水処理場" sheetId="18" r:id="rId16"/>
    <sheet name="1５.北上　北上浄化センター" sheetId="20" r:id="rId17"/>
    <sheet name="1６.牡鹿　あゆかわ浄化センター" sheetId="19" r:id="rId18"/>
    <sheet name="Sheet3" sheetId="5" r:id="rId19"/>
  </sheets>
  <definedNames>
    <definedName name="_xlnm.Print_Area" localSheetId="2">'1.湊排水ポンプ場'!$A$1:$O$24</definedName>
    <definedName name="_xlnm.Print_Area" localSheetId="11">'1０.河北　二子排水機場'!$A$1:$O$24</definedName>
    <definedName name="_xlnm.Print_Area" localSheetId="12">'1１.河北　飯野川浄化センター'!$A$1:$O$24</definedName>
    <definedName name="_xlnm.Print_Area" localSheetId="13">'1２.河南　和渕汚水処理場'!$A$1:$O$24</definedName>
    <definedName name="_xlnm.Print_Area" localSheetId="14">'1３.河南　定川汚水処理場'!$A$1:$O$24</definedName>
    <definedName name="_xlnm.Print_Area" localSheetId="15">'1４.河南　笈入汚水処理場'!$A$1:$O$24</definedName>
    <definedName name="_xlnm.Print_Area" localSheetId="16">'1５.北上　北上浄化センター'!$A$1:$O$24</definedName>
    <definedName name="_xlnm.Print_Area" localSheetId="17">'1６.牡鹿　あゆかわ浄化センター'!$A$1:$O$24</definedName>
    <definedName name="_xlnm.Print_Area" localSheetId="1">'17.折立第三ポンプ場'!$A$1:$O$24</definedName>
    <definedName name="_xlnm.Print_Area" localSheetId="0">'18.井内第一ポンプ場'!$A$1:$O$24</definedName>
    <definedName name="_xlnm.Print_Area" localSheetId="3">'2.折立第一ポンプ場'!$A$1:$O$24</definedName>
    <definedName name="_xlnm.Print_Area" localSheetId="4">'3.折立第二ポンプ場'!$A$1:$O$24</definedName>
    <definedName name="_xlnm.Print_Area" localSheetId="5">'４.横堤排水ポンプ場'!$A$1:$O$24</definedName>
    <definedName name="_xlnm.Print_Area" localSheetId="6">'５.釜排水ポンプ場'!$A$1:$O$24</definedName>
    <definedName name="_xlnm.Print_Area" localSheetId="7">'６.鹿妻排水ポンプ場'!$A$1:$O$24</definedName>
    <definedName name="_xlnm.Print_Area" localSheetId="8">'７.井内排水ポンプ場'!$A$1:$O$24</definedName>
    <definedName name="_xlnm.Print_Area" localSheetId="9">'８.住吉排水ポンプ場'!$A$1:$O$24</definedName>
    <definedName name="_xlnm.Print_Area" localSheetId="10">'９.南境排水ポンプ場'!$A$1:$O$24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4" l="1"/>
  <c r="O17" i="24"/>
  <c r="N17" i="24"/>
  <c r="O16" i="24"/>
  <c r="N16" i="24"/>
  <c r="O15" i="24"/>
  <c r="N15" i="24"/>
  <c r="O14" i="24"/>
  <c r="O12" i="24"/>
  <c r="O11" i="24"/>
  <c r="N11" i="24"/>
  <c r="O10" i="24"/>
  <c r="N10" i="24"/>
  <c r="O9" i="24"/>
  <c r="N9" i="24"/>
  <c r="O8" i="24"/>
  <c r="O6" i="24"/>
  <c r="O5" i="24"/>
  <c r="N5" i="24"/>
  <c r="O4" i="24"/>
  <c r="N4" i="24"/>
  <c r="O3" i="24"/>
  <c r="N3" i="24"/>
  <c r="O2" i="24"/>
  <c r="O18" i="23"/>
  <c r="O17" i="23"/>
  <c r="N17" i="23"/>
  <c r="O16" i="23"/>
  <c r="N16" i="23"/>
  <c r="O15" i="23"/>
  <c r="N15" i="23"/>
  <c r="O14" i="23"/>
  <c r="O12" i="23"/>
  <c r="O11" i="23"/>
  <c r="N11" i="23"/>
  <c r="O10" i="23"/>
  <c r="N10" i="23"/>
  <c r="O9" i="23"/>
  <c r="N9" i="23"/>
  <c r="O8" i="23"/>
  <c r="O6" i="23"/>
  <c r="O5" i="23"/>
  <c r="N5" i="23"/>
  <c r="O4" i="23"/>
  <c r="N4" i="23"/>
  <c r="O3" i="23"/>
  <c r="N3" i="23"/>
  <c r="O2" i="23"/>
  <c r="N19" i="23" l="1"/>
  <c r="N19" i="24"/>
  <c r="C18" i="5"/>
  <c r="B18" i="5"/>
  <c r="N17" i="6" l="1"/>
  <c r="O18" i="19" l="1"/>
  <c r="O17" i="19"/>
  <c r="N17" i="19"/>
  <c r="O16" i="19"/>
  <c r="N16" i="19"/>
  <c r="O15" i="19"/>
  <c r="N15" i="19"/>
  <c r="O14" i="19"/>
  <c r="O18" i="20"/>
  <c r="O17" i="20"/>
  <c r="N17" i="20"/>
  <c r="O16" i="20"/>
  <c r="N16" i="20"/>
  <c r="O15" i="20"/>
  <c r="N15" i="20"/>
  <c r="O14" i="20"/>
  <c r="O18" i="18"/>
  <c r="O17" i="18"/>
  <c r="N17" i="18"/>
  <c r="O16" i="18"/>
  <c r="N16" i="18"/>
  <c r="O15" i="18"/>
  <c r="N15" i="18"/>
  <c r="O14" i="18"/>
  <c r="O18" i="17"/>
  <c r="O17" i="17"/>
  <c r="N17" i="17"/>
  <c r="O16" i="17"/>
  <c r="N16" i="17"/>
  <c r="O15" i="17"/>
  <c r="N15" i="17"/>
  <c r="O14" i="17"/>
  <c r="O18" i="16"/>
  <c r="O17" i="16"/>
  <c r="N17" i="16"/>
  <c r="O16" i="16"/>
  <c r="N16" i="16"/>
  <c r="O15" i="16"/>
  <c r="N15" i="16"/>
  <c r="O14" i="16"/>
  <c r="O18" i="15"/>
  <c r="O17" i="15"/>
  <c r="N17" i="15"/>
  <c r="O16" i="15"/>
  <c r="N16" i="15"/>
  <c r="O15" i="15"/>
  <c r="N15" i="15"/>
  <c r="O14" i="15"/>
  <c r="O18" i="21"/>
  <c r="O17" i="21"/>
  <c r="N17" i="21"/>
  <c r="O16" i="21"/>
  <c r="N16" i="21"/>
  <c r="O15" i="21"/>
  <c r="N15" i="21"/>
  <c r="O14" i="21"/>
  <c r="O18" i="13"/>
  <c r="O17" i="13"/>
  <c r="N17" i="13"/>
  <c r="O16" i="13"/>
  <c r="N16" i="13"/>
  <c r="O15" i="13"/>
  <c r="N15" i="13"/>
  <c r="O14" i="13"/>
  <c r="O18" i="12"/>
  <c r="O17" i="12"/>
  <c r="N17" i="12"/>
  <c r="O16" i="12"/>
  <c r="N16" i="12"/>
  <c r="O15" i="12"/>
  <c r="N15" i="12"/>
  <c r="O14" i="12"/>
  <c r="O18" i="11"/>
  <c r="O17" i="11"/>
  <c r="N17" i="11"/>
  <c r="O16" i="11"/>
  <c r="N16" i="11"/>
  <c r="O15" i="11"/>
  <c r="N15" i="11"/>
  <c r="O14" i="11"/>
  <c r="O18" i="10"/>
  <c r="O17" i="10"/>
  <c r="N17" i="10"/>
  <c r="O16" i="10"/>
  <c r="N16" i="10"/>
  <c r="O15" i="10"/>
  <c r="N15" i="10"/>
  <c r="O14" i="10"/>
  <c r="O18" i="14"/>
  <c r="O17" i="14"/>
  <c r="N17" i="14"/>
  <c r="O16" i="14"/>
  <c r="N16" i="14"/>
  <c r="O15" i="14"/>
  <c r="N15" i="14"/>
  <c r="O14" i="14"/>
  <c r="O18" i="9"/>
  <c r="O17" i="9"/>
  <c r="N17" i="9"/>
  <c r="O16" i="9"/>
  <c r="N16" i="9"/>
  <c r="O15" i="9"/>
  <c r="N15" i="9"/>
  <c r="O14" i="9"/>
  <c r="O18" i="7"/>
  <c r="O17" i="7"/>
  <c r="N17" i="7"/>
  <c r="O16" i="7"/>
  <c r="N16" i="7"/>
  <c r="O15" i="7"/>
  <c r="N15" i="7"/>
  <c r="O14" i="7"/>
  <c r="O18" i="3"/>
  <c r="O17" i="3"/>
  <c r="N17" i="3"/>
  <c r="O16" i="3"/>
  <c r="N16" i="3"/>
  <c r="O15" i="3"/>
  <c r="N15" i="3"/>
  <c r="O14" i="3"/>
  <c r="O18" i="6"/>
  <c r="O17" i="6"/>
  <c r="O16" i="6"/>
  <c r="N16" i="6"/>
  <c r="O15" i="6"/>
  <c r="N15" i="6"/>
  <c r="O14" i="6"/>
  <c r="N11" i="19" l="1"/>
  <c r="N10" i="19"/>
  <c r="N9" i="19"/>
  <c r="N5" i="19"/>
  <c r="N4" i="19"/>
  <c r="N3" i="19"/>
  <c r="N11" i="20"/>
  <c r="N10" i="20"/>
  <c r="N9" i="20"/>
  <c r="N5" i="20"/>
  <c r="N4" i="20"/>
  <c r="N3" i="20"/>
  <c r="N11" i="18"/>
  <c r="N10" i="18"/>
  <c r="N9" i="18"/>
  <c r="N5" i="18"/>
  <c r="N4" i="18"/>
  <c r="N3" i="18"/>
  <c r="N11" i="17"/>
  <c r="N10" i="17"/>
  <c r="N9" i="17"/>
  <c r="N5" i="17"/>
  <c r="N4" i="17"/>
  <c r="N3" i="17"/>
  <c r="N11" i="16"/>
  <c r="N10" i="16"/>
  <c r="N9" i="16"/>
  <c r="N5" i="16"/>
  <c r="N19" i="16" s="1"/>
  <c r="N4" i="16"/>
  <c r="N3" i="16"/>
  <c r="N11" i="15"/>
  <c r="N10" i="15"/>
  <c r="N9" i="15"/>
  <c r="N5" i="15"/>
  <c r="N4" i="15"/>
  <c r="N3" i="15"/>
  <c r="N11" i="21"/>
  <c r="N10" i="21"/>
  <c r="N9" i="21"/>
  <c r="N5" i="21"/>
  <c r="N19" i="21" s="1"/>
  <c r="N4" i="21"/>
  <c r="N3" i="21"/>
  <c r="N11" i="13"/>
  <c r="N10" i="13"/>
  <c r="N9" i="13"/>
  <c r="N5" i="13"/>
  <c r="N4" i="13"/>
  <c r="N3" i="13"/>
  <c r="N11" i="12"/>
  <c r="N10" i="12"/>
  <c r="N9" i="12"/>
  <c r="N5" i="12"/>
  <c r="N4" i="12"/>
  <c r="N3" i="12"/>
  <c r="N11" i="11"/>
  <c r="N10" i="11"/>
  <c r="N9" i="11"/>
  <c r="N5" i="11"/>
  <c r="N4" i="11"/>
  <c r="N3" i="11"/>
  <c r="N11" i="10"/>
  <c r="N10" i="10"/>
  <c r="N9" i="10"/>
  <c r="N5" i="10"/>
  <c r="N19" i="10" s="1"/>
  <c r="N4" i="10"/>
  <c r="N3" i="10"/>
  <c r="N11" i="14"/>
  <c r="N19" i="14" s="1"/>
  <c r="N10" i="14"/>
  <c r="N9" i="14"/>
  <c r="N5" i="14"/>
  <c r="N4" i="14"/>
  <c r="N3" i="14"/>
  <c r="N11" i="9"/>
  <c r="N10" i="9"/>
  <c r="N9" i="9"/>
  <c r="N5" i="9"/>
  <c r="N4" i="9"/>
  <c r="N3" i="9"/>
  <c r="N11" i="7"/>
  <c r="N19" i="7" s="1"/>
  <c r="N10" i="7"/>
  <c r="N9" i="7"/>
  <c r="N5" i="7"/>
  <c r="N4" i="7"/>
  <c r="N3" i="7"/>
  <c r="N11" i="6"/>
  <c r="N10" i="6"/>
  <c r="N9" i="6"/>
  <c r="N5" i="6"/>
  <c r="N4" i="6"/>
  <c r="N3" i="6"/>
  <c r="N11" i="3"/>
  <c r="N10" i="3"/>
  <c r="N9" i="3"/>
  <c r="O8" i="3"/>
  <c r="O12" i="18"/>
  <c r="O11" i="18"/>
  <c r="O10" i="18"/>
  <c r="O9" i="18"/>
  <c r="O8" i="18"/>
  <c r="O6" i="18"/>
  <c r="O5" i="18"/>
  <c r="O4" i="18"/>
  <c r="O3" i="18"/>
  <c r="O2" i="18"/>
  <c r="O12" i="19"/>
  <c r="O11" i="19"/>
  <c r="O10" i="19"/>
  <c r="O9" i="19"/>
  <c r="O8" i="19"/>
  <c r="O6" i="19"/>
  <c r="O5" i="19"/>
  <c r="O4" i="19"/>
  <c r="O3" i="19"/>
  <c r="O2" i="19"/>
  <c r="O12" i="20"/>
  <c r="O11" i="20"/>
  <c r="O10" i="20"/>
  <c r="O9" i="20"/>
  <c r="O8" i="20"/>
  <c r="O6" i="20"/>
  <c r="O5" i="20"/>
  <c r="O4" i="20"/>
  <c r="O3" i="20"/>
  <c r="O2" i="20"/>
  <c r="O12" i="17"/>
  <c r="O11" i="17"/>
  <c r="O10" i="17"/>
  <c r="O9" i="17"/>
  <c r="O8" i="17"/>
  <c r="O6" i="17"/>
  <c r="O5" i="17"/>
  <c r="O4" i="17"/>
  <c r="O3" i="17"/>
  <c r="O2" i="17"/>
  <c r="O12" i="16"/>
  <c r="O11" i="16"/>
  <c r="O10" i="16"/>
  <c r="O9" i="16"/>
  <c r="O8" i="16"/>
  <c r="O6" i="16"/>
  <c r="O5" i="16"/>
  <c r="O4" i="16"/>
  <c r="O3" i="16"/>
  <c r="O2" i="16"/>
  <c r="O12" i="15"/>
  <c r="O11" i="15"/>
  <c r="O10" i="15"/>
  <c r="O9" i="15"/>
  <c r="O8" i="15"/>
  <c r="O6" i="15"/>
  <c r="O5" i="15"/>
  <c r="O4" i="15"/>
  <c r="O3" i="15"/>
  <c r="O2" i="15"/>
  <c r="O12" i="21"/>
  <c r="O11" i="21"/>
  <c r="O10" i="21"/>
  <c r="O9" i="21"/>
  <c r="O8" i="21"/>
  <c r="O6" i="21"/>
  <c r="O5" i="21"/>
  <c r="O4" i="21"/>
  <c r="O3" i="21"/>
  <c r="O2" i="21"/>
  <c r="O12" i="13"/>
  <c r="O11" i="13"/>
  <c r="O10" i="13"/>
  <c r="O9" i="13"/>
  <c r="O8" i="13"/>
  <c r="O6" i="13"/>
  <c r="O5" i="13"/>
  <c r="O4" i="13"/>
  <c r="O3" i="13"/>
  <c r="O2" i="13"/>
  <c r="O12" i="12"/>
  <c r="O11" i="12"/>
  <c r="O10" i="12"/>
  <c r="O9" i="12"/>
  <c r="O8" i="12"/>
  <c r="O6" i="12"/>
  <c r="O5" i="12"/>
  <c r="O4" i="12"/>
  <c r="O3" i="12"/>
  <c r="O2" i="12"/>
  <c r="O12" i="11"/>
  <c r="O11" i="11"/>
  <c r="O10" i="11"/>
  <c r="O9" i="11"/>
  <c r="O8" i="11"/>
  <c r="O6" i="11"/>
  <c r="O5" i="11"/>
  <c r="O4" i="11"/>
  <c r="O3" i="11"/>
  <c r="O2" i="11"/>
  <c r="O12" i="10"/>
  <c r="O11" i="10"/>
  <c r="O10" i="10"/>
  <c r="O9" i="10"/>
  <c r="O8" i="10"/>
  <c r="O6" i="10"/>
  <c r="O5" i="10"/>
  <c r="O4" i="10"/>
  <c r="O3" i="10"/>
  <c r="O2" i="10"/>
  <c r="O12" i="14"/>
  <c r="O11" i="14"/>
  <c r="O10" i="14"/>
  <c r="O9" i="14"/>
  <c r="O8" i="14"/>
  <c r="O6" i="14"/>
  <c r="O5" i="14"/>
  <c r="O4" i="14"/>
  <c r="O3" i="14"/>
  <c r="O2" i="14"/>
  <c r="O12" i="9"/>
  <c r="O11" i="9"/>
  <c r="O10" i="9"/>
  <c r="O9" i="9"/>
  <c r="O8" i="9"/>
  <c r="O6" i="9"/>
  <c r="O5" i="9"/>
  <c r="O4" i="9"/>
  <c r="O3" i="9"/>
  <c r="O2" i="9"/>
  <c r="O12" i="7"/>
  <c r="O11" i="7"/>
  <c r="O10" i="7"/>
  <c r="O9" i="7"/>
  <c r="O8" i="7"/>
  <c r="O6" i="7"/>
  <c r="O5" i="7"/>
  <c r="O4" i="7"/>
  <c r="O3" i="7"/>
  <c r="O2" i="7"/>
  <c r="O2" i="6"/>
  <c r="O12" i="6"/>
  <c r="O11" i="6"/>
  <c r="O10" i="6"/>
  <c r="O9" i="6"/>
  <c r="O8" i="6"/>
  <c r="O6" i="6"/>
  <c r="O5" i="6"/>
  <c r="O4" i="6"/>
  <c r="O3" i="6"/>
  <c r="O12" i="3"/>
  <c r="O11" i="3"/>
  <c r="O10" i="3"/>
  <c r="O9" i="3"/>
  <c r="O4" i="3"/>
  <c r="O5" i="3"/>
  <c r="O6" i="3"/>
  <c r="O3" i="3"/>
  <c r="O2" i="3"/>
  <c r="N19" i="19" l="1"/>
  <c r="N19" i="20"/>
  <c r="N19" i="18"/>
  <c r="N19" i="17"/>
  <c r="N19" i="15"/>
  <c r="N19" i="13"/>
  <c r="N19" i="12"/>
  <c r="N19" i="11"/>
  <c r="N19" i="9"/>
  <c r="N19" i="6"/>
  <c r="N3" i="3"/>
  <c r="N4" i="3"/>
  <c r="N5" i="3"/>
  <c r="N19" i="3" s="1"/>
</calcChain>
</file>

<file path=xl/sharedStrings.xml><?xml version="1.0" encoding="utf-8"?>
<sst xmlns="http://schemas.openxmlformats.org/spreadsheetml/2006/main" count="1086" uniqueCount="31">
  <si>
    <t>最大需要電力(㎾）</t>
    <rPh sb="0" eb="2">
      <t>サイダイ</t>
    </rPh>
    <rPh sb="2" eb="4">
      <t>ジュヨウ</t>
    </rPh>
    <rPh sb="4" eb="6">
      <t>デンリョク</t>
    </rPh>
    <phoneticPr fontId="1"/>
  </si>
  <si>
    <t>有効電力(kwh)</t>
    <rPh sb="0" eb="2">
      <t>ユウコウ</t>
    </rPh>
    <rPh sb="2" eb="4">
      <t>デンリョク</t>
    </rPh>
    <phoneticPr fontId="1"/>
  </si>
  <si>
    <t>無効電力(KVarh)</t>
    <rPh sb="0" eb="2">
      <t>ムコウ</t>
    </rPh>
    <rPh sb="2" eb="4">
      <t>デンリョク</t>
    </rPh>
    <phoneticPr fontId="1"/>
  </si>
  <si>
    <t>使用量(kwh)</t>
    <rPh sb="0" eb="3">
      <t>シヨウリョウ</t>
    </rPh>
    <phoneticPr fontId="1"/>
  </si>
  <si>
    <t>力率(％)</t>
    <rPh sb="0" eb="2">
      <t>リキリツ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</si>
  <si>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</si>
  <si>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</si>
  <si>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</si>
  <si>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</si>
  <si>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</si>
  <si>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</si>
  <si>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</si>
  <si>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</si>
  <si>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</si>
  <si>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</si>
  <si>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</si>
  <si>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</si>
  <si>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</si>
  <si>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平均</t>
    <rPh sb="0" eb="2">
      <t>ヘイキン</t>
    </rPh>
    <phoneticPr fontId="1"/>
  </si>
  <si>
    <t>平均</t>
  </si>
  <si>
    <t>―</t>
  </si>
  <si>
    <t>―</t>
    <phoneticPr fontId="1"/>
  </si>
  <si>
    <t>計</t>
  </si>
  <si>
    <t>　最大需要電力及び使用量については、気象条件（長梅雨、台風）等により大きく変動することがある。</t>
    <rPh sb="7" eb="8">
      <t>オヨ</t>
    </rPh>
    <rPh sb="9" eb="12">
      <t>シヨウリョウ</t>
    </rPh>
    <rPh sb="18" eb="20">
      <t>キショウ</t>
    </rPh>
    <rPh sb="20" eb="22">
      <t>ジョウケン</t>
    </rPh>
    <rPh sb="23" eb="24">
      <t>ナガ</t>
    </rPh>
    <rPh sb="24" eb="26">
      <t>ツユ</t>
    </rPh>
    <rPh sb="27" eb="29">
      <t>タイフウ</t>
    </rPh>
    <rPh sb="30" eb="31">
      <t>トウ</t>
    </rPh>
    <rPh sb="34" eb="35">
      <t>オオ</t>
    </rPh>
    <rPh sb="37" eb="39">
      <t>ヘンドウ</t>
    </rPh>
    <phoneticPr fontId="1"/>
  </si>
  <si>
    <t>　最大需要電力及び使用量については、気象条件（長梅雨、台風等）により大きく変動することがある。</t>
    <rPh sb="7" eb="8">
      <t>オヨ</t>
    </rPh>
    <rPh sb="9" eb="12">
      <t>シヨウリョウ</t>
    </rPh>
    <rPh sb="18" eb="20">
      <t>キショウ</t>
    </rPh>
    <rPh sb="20" eb="22">
      <t>ジョウケン</t>
    </rPh>
    <rPh sb="23" eb="24">
      <t>ナガ</t>
    </rPh>
    <rPh sb="24" eb="26">
      <t>ツユ</t>
    </rPh>
    <rPh sb="27" eb="29">
      <t>タイフウ</t>
    </rPh>
    <rPh sb="29" eb="30">
      <t>トウ</t>
    </rPh>
    <rPh sb="34" eb="35">
      <t>オオ</t>
    </rPh>
    <rPh sb="37" eb="39">
      <t>ヘンドウ</t>
    </rPh>
    <phoneticPr fontId="1"/>
  </si>
  <si>
    <t>令和５年度</t>
    <rPh sb="0" eb="2">
      <t>レイワ</t>
    </rPh>
    <rPh sb="3" eb="5">
      <t>ネンド</t>
    </rPh>
    <phoneticPr fontId="1"/>
  </si>
  <si>
    <t>7月</t>
    <phoneticPr fontId="1"/>
  </si>
  <si>
    <t>※最大需要電力(㎾）については、過去２年間の最大値を想定する。</t>
    <phoneticPr fontId="1"/>
  </si>
  <si>
    <t>　使用量(kwh)については、過去２年間の月別平均値を想定する。</t>
    <rPh sb="1" eb="4">
      <t>シヨウリョウ</t>
    </rPh>
    <rPh sb="21" eb="23">
      <t>ツキベツ</t>
    </rPh>
    <rPh sb="23" eb="25">
      <t>ヘイキン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</si>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</sst>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0_);[Red]\(#,##0.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8" xfId="0" applyNumberFormat="1" applyFill="1" applyBorder="1" applyAlignment="1">
      <alignment horizontal="right" vertical="center"/>
    </xf>
    <xf numFmtId="177" fontId="0" fillId="0" borderId="18" xfId="0" applyNumberFormat="1" applyFill="1" applyBorder="1" applyAlignment="1">
      <alignment horizontal="right" vertical="center"/>
    </xf>
    <xf numFmtId="177" fontId="0" fillId="0" borderId="12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11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17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21" xfId="0" applyNumberFormat="1" applyBorder="1" applyAlignment="1">
      <alignment horizontal="right" vertical="center"/>
    </xf>
    <xf numFmtId="177" fontId="0" fillId="0" borderId="21" xfId="0" applyNumberFormat="1" applyFill="1" applyBorder="1" applyAlignment="1">
      <alignment horizontal="right" vertical="center"/>
    </xf>
    <xf numFmtId="177" fontId="0" fillId="0" borderId="19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3" sqref="M13"/>
    </sheetView>
  </sheetViews>
  <sheetFormatPr defaultRowHeight="18.75" x14ac:dyDescent="0.4"/>
  <cols>
    <col min="1" max="1" width="18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17</v>
      </c>
      <c r="O1" s="10" t="s">
        <v>18</v>
      </c>
    </row>
    <row r="2" spans="1:15" x14ac:dyDescent="0.4">
      <c r="A2" s="3" t="s">
        <v>0</v>
      </c>
      <c r="B2" s="11"/>
      <c r="C2" s="12"/>
      <c r="D2" s="12"/>
      <c r="E2" s="12"/>
      <c r="F2" s="12">
        <v>62</v>
      </c>
      <c r="G2" s="12">
        <v>62</v>
      </c>
      <c r="H2" s="12">
        <v>62</v>
      </c>
      <c r="I2" s="12">
        <v>62</v>
      </c>
      <c r="J2" s="12">
        <v>62</v>
      </c>
      <c r="K2" s="12">
        <v>62</v>
      </c>
      <c r="L2" s="12">
        <v>62</v>
      </c>
      <c r="M2" s="13">
        <v>62</v>
      </c>
      <c r="N2" s="25" t="s">
        <v>21</v>
      </c>
      <c r="O2" s="14">
        <f>AVERAGE(B2:M2)</f>
        <v>62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2700</v>
      </c>
      <c r="G5" s="16">
        <v>2800</v>
      </c>
      <c r="H5" s="16">
        <v>3500</v>
      </c>
      <c r="I5" s="16">
        <v>2800</v>
      </c>
      <c r="J5" s="16">
        <v>3000</v>
      </c>
      <c r="K5" s="16">
        <v>3200</v>
      </c>
      <c r="L5" s="16">
        <v>2800</v>
      </c>
      <c r="M5" s="17">
        <v>3100</v>
      </c>
      <c r="N5" s="14">
        <f t="shared" si="0"/>
        <v>23900</v>
      </c>
      <c r="O5" s="14">
        <f t="shared" si="1"/>
        <v>2987.5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21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17</v>
      </c>
      <c r="O7" s="10" t="s">
        <v>18</v>
      </c>
    </row>
    <row r="8" spans="1:15" x14ac:dyDescent="0.4">
      <c r="A8" s="3" t="s">
        <v>0</v>
      </c>
      <c r="B8" s="11">
        <v>62</v>
      </c>
      <c r="C8" s="12">
        <v>62</v>
      </c>
      <c r="D8" s="12">
        <v>62</v>
      </c>
      <c r="E8" s="12">
        <v>62</v>
      </c>
      <c r="F8" s="12">
        <v>62</v>
      </c>
      <c r="G8" s="12">
        <v>62</v>
      </c>
      <c r="H8" s="12">
        <v>62</v>
      </c>
      <c r="I8" s="12">
        <v>62</v>
      </c>
      <c r="J8" s="12">
        <v>62</v>
      </c>
      <c r="K8" s="12">
        <v>62</v>
      </c>
      <c r="L8" s="12">
        <v>62</v>
      </c>
      <c r="M8" s="13">
        <v>62</v>
      </c>
      <c r="N8" s="25" t="s">
        <v>21</v>
      </c>
      <c r="O8" s="14">
        <f>AVERAGE(B8:M8)</f>
        <v>62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28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3100</v>
      </c>
      <c r="C11" s="16">
        <v>2800</v>
      </c>
      <c r="D11" s="16">
        <v>2700</v>
      </c>
      <c r="E11" s="16">
        <v>3700</v>
      </c>
      <c r="F11" s="16">
        <v>2700</v>
      </c>
      <c r="G11" s="16">
        <v>2800</v>
      </c>
      <c r="H11" s="16">
        <v>3500</v>
      </c>
      <c r="I11" s="16">
        <v>2800</v>
      </c>
      <c r="J11" s="16">
        <v>3000</v>
      </c>
      <c r="K11" s="16">
        <v>3200</v>
      </c>
      <c r="L11" s="16">
        <v>2800</v>
      </c>
      <c r="M11" s="17">
        <v>3100</v>
      </c>
      <c r="N11" s="14">
        <f t="shared" si="2"/>
        <v>36200</v>
      </c>
      <c r="O11" s="14">
        <f t="shared" si="3"/>
        <v>3016.6666666666665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8">
        <v>100</v>
      </c>
      <c r="E12" s="19">
        <v>100</v>
      </c>
      <c r="F12" s="18">
        <v>100</v>
      </c>
      <c r="G12" s="19">
        <v>100</v>
      </c>
      <c r="H12" s="18">
        <v>100</v>
      </c>
      <c r="I12" s="19">
        <v>100</v>
      </c>
      <c r="J12" s="18">
        <v>100</v>
      </c>
      <c r="K12" s="19">
        <v>100</v>
      </c>
      <c r="L12" s="18">
        <v>100</v>
      </c>
      <c r="M12" s="20">
        <v>100</v>
      </c>
      <c r="N12" s="26" t="s">
        <v>21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41"/>
      <c r="G13" s="42"/>
      <c r="H13" s="42"/>
      <c r="I13" s="42"/>
      <c r="J13" s="42"/>
      <c r="K13" s="42"/>
      <c r="L13" s="42"/>
      <c r="M13" s="43"/>
      <c r="N13" s="44"/>
      <c r="O13" s="45"/>
    </row>
    <row r="14" spans="1:15" x14ac:dyDescent="0.4">
      <c r="A14" s="3" t="s">
        <v>0</v>
      </c>
      <c r="B14" s="11">
        <v>62</v>
      </c>
      <c r="C14" s="12">
        <v>62</v>
      </c>
      <c r="D14" s="12">
        <v>62</v>
      </c>
      <c r="E14" s="12">
        <v>62</v>
      </c>
      <c r="F14" s="29"/>
      <c r="G14" s="12"/>
      <c r="H14" s="12"/>
      <c r="I14" s="12"/>
      <c r="J14" s="12"/>
      <c r="K14" s="12"/>
      <c r="L14" s="12"/>
      <c r="M14" s="13"/>
      <c r="N14" s="25" t="s">
        <v>21</v>
      </c>
      <c r="O14" s="14">
        <f>AVERAGE(B14:M14)</f>
        <v>62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3100</v>
      </c>
      <c r="C17" s="16">
        <v>2800</v>
      </c>
      <c r="D17" s="16">
        <v>2700</v>
      </c>
      <c r="E17" s="16">
        <v>3700</v>
      </c>
      <c r="F17" s="28"/>
      <c r="G17" s="16"/>
      <c r="H17" s="16"/>
      <c r="I17" s="16"/>
      <c r="J17" s="16"/>
      <c r="K17" s="16"/>
      <c r="L17" s="16"/>
      <c r="M17" s="17"/>
      <c r="N17" s="14">
        <f t="shared" si="4"/>
        <v>12300</v>
      </c>
      <c r="O17" s="14">
        <f t="shared" si="5"/>
        <v>3075</v>
      </c>
    </row>
    <row r="18" spans="1:16" ht="19.5" thickBot="1" x14ac:dyDescent="0.45">
      <c r="A18" s="2" t="s">
        <v>4</v>
      </c>
      <c r="B18" s="21">
        <v>100</v>
      </c>
      <c r="C18" s="22">
        <v>100</v>
      </c>
      <c r="D18" s="21">
        <v>100</v>
      </c>
      <c r="E18" s="22">
        <v>100</v>
      </c>
      <c r="F18" s="30"/>
      <c r="G18" s="22"/>
      <c r="H18" s="22"/>
      <c r="I18" s="22"/>
      <c r="J18" s="22"/>
      <c r="K18" s="22"/>
      <c r="L18" s="22"/>
      <c r="M18" s="23"/>
      <c r="N18" s="27" t="s">
        <v>21</v>
      </c>
      <c r="O18" s="24">
        <f t="shared" si="5"/>
        <v>100</v>
      </c>
    </row>
    <row r="19" spans="1:16" x14ac:dyDescent="0.4">
      <c r="N19" s="55">
        <f>N5+N11+N17</f>
        <v>72400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59"/>
      <c r="B29" s="63"/>
      <c r="C29" s="63"/>
      <c r="D29" s="48"/>
      <c r="E29" s="49"/>
      <c r="I29" s="63"/>
      <c r="J29" s="63"/>
      <c r="K29" s="61"/>
      <c r="L29" s="61"/>
      <c r="M29" s="59"/>
      <c r="O29" s="65"/>
      <c r="P29" s="65"/>
    </row>
    <row r="30" spans="1:16" x14ac:dyDescent="0.4">
      <c r="A30" s="59"/>
      <c r="B30" s="50"/>
      <c r="C30" s="50"/>
      <c r="D30" s="50"/>
      <c r="F30" s="63"/>
      <c r="G30" s="63"/>
      <c r="H30" s="64"/>
      <c r="I30" s="64"/>
      <c r="K30" s="61"/>
      <c r="L30" s="61"/>
      <c r="M30" s="59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9"/>
      <c r="O31" s="65"/>
      <c r="P31" s="65"/>
    </row>
    <row r="32" spans="1:16" x14ac:dyDescent="0.4">
      <c r="A32" s="60"/>
      <c r="K32" s="61"/>
      <c r="L32" s="62"/>
      <c r="M32" s="59"/>
      <c r="O32" s="61"/>
      <c r="P32" s="62"/>
    </row>
    <row r="33" spans="1:16" x14ac:dyDescent="0.4">
      <c r="A33" s="51"/>
      <c r="K33" s="61"/>
      <c r="L33" s="61"/>
      <c r="M33" s="59"/>
      <c r="O33" s="61"/>
      <c r="P33" s="61"/>
    </row>
    <row r="34" spans="1:16" x14ac:dyDescent="0.4">
      <c r="A34" s="60"/>
      <c r="K34" s="61"/>
      <c r="L34" s="62"/>
      <c r="M34" s="59"/>
      <c r="O34" s="61"/>
      <c r="P34" s="62"/>
    </row>
  </sheetData>
  <mergeCells count="22">
    <mergeCell ref="A20:H20"/>
    <mergeCell ref="A21:O21"/>
    <mergeCell ref="A22:O22"/>
    <mergeCell ref="G28:I28"/>
    <mergeCell ref="B29:C29"/>
    <mergeCell ref="I29:J29"/>
    <mergeCell ref="K29:L29"/>
    <mergeCell ref="O29:P29"/>
    <mergeCell ref="F30:G30"/>
    <mergeCell ref="H30:I30"/>
    <mergeCell ref="K30:L30"/>
    <mergeCell ref="O30:P30"/>
    <mergeCell ref="B31:D31"/>
    <mergeCell ref="H31:I31"/>
    <mergeCell ref="K31:L31"/>
    <mergeCell ref="O31:P31"/>
    <mergeCell ref="K32:L32"/>
    <mergeCell ref="O32:P32"/>
    <mergeCell ref="K33:L33"/>
    <mergeCell ref="O33:P33"/>
    <mergeCell ref="K34:L34"/>
    <mergeCell ref="O34:P34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&amp;C&amp;"HGSｺﾞｼｯｸM,ﾒﾃﾞｨｳﾑ"&amp;12月別予定使用電力量（井内第一排水ポンプ場）&amp;R別添資料2－18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207</v>
      </c>
      <c r="G2" s="12">
        <v>207</v>
      </c>
      <c r="H2" s="12">
        <v>207</v>
      </c>
      <c r="I2" s="12">
        <v>207</v>
      </c>
      <c r="J2" s="12">
        <v>207</v>
      </c>
      <c r="K2" s="12">
        <v>207</v>
      </c>
      <c r="L2" s="12">
        <v>207</v>
      </c>
      <c r="M2" s="13">
        <v>207</v>
      </c>
      <c r="N2" s="26" t="s">
        <v>20</v>
      </c>
      <c r="O2" s="14">
        <f>AVERAGE(B2:M2)</f>
        <v>207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34"/>
      <c r="C4" s="28"/>
      <c r="D4" s="28"/>
      <c r="E4" s="28"/>
      <c r="F4" s="28"/>
      <c r="G4" s="28"/>
      <c r="H4" s="28"/>
      <c r="I4" s="28"/>
      <c r="J4" s="28"/>
      <c r="K4" s="28"/>
      <c r="L4" s="28"/>
      <c r="M4" s="38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34"/>
      <c r="C5" s="28"/>
      <c r="D5" s="28"/>
      <c r="E5" s="28"/>
      <c r="F5" s="28">
        <v>14900</v>
      </c>
      <c r="G5" s="28">
        <v>14500</v>
      </c>
      <c r="H5" s="28">
        <v>13900</v>
      </c>
      <c r="I5" s="28">
        <v>8900</v>
      </c>
      <c r="J5" s="28">
        <v>12700</v>
      </c>
      <c r="K5" s="28">
        <v>12100</v>
      </c>
      <c r="L5" s="28">
        <v>14300</v>
      </c>
      <c r="M5" s="38">
        <v>14000</v>
      </c>
      <c r="N5" s="14">
        <f t="shared" si="0"/>
        <v>105300</v>
      </c>
      <c r="O5" s="14">
        <f t="shared" si="1"/>
        <v>13162.5</v>
      </c>
    </row>
    <row r="6" spans="1:15" ht="19.5" thickBot="1" x14ac:dyDescent="0.45">
      <c r="A6" s="4" t="s">
        <v>4</v>
      </c>
      <c r="B6" s="35"/>
      <c r="C6" s="31"/>
      <c r="D6" s="31"/>
      <c r="E6" s="31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36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2" t="s">
        <v>13</v>
      </c>
      <c r="K7" s="32" t="s">
        <v>14</v>
      </c>
      <c r="L7" s="32" t="s">
        <v>15</v>
      </c>
      <c r="M7" s="40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207</v>
      </c>
      <c r="C8" s="12">
        <v>207</v>
      </c>
      <c r="D8" s="12">
        <v>207</v>
      </c>
      <c r="E8" s="12">
        <v>207</v>
      </c>
      <c r="F8" s="12">
        <v>207</v>
      </c>
      <c r="G8" s="12">
        <v>207</v>
      </c>
      <c r="H8" s="12">
        <v>207</v>
      </c>
      <c r="I8" s="12">
        <v>207</v>
      </c>
      <c r="J8" s="12">
        <v>207</v>
      </c>
      <c r="K8" s="12">
        <v>207</v>
      </c>
      <c r="L8" s="12">
        <v>207</v>
      </c>
      <c r="M8" s="13">
        <v>207</v>
      </c>
      <c r="N8" s="26" t="s">
        <v>20</v>
      </c>
      <c r="O8" s="14">
        <f>AVERAGE(B8:M8)</f>
        <v>207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3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8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34">
        <v>14200</v>
      </c>
      <c r="C11" s="28">
        <v>13600</v>
      </c>
      <c r="D11" s="28">
        <v>13700</v>
      </c>
      <c r="E11" s="28">
        <v>15600</v>
      </c>
      <c r="F11" s="28">
        <v>14900</v>
      </c>
      <c r="G11" s="28">
        <v>14500</v>
      </c>
      <c r="H11" s="28">
        <v>13900</v>
      </c>
      <c r="I11" s="28">
        <v>8900</v>
      </c>
      <c r="J11" s="28">
        <v>12700</v>
      </c>
      <c r="K11" s="28">
        <v>12100</v>
      </c>
      <c r="L11" s="28">
        <v>14300</v>
      </c>
      <c r="M11" s="38">
        <v>14000</v>
      </c>
      <c r="N11" s="14">
        <f t="shared" si="2"/>
        <v>162400</v>
      </c>
      <c r="O11" s="14">
        <f t="shared" si="3"/>
        <v>13533.333333333334</v>
      </c>
    </row>
    <row r="12" spans="1:15" ht="19.5" thickBot="1" x14ac:dyDescent="0.45">
      <c r="A12" s="4" t="s">
        <v>4</v>
      </c>
      <c r="B12" s="35">
        <v>100</v>
      </c>
      <c r="C12" s="35">
        <v>100</v>
      </c>
      <c r="D12" s="35">
        <v>100</v>
      </c>
      <c r="E12" s="35">
        <v>100</v>
      </c>
      <c r="F12" s="35">
        <v>100</v>
      </c>
      <c r="G12" s="35">
        <v>100</v>
      </c>
      <c r="H12" s="35">
        <v>100</v>
      </c>
      <c r="I12" s="35">
        <v>100</v>
      </c>
      <c r="J12" s="35">
        <v>100</v>
      </c>
      <c r="K12" s="35">
        <v>100</v>
      </c>
      <c r="L12" s="35">
        <v>100</v>
      </c>
      <c r="M12" s="35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36" t="s">
        <v>5</v>
      </c>
      <c r="C13" s="32" t="s">
        <v>6</v>
      </c>
      <c r="D13" s="32" t="s">
        <v>7</v>
      </c>
      <c r="E13" s="32" t="s">
        <v>8</v>
      </c>
      <c r="F13" s="32"/>
      <c r="G13" s="32"/>
      <c r="H13" s="32"/>
      <c r="I13" s="32"/>
      <c r="J13" s="32"/>
      <c r="K13" s="32"/>
      <c r="L13" s="32"/>
      <c r="M13" s="40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207</v>
      </c>
      <c r="C14" s="12">
        <v>207</v>
      </c>
      <c r="D14" s="12">
        <v>207</v>
      </c>
      <c r="E14" s="12">
        <v>207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207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3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8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34">
        <v>14200</v>
      </c>
      <c r="C17" s="28">
        <v>13600</v>
      </c>
      <c r="D17" s="28">
        <v>13700</v>
      </c>
      <c r="E17" s="28">
        <v>15600</v>
      </c>
      <c r="F17" s="28"/>
      <c r="G17" s="28"/>
      <c r="H17" s="28"/>
      <c r="I17" s="28"/>
      <c r="J17" s="28"/>
      <c r="K17" s="28"/>
      <c r="L17" s="28"/>
      <c r="M17" s="38"/>
      <c r="N17" s="14">
        <f t="shared" si="4"/>
        <v>57100</v>
      </c>
      <c r="O17" s="14">
        <f t="shared" si="5"/>
        <v>14275</v>
      </c>
    </row>
    <row r="18" spans="1:16" ht="19.5" thickBot="1" x14ac:dyDescent="0.45">
      <c r="A18" s="2" t="s">
        <v>4</v>
      </c>
      <c r="B18" s="57">
        <v>100</v>
      </c>
      <c r="C18" s="57">
        <v>100</v>
      </c>
      <c r="D18" s="57">
        <v>100</v>
      </c>
      <c r="E18" s="57">
        <v>100</v>
      </c>
      <c r="F18" s="30"/>
      <c r="G18" s="30"/>
      <c r="H18" s="30"/>
      <c r="I18" s="30"/>
      <c r="J18" s="30"/>
      <c r="K18" s="30"/>
      <c r="L18" s="30"/>
      <c r="M18" s="58"/>
      <c r="N18" s="27" t="s">
        <v>20</v>
      </c>
      <c r="O18" s="24">
        <f t="shared" si="5"/>
        <v>100</v>
      </c>
    </row>
    <row r="19" spans="1:16" x14ac:dyDescent="0.4">
      <c r="N19" s="55">
        <f>N5+N11+N17</f>
        <v>324800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&amp;C&amp;"HGSｺﾞｼｯｸM,ﾒﾃﾞｨｳﾑ"&amp;12月別予定使用電力量（住吉排水ポンプ場）&amp;R別添資料２－８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33"/>
      <c r="C2" s="29"/>
      <c r="D2" s="29"/>
      <c r="E2" s="29"/>
      <c r="F2" s="29">
        <v>34</v>
      </c>
      <c r="G2" s="29">
        <v>34</v>
      </c>
      <c r="H2" s="29">
        <v>34</v>
      </c>
      <c r="I2" s="29">
        <v>34</v>
      </c>
      <c r="J2" s="29">
        <v>34</v>
      </c>
      <c r="K2" s="29">
        <v>34</v>
      </c>
      <c r="L2" s="29">
        <v>34</v>
      </c>
      <c r="M2" s="37">
        <v>34</v>
      </c>
      <c r="N2" s="26" t="s">
        <v>20</v>
      </c>
      <c r="O2" s="14">
        <f>AVERAGE(B2:M2)</f>
        <v>34</v>
      </c>
    </row>
    <row r="3" spans="1:15" x14ac:dyDescent="0.4">
      <c r="A3" s="1" t="s">
        <v>1</v>
      </c>
      <c r="B3" s="34"/>
      <c r="C3" s="28"/>
      <c r="D3" s="28"/>
      <c r="E3" s="28"/>
      <c r="F3" s="28"/>
      <c r="G3" s="28"/>
      <c r="H3" s="28"/>
      <c r="I3" s="28"/>
      <c r="J3" s="28"/>
      <c r="K3" s="28"/>
      <c r="L3" s="28"/>
      <c r="M3" s="38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34"/>
      <c r="C4" s="28"/>
      <c r="D4" s="28"/>
      <c r="E4" s="28"/>
      <c r="F4" s="28"/>
      <c r="G4" s="28"/>
      <c r="H4" s="28"/>
      <c r="I4" s="28"/>
      <c r="J4" s="28"/>
      <c r="K4" s="28"/>
      <c r="L4" s="28"/>
      <c r="M4" s="38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34"/>
      <c r="C5" s="28"/>
      <c r="D5" s="28"/>
      <c r="E5" s="28"/>
      <c r="F5" s="28">
        <v>6000</v>
      </c>
      <c r="G5" s="28">
        <v>6000</v>
      </c>
      <c r="H5" s="28">
        <v>5900</v>
      </c>
      <c r="I5" s="28">
        <v>5100</v>
      </c>
      <c r="J5" s="28">
        <v>6200</v>
      </c>
      <c r="K5" s="28">
        <v>5900</v>
      </c>
      <c r="L5" s="28">
        <v>6100</v>
      </c>
      <c r="M5" s="38">
        <v>5200</v>
      </c>
      <c r="N5" s="14">
        <f t="shared" si="0"/>
        <v>46400</v>
      </c>
      <c r="O5" s="14">
        <f t="shared" si="1"/>
        <v>5800</v>
      </c>
    </row>
    <row r="6" spans="1:15" ht="19.5" thickBot="1" x14ac:dyDescent="0.45">
      <c r="A6" s="4" t="s">
        <v>4</v>
      </c>
      <c r="B6" s="35"/>
      <c r="C6" s="31"/>
      <c r="D6" s="31"/>
      <c r="E6" s="31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36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2" t="s">
        <v>13</v>
      </c>
      <c r="K7" s="32" t="s">
        <v>14</v>
      </c>
      <c r="L7" s="32" t="s">
        <v>15</v>
      </c>
      <c r="M7" s="40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33">
        <v>34</v>
      </c>
      <c r="C8" s="29">
        <v>34</v>
      </c>
      <c r="D8" s="29">
        <v>34</v>
      </c>
      <c r="E8" s="29">
        <v>34</v>
      </c>
      <c r="F8" s="29">
        <v>34</v>
      </c>
      <c r="G8" s="29">
        <v>34</v>
      </c>
      <c r="H8" s="29">
        <v>34</v>
      </c>
      <c r="I8" s="29">
        <v>34</v>
      </c>
      <c r="J8" s="29">
        <v>34</v>
      </c>
      <c r="K8" s="29">
        <v>34</v>
      </c>
      <c r="L8" s="29">
        <v>34</v>
      </c>
      <c r="M8" s="37">
        <v>34</v>
      </c>
      <c r="N8" s="26" t="s">
        <v>20</v>
      </c>
      <c r="O8" s="14">
        <f>AVERAGE(B8:M8)</f>
        <v>34</v>
      </c>
    </row>
    <row r="9" spans="1:15" x14ac:dyDescent="0.4">
      <c r="A9" s="1" t="s">
        <v>1</v>
      </c>
      <c r="B9" s="34"/>
      <c r="C9" s="28"/>
      <c r="D9" s="28"/>
      <c r="E9" s="28"/>
      <c r="F9" s="28"/>
      <c r="G9" s="28"/>
      <c r="H9" s="28"/>
      <c r="I9" s="28"/>
      <c r="J9" s="28"/>
      <c r="K9" s="28"/>
      <c r="L9" s="28"/>
      <c r="M9" s="38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3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8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34">
        <v>6300</v>
      </c>
      <c r="C11" s="28">
        <v>6000</v>
      </c>
      <c r="D11" s="28">
        <v>5700</v>
      </c>
      <c r="E11" s="28">
        <v>5700</v>
      </c>
      <c r="F11" s="28">
        <v>6000</v>
      </c>
      <c r="G11" s="28">
        <v>6000</v>
      </c>
      <c r="H11" s="28">
        <v>5900</v>
      </c>
      <c r="I11" s="28">
        <v>5100</v>
      </c>
      <c r="J11" s="28">
        <v>6200</v>
      </c>
      <c r="K11" s="28">
        <v>5900</v>
      </c>
      <c r="L11" s="28">
        <v>6100</v>
      </c>
      <c r="M11" s="38">
        <v>5200</v>
      </c>
      <c r="N11" s="14">
        <f t="shared" si="2"/>
        <v>70100</v>
      </c>
      <c r="O11" s="14">
        <f t="shared" si="3"/>
        <v>5841.666666666667</v>
      </c>
    </row>
    <row r="12" spans="1:15" ht="19.5" thickBot="1" x14ac:dyDescent="0.45">
      <c r="A12" s="4" t="s">
        <v>4</v>
      </c>
      <c r="B12" s="35">
        <v>100</v>
      </c>
      <c r="C12" s="31">
        <v>100</v>
      </c>
      <c r="D12" s="31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9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36" t="s">
        <v>5</v>
      </c>
      <c r="C13" s="32" t="s">
        <v>6</v>
      </c>
      <c r="D13" s="32" t="s">
        <v>7</v>
      </c>
      <c r="E13" s="32" t="s">
        <v>8</v>
      </c>
      <c r="F13" s="32"/>
      <c r="G13" s="32"/>
      <c r="H13" s="32"/>
      <c r="I13" s="32"/>
      <c r="J13" s="32"/>
      <c r="K13" s="32"/>
      <c r="L13" s="32"/>
      <c r="M13" s="40"/>
      <c r="N13" s="6" t="s">
        <v>22</v>
      </c>
      <c r="O13" s="10" t="s">
        <v>19</v>
      </c>
    </row>
    <row r="14" spans="1:15" x14ac:dyDescent="0.4">
      <c r="A14" s="3" t="s">
        <v>0</v>
      </c>
      <c r="B14" s="33">
        <v>34</v>
      </c>
      <c r="C14" s="29">
        <v>34</v>
      </c>
      <c r="D14" s="29">
        <v>34</v>
      </c>
      <c r="E14" s="29">
        <v>34</v>
      </c>
      <c r="F14" s="29"/>
      <c r="G14" s="29"/>
      <c r="H14" s="29"/>
      <c r="I14" s="29"/>
      <c r="J14" s="29"/>
      <c r="K14" s="29"/>
      <c r="L14" s="29"/>
      <c r="M14" s="37"/>
      <c r="N14" s="26" t="s">
        <v>20</v>
      </c>
      <c r="O14" s="14">
        <f>AVERAGE(B14:M14)</f>
        <v>34</v>
      </c>
    </row>
    <row r="15" spans="1:15" x14ac:dyDescent="0.4">
      <c r="A15" s="1" t="s">
        <v>1</v>
      </c>
      <c r="B15" s="3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8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3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8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34">
        <v>6300</v>
      </c>
      <c r="C17" s="28">
        <v>6000</v>
      </c>
      <c r="D17" s="28">
        <v>5700</v>
      </c>
      <c r="E17" s="28">
        <v>5700</v>
      </c>
      <c r="F17" s="28"/>
      <c r="G17" s="28"/>
      <c r="H17" s="28"/>
      <c r="I17" s="28"/>
      <c r="J17" s="28"/>
      <c r="K17" s="28"/>
      <c r="L17" s="28"/>
      <c r="M17" s="38"/>
      <c r="N17" s="14">
        <f t="shared" si="4"/>
        <v>23700</v>
      </c>
      <c r="O17" s="14">
        <f t="shared" si="5"/>
        <v>5925</v>
      </c>
    </row>
    <row r="18" spans="1:16" ht="19.5" thickBot="1" x14ac:dyDescent="0.45">
      <c r="A18" s="2" t="s">
        <v>4</v>
      </c>
      <c r="B18" s="57">
        <v>100</v>
      </c>
      <c r="C18" s="30">
        <v>100</v>
      </c>
      <c r="D18" s="30">
        <v>100</v>
      </c>
      <c r="E18" s="30">
        <v>100</v>
      </c>
      <c r="F18" s="30"/>
      <c r="G18" s="30"/>
      <c r="H18" s="30"/>
      <c r="I18" s="30"/>
      <c r="J18" s="30"/>
      <c r="K18" s="30"/>
      <c r="L18" s="30"/>
      <c r="M18" s="58"/>
      <c r="N18" s="27" t="s">
        <v>20</v>
      </c>
      <c r="O18" s="24">
        <f t="shared" si="5"/>
        <v>100</v>
      </c>
    </row>
    <row r="19" spans="1:16" x14ac:dyDescent="0.4">
      <c r="N19" s="55">
        <f>N5+N11+N17</f>
        <v>140200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&amp;C&amp;"HGSｺﾞｼｯｸM,ﾒﾃﾞｨｳﾑ"&amp;12月別予定使用電力量（南境排水ポンプ場）&amp;R別添資料２－９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E18" sqref="E18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49</v>
      </c>
      <c r="G2" s="12">
        <v>49</v>
      </c>
      <c r="H2" s="12">
        <v>49</v>
      </c>
      <c r="I2" s="12">
        <v>49</v>
      </c>
      <c r="J2" s="12">
        <v>49</v>
      </c>
      <c r="K2" s="12">
        <v>49</v>
      </c>
      <c r="L2" s="12">
        <v>49</v>
      </c>
      <c r="M2" s="13">
        <v>49</v>
      </c>
      <c r="N2" s="26" t="s">
        <v>20</v>
      </c>
      <c r="O2" s="14">
        <f>AVERAGE(B2:M2)</f>
        <v>49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1300</v>
      </c>
      <c r="G5" s="16">
        <v>1300</v>
      </c>
      <c r="H5" s="16">
        <v>1100</v>
      </c>
      <c r="I5" s="16">
        <v>2000</v>
      </c>
      <c r="J5" s="16">
        <v>1400</v>
      </c>
      <c r="K5" s="16">
        <v>1900</v>
      </c>
      <c r="L5" s="16">
        <v>2000</v>
      </c>
      <c r="M5" s="17">
        <v>1500</v>
      </c>
      <c r="N5" s="14">
        <f t="shared" si="0"/>
        <v>12500</v>
      </c>
      <c r="O5" s="14">
        <f t="shared" si="1"/>
        <v>1562.5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1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49</v>
      </c>
      <c r="C8" s="12">
        <v>49</v>
      </c>
      <c r="D8" s="12">
        <v>49</v>
      </c>
      <c r="E8" s="12">
        <v>49</v>
      </c>
      <c r="F8" s="12">
        <v>49</v>
      </c>
      <c r="G8" s="12">
        <v>49</v>
      </c>
      <c r="H8" s="12">
        <v>49</v>
      </c>
      <c r="I8" s="12">
        <v>49</v>
      </c>
      <c r="J8" s="12">
        <v>49</v>
      </c>
      <c r="K8" s="12">
        <v>49</v>
      </c>
      <c r="L8" s="12">
        <v>49</v>
      </c>
      <c r="M8" s="13">
        <v>49</v>
      </c>
      <c r="N8" s="26" t="s">
        <v>20</v>
      </c>
      <c r="O8" s="14">
        <f>AVERAGE(B8:M8)</f>
        <v>49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1500</v>
      </c>
      <c r="C11" s="16">
        <v>1400</v>
      </c>
      <c r="D11" s="16">
        <v>1200</v>
      </c>
      <c r="E11" s="16">
        <v>1300</v>
      </c>
      <c r="F11" s="16">
        <v>1300</v>
      </c>
      <c r="G11" s="16">
        <v>1300</v>
      </c>
      <c r="H11" s="16">
        <v>1100</v>
      </c>
      <c r="I11" s="16">
        <v>2000</v>
      </c>
      <c r="J11" s="16">
        <v>1400</v>
      </c>
      <c r="K11" s="16">
        <v>1900</v>
      </c>
      <c r="L11" s="16">
        <v>2000</v>
      </c>
      <c r="M11" s="17">
        <v>1500</v>
      </c>
      <c r="N11" s="14">
        <f t="shared" si="2"/>
        <v>17900</v>
      </c>
      <c r="O11" s="14">
        <f t="shared" si="3"/>
        <v>1491.6666666666667</v>
      </c>
    </row>
    <row r="12" spans="1:15" ht="19.5" thickBot="1" x14ac:dyDescent="0.45">
      <c r="A12" s="4" t="s">
        <v>4</v>
      </c>
      <c r="B12" s="18">
        <v>100</v>
      </c>
      <c r="C12" s="18">
        <v>100</v>
      </c>
      <c r="D12" s="18">
        <v>100</v>
      </c>
      <c r="E12" s="18">
        <v>100</v>
      </c>
      <c r="F12" s="18">
        <v>100</v>
      </c>
      <c r="G12" s="18">
        <v>100</v>
      </c>
      <c r="H12" s="18">
        <v>100</v>
      </c>
      <c r="I12" s="18">
        <v>100</v>
      </c>
      <c r="J12" s="18">
        <v>100</v>
      </c>
      <c r="K12" s="18">
        <v>100</v>
      </c>
      <c r="L12" s="18">
        <v>100</v>
      </c>
      <c r="M12" s="18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49</v>
      </c>
      <c r="C14" s="12">
        <v>49</v>
      </c>
      <c r="D14" s="12">
        <v>49</v>
      </c>
      <c r="E14" s="12">
        <v>49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49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1500</v>
      </c>
      <c r="C17" s="16">
        <v>1400</v>
      </c>
      <c r="D17" s="16">
        <v>1200</v>
      </c>
      <c r="E17" s="16">
        <v>1300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5400</v>
      </c>
      <c r="O17" s="14">
        <f t="shared" si="5"/>
        <v>1350</v>
      </c>
    </row>
    <row r="18" spans="1:16" ht="19.5" thickBot="1" x14ac:dyDescent="0.45">
      <c r="A18" s="2" t="s">
        <v>4</v>
      </c>
      <c r="B18" s="56">
        <v>100</v>
      </c>
      <c r="C18" s="56">
        <v>100</v>
      </c>
      <c r="D18" s="56">
        <v>100</v>
      </c>
      <c r="E18" s="56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35800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&amp;C&amp;"HGSｺﾞｼｯｸM,ﾒﾃﾞｨｳﾑ"&amp;12月別予定使用電力量（河北　二子排水機場）&amp;R別添資料２－１０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E18" sqref="E18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30</v>
      </c>
      <c r="G2" s="12">
        <v>30</v>
      </c>
      <c r="H2" s="12">
        <v>30</v>
      </c>
      <c r="I2" s="12">
        <v>30</v>
      </c>
      <c r="J2" s="12">
        <v>30</v>
      </c>
      <c r="K2" s="12">
        <v>30</v>
      </c>
      <c r="L2" s="12">
        <v>30</v>
      </c>
      <c r="M2" s="13">
        <v>30</v>
      </c>
      <c r="N2" s="26" t="s">
        <v>20</v>
      </c>
      <c r="O2" s="14">
        <f>AVERAGE(B2:M2)</f>
        <v>30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13500</v>
      </c>
      <c r="G5" s="16">
        <v>12800</v>
      </c>
      <c r="H5" s="16">
        <v>12300</v>
      </c>
      <c r="I5" s="16">
        <v>12200</v>
      </c>
      <c r="J5" s="16">
        <v>12000</v>
      </c>
      <c r="K5" s="16">
        <v>12500</v>
      </c>
      <c r="L5" s="16">
        <v>12300</v>
      </c>
      <c r="M5" s="17">
        <v>11100</v>
      </c>
      <c r="N5" s="14">
        <f t="shared" si="0"/>
        <v>98700</v>
      </c>
      <c r="O5" s="14">
        <f t="shared" si="1"/>
        <v>12337.5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30</v>
      </c>
      <c r="C8" s="12">
        <v>30</v>
      </c>
      <c r="D8" s="12">
        <v>30</v>
      </c>
      <c r="E8" s="12">
        <v>30</v>
      </c>
      <c r="F8" s="12">
        <v>30</v>
      </c>
      <c r="G8" s="12">
        <v>30</v>
      </c>
      <c r="H8" s="12">
        <v>30</v>
      </c>
      <c r="I8" s="12">
        <v>30</v>
      </c>
      <c r="J8" s="12">
        <v>30</v>
      </c>
      <c r="K8" s="12">
        <v>30</v>
      </c>
      <c r="L8" s="12">
        <v>30</v>
      </c>
      <c r="M8" s="13">
        <v>30</v>
      </c>
      <c r="N8" s="26" t="s">
        <v>20</v>
      </c>
      <c r="O8" s="14">
        <f>AVERAGE(B8:M8)</f>
        <v>30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12300</v>
      </c>
      <c r="C11" s="16">
        <v>12300</v>
      </c>
      <c r="D11" s="16">
        <v>12700</v>
      </c>
      <c r="E11" s="16">
        <v>13100</v>
      </c>
      <c r="F11" s="16">
        <v>13500</v>
      </c>
      <c r="G11" s="16">
        <v>12800</v>
      </c>
      <c r="H11" s="16">
        <v>12300</v>
      </c>
      <c r="I11" s="16">
        <v>12200</v>
      </c>
      <c r="J11" s="16">
        <v>12000</v>
      </c>
      <c r="K11" s="16">
        <v>12500</v>
      </c>
      <c r="L11" s="16">
        <v>12300</v>
      </c>
      <c r="M11" s="17">
        <v>11100</v>
      </c>
      <c r="N11" s="14">
        <f t="shared" si="2"/>
        <v>149100</v>
      </c>
      <c r="O11" s="14">
        <f t="shared" si="3"/>
        <v>12425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30</v>
      </c>
      <c r="C14" s="12">
        <v>30</v>
      </c>
      <c r="D14" s="12">
        <v>30</v>
      </c>
      <c r="E14" s="12">
        <v>30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30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12300</v>
      </c>
      <c r="C17" s="16">
        <v>12300</v>
      </c>
      <c r="D17" s="16">
        <v>12700</v>
      </c>
      <c r="E17" s="16">
        <v>13100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50400</v>
      </c>
      <c r="O17" s="14">
        <f t="shared" si="5"/>
        <v>12600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298200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&amp;C&amp;"HGSｺﾞｼｯｸM,ﾒﾃﾞｨｳﾑ"&amp;12月別予定使用電力量（河北　飯野川浄化センター）&amp;R別添資料２－１１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33</v>
      </c>
      <c r="G2" s="12">
        <v>33</v>
      </c>
      <c r="H2" s="12">
        <v>33</v>
      </c>
      <c r="I2" s="12">
        <v>33</v>
      </c>
      <c r="J2" s="12">
        <v>33</v>
      </c>
      <c r="K2" s="12">
        <v>33</v>
      </c>
      <c r="L2" s="12">
        <v>33</v>
      </c>
      <c r="M2" s="13">
        <v>33</v>
      </c>
      <c r="N2" s="26" t="s">
        <v>20</v>
      </c>
      <c r="O2" s="14">
        <f>AVERAGE(B2:M2)</f>
        <v>33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14700</v>
      </c>
      <c r="G5" s="16">
        <v>14800</v>
      </c>
      <c r="H5" s="16">
        <v>14100</v>
      </c>
      <c r="I5" s="16">
        <v>14400</v>
      </c>
      <c r="J5" s="16">
        <v>14000</v>
      </c>
      <c r="K5" s="16">
        <v>15100</v>
      </c>
      <c r="L5" s="16">
        <v>15700</v>
      </c>
      <c r="M5" s="17">
        <v>14500</v>
      </c>
      <c r="N5" s="14">
        <f t="shared" si="0"/>
        <v>117300</v>
      </c>
      <c r="O5" s="14">
        <f t="shared" si="1"/>
        <v>14662.5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1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33</v>
      </c>
      <c r="C8" s="12">
        <v>33</v>
      </c>
      <c r="D8" s="12">
        <v>33</v>
      </c>
      <c r="E8" s="12">
        <v>33</v>
      </c>
      <c r="F8" s="12">
        <v>33</v>
      </c>
      <c r="G8" s="12">
        <v>33</v>
      </c>
      <c r="H8" s="12">
        <v>33</v>
      </c>
      <c r="I8" s="12">
        <v>33</v>
      </c>
      <c r="J8" s="12">
        <v>33</v>
      </c>
      <c r="K8" s="12">
        <v>33</v>
      </c>
      <c r="L8" s="12">
        <v>33</v>
      </c>
      <c r="M8" s="13">
        <v>33</v>
      </c>
      <c r="N8" s="26" t="s">
        <v>20</v>
      </c>
      <c r="O8" s="14">
        <f>AVERAGE(B8:M8)</f>
        <v>33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15900</v>
      </c>
      <c r="C11" s="16">
        <v>15500</v>
      </c>
      <c r="D11" s="16">
        <v>15200</v>
      </c>
      <c r="E11" s="16">
        <v>13600</v>
      </c>
      <c r="F11" s="16">
        <v>14700</v>
      </c>
      <c r="G11" s="16">
        <v>14800</v>
      </c>
      <c r="H11" s="16">
        <v>14100</v>
      </c>
      <c r="I11" s="16">
        <v>14400</v>
      </c>
      <c r="J11" s="16">
        <v>14000</v>
      </c>
      <c r="K11" s="16">
        <v>15100</v>
      </c>
      <c r="L11" s="16">
        <v>15700</v>
      </c>
      <c r="M11" s="17">
        <v>14500</v>
      </c>
      <c r="N11" s="14">
        <f t="shared" si="2"/>
        <v>177500</v>
      </c>
      <c r="O11" s="14">
        <f t="shared" si="3"/>
        <v>14791.666666666666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8">
        <v>100</v>
      </c>
      <c r="E12" s="19">
        <v>100</v>
      </c>
      <c r="F12" s="18">
        <v>100</v>
      </c>
      <c r="G12" s="19">
        <v>100</v>
      </c>
      <c r="H12" s="18">
        <v>100</v>
      </c>
      <c r="I12" s="19">
        <v>100</v>
      </c>
      <c r="J12" s="18">
        <v>100</v>
      </c>
      <c r="K12" s="19">
        <v>100</v>
      </c>
      <c r="L12" s="18">
        <v>100</v>
      </c>
      <c r="M12" s="19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33</v>
      </c>
      <c r="C14" s="12">
        <v>33</v>
      </c>
      <c r="D14" s="12">
        <v>33</v>
      </c>
      <c r="E14" s="12">
        <v>33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33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15900</v>
      </c>
      <c r="C17" s="16">
        <v>15500</v>
      </c>
      <c r="D17" s="16">
        <v>15200</v>
      </c>
      <c r="E17" s="16">
        <v>13600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60200</v>
      </c>
      <c r="O17" s="14">
        <f t="shared" si="5"/>
        <v>15050</v>
      </c>
    </row>
    <row r="18" spans="1:16" ht="19.5" thickBot="1" x14ac:dyDescent="0.45">
      <c r="A18" s="2" t="s">
        <v>4</v>
      </c>
      <c r="B18" s="56">
        <v>100</v>
      </c>
      <c r="C18" s="56">
        <v>100</v>
      </c>
      <c r="D18" s="56">
        <v>100</v>
      </c>
      <c r="E18" s="56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355000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/>
      <c r="B22" s="66"/>
      <c r="C22" s="66"/>
      <c r="D22" s="66"/>
      <c r="E22" s="66"/>
      <c r="F22" s="66"/>
      <c r="G22" s="66"/>
      <c r="H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2:H22"/>
    <mergeCell ref="A21:O21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&amp;C&amp;"HGSｺﾞｼｯｸM,ﾒﾃﾞｨｳﾑ"&amp;12月別予定使用電力量（河南　和渕浄化センター）&amp;R別添資料２－１２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57</v>
      </c>
      <c r="G2" s="12">
        <v>57</v>
      </c>
      <c r="H2" s="12">
        <v>57</v>
      </c>
      <c r="I2" s="12">
        <v>57</v>
      </c>
      <c r="J2" s="12">
        <v>57</v>
      </c>
      <c r="K2" s="12">
        <v>57</v>
      </c>
      <c r="L2" s="12">
        <v>57</v>
      </c>
      <c r="M2" s="13">
        <v>57</v>
      </c>
      <c r="N2" s="26" t="s">
        <v>20</v>
      </c>
      <c r="O2" s="14">
        <f>AVERAGE(B2:M2)</f>
        <v>57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27200</v>
      </c>
      <c r="G5" s="16">
        <v>25400</v>
      </c>
      <c r="H5" s="16">
        <v>24100</v>
      </c>
      <c r="I5" s="16">
        <v>24600</v>
      </c>
      <c r="J5" s="16">
        <v>23200</v>
      </c>
      <c r="K5" s="16">
        <v>23900</v>
      </c>
      <c r="L5" s="16">
        <v>22100</v>
      </c>
      <c r="M5" s="17">
        <v>20100</v>
      </c>
      <c r="N5" s="14">
        <f t="shared" si="0"/>
        <v>190600</v>
      </c>
      <c r="O5" s="14">
        <f t="shared" si="1"/>
        <v>23825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57</v>
      </c>
      <c r="C8" s="12">
        <v>57</v>
      </c>
      <c r="D8" s="12">
        <v>57</v>
      </c>
      <c r="E8" s="12">
        <v>57</v>
      </c>
      <c r="F8" s="12">
        <v>57</v>
      </c>
      <c r="G8" s="12">
        <v>57</v>
      </c>
      <c r="H8" s="12">
        <v>57</v>
      </c>
      <c r="I8" s="12">
        <v>57</v>
      </c>
      <c r="J8" s="12">
        <v>57</v>
      </c>
      <c r="K8" s="12">
        <v>57</v>
      </c>
      <c r="L8" s="12">
        <v>57</v>
      </c>
      <c r="M8" s="13">
        <v>57</v>
      </c>
      <c r="N8" s="26" t="s">
        <v>20</v>
      </c>
      <c r="O8" s="14">
        <f>AVERAGE(B8:M8)</f>
        <v>57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23500</v>
      </c>
      <c r="C11" s="16">
        <v>23300</v>
      </c>
      <c r="D11" s="16">
        <v>24300</v>
      </c>
      <c r="E11" s="16">
        <v>23300</v>
      </c>
      <c r="F11" s="16">
        <v>27200</v>
      </c>
      <c r="G11" s="16">
        <v>25400</v>
      </c>
      <c r="H11" s="16">
        <v>24100</v>
      </c>
      <c r="I11" s="16">
        <v>24600</v>
      </c>
      <c r="J11" s="16">
        <v>23200</v>
      </c>
      <c r="K11" s="16">
        <v>23900</v>
      </c>
      <c r="L11" s="16">
        <v>22100</v>
      </c>
      <c r="M11" s="17">
        <v>20100</v>
      </c>
      <c r="N11" s="14">
        <f t="shared" si="2"/>
        <v>285000</v>
      </c>
      <c r="O11" s="14">
        <f t="shared" si="3"/>
        <v>23750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57</v>
      </c>
      <c r="C14" s="12">
        <v>57</v>
      </c>
      <c r="D14" s="12">
        <v>57</v>
      </c>
      <c r="E14" s="12">
        <v>57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57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23500</v>
      </c>
      <c r="C17" s="16">
        <v>23300</v>
      </c>
      <c r="D17" s="16">
        <v>24300</v>
      </c>
      <c r="E17" s="16">
        <v>23300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94400</v>
      </c>
      <c r="O17" s="14">
        <f t="shared" si="5"/>
        <v>23600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570000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/>
      <c r="B22" s="66"/>
      <c r="C22" s="66"/>
      <c r="D22" s="66"/>
      <c r="E22" s="66"/>
      <c r="F22" s="66"/>
      <c r="G22" s="66"/>
      <c r="H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2:H22"/>
    <mergeCell ref="A21:O21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&amp;C&amp;"HGSｺﾞｼｯｸM,ﾒﾃﾞｨｳﾑ"&amp;12月別予定使用電力量（河南　定川浄化センター）&amp;R別添資料２－１３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34</v>
      </c>
      <c r="G2" s="12">
        <v>34</v>
      </c>
      <c r="H2" s="12">
        <v>34</v>
      </c>
      <c r="I2" s="12">
        <v>34</v>
      </c>
      <c r="J2" s="12">
        <v>34</v>
      </c>
      <c r="K2" s="12">
        <v>34</v>
      </c>
      <c r="L2" s="12">
        <v>34</v>
      </c>
      <c r="M2" s="13">
        <v>34</v>
      </c>
      <c r="N2" s="26" t="s">
        <v>20</v>
      </c>
      <c r="O2" s="14">
        <f>AVERAGE(B2:M2)</f>
        <v>34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10800</v>
      </c>
      <c r="G5" s="16">
        <v>11300</v>
      </c>
      <c r="H5" s="16">
        <v>10800</v>
      </c>
      <c r="I5" s="16">
        <v>10700</v>
      </c>
      <c r="J5" s="16">
        <v>10900</v>
      </c>
      <c r="K5" s="16">
        <v>10500</v>
      </c>
      <c r="L5" s="16">
        <v>9500</v>
      </c>
      <c r="M5" s="17">
        <v>8200</v>
      </c>
      <c r="N5" s="14">
        <f t="shared" si="0"/>
        <v>82700</v>
      </c>
      <c r="O5" s="14">
        <f t="shared" si="1"/>
        <v>10337.5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34</v>
      </c>
      <c r="C8" s="12">
        <v>34</v>
      </c>
      <c r="D8" s="12">
        <v>34</v>
      </c>
      <c r="E8" s="12">
        <v>34</v>
      </c>
      <c r="F8" s="12">
        <v>34</v>
      </c>
      <c r="G8" s="12">
        <v>34</v>
      </c>
      <c r="H8" s="12">
        <v>34</v>
      </c>
      <c r="I8" s="12">
        <v>34</v>
      </c>
      <c r="J8" s="12">
        <v>34</v>
      </c>
      <c r="K8" s="12">
        <v>34</v>
      </c>
      <c r="L8" s="12">
        <v>34</v>
      </c>
      <c r="M8" s="13">
        <v>34</v>
      </c>
      <c r="N8" s="26" t="s">
        <v>20</v>
      </c>
      <c r="O8" s="14">
        <f>AVERAGE(B8:M8)</f>
        <v>34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9800</v>
      </c>
      <c r="C11" s="16">
        <v>9400</v>
      </c>
      <c r="D11" s="16">
        <v>10700</v>
      </c>
      <c r="E11" s="16">
        <v>9100</v>
      </c>
      <c r="F11" s="16">
        <v>10800</v>
      </c>
      <c r="G11" s="16">
        <v>11300</v>
      </c>
      <c r="H11" s="16">
        <v>10800</v>
      </c>
      <c r="I11" s="16">
        <v>10700</v>
      </c>
      <c r="J11" s="16">
        <v>10900</v>
      </c>
      <c r="K11" s="16">
        <v>10500</v>
      </c>
      <c r="L11" s="16">
        <v>9500</v>
      </c>
      <c r="M11" s="17">
        <v>8200</v>
      </c>
      <c r="N11" s="14">
        <f t="shared" si="2"/>
        <v>121700</v>
      </c>
      <c r="O11" s="14">
        <f t="shared" si="3"/>
        <v>10141.666666666666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34</v>
      </c>
      <c r="C14" s="12">
        <v>34</v>
      </c>
      <c r="D14" s="12">
        <v>34</v>
      </c>
      <c r="E14" s="12">
        <v>34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34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9800</v>
      </c>
      <c r="C17" s="16">
        <v>9400</v>
      </c>
      <c r="D17" s="16">
        <v>10700</v>
      </c>
      <c r="E17" s="16">
        <v>9100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39000</v>
      </c>
      <c r="O17" s="14">
        <f t="shared" si="5"/>
        <v>9750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243400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/>
      <c r="B22" s="66"/>
      <c r="C22" s="66"/>
      <c r="D22" s="66"/>
      <c r="E22" s="66"/>
      <c r="F22" s="66"/>
      <c r="G22" s="66"/>
      <c r="H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2:H22"/>
    <mergeCell ref="A21:O21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&amp;C&amp;"HGSｺﾞｼｯｸM,ﾒﾃﾞｨｳﾑ"&amp;12月別予定使用電力量（河南　笈入浄化センター）&amp;R別添資料２－１４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24</v>
      </c>
      <c r="G2" s="12">
        <v>24</v>
      </c>
      <c r="H2" s="12">
        <v>24</v>
      </c>
      <c r="I2" s="12">
        <v>24</v>
      </c>
      <c r="J2" s="12">
        <v>24</v>
      </c>
      <c r="K2" s="12">
        <v>24</v>
      </c>
      <c r="L2" s="12">
        <v>24</v>
      </c>
      <c r="M2" s="13">
        <v>24</v>
      </c>
      <c r="N2" s="26" t="s">
        <v>20</v>
      </c>
      <c r="O2" s="14">
        <f>AVERAGE(B2:M2)</f>
        <v>24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28">
        <v>6900</v>
      </c>
      <c r="G5" s="28">
        <v>6200</v>
      </c>
      <c r="H5" s="16">
        <v>5600</v>
      </c>
      <c r="I5" s="16">
        <v>5600</v>
      </c>
      <c r="J5" s="16">
        <v>5600</v>
      </c>
      <c r="K5" s="16">
        <v>5000</v>
      </c>
      <c r="L5" s="16">
        <v>5500</v>
      </c>
      <c r="M5" s="17">
        <v>4900</v>
      </c>
      <c r="N5" s="14">
        <f t="shared" si="0"/>
        <v>45300</v>
      </c>
      <c r="O5" s="14">
        <f t="shared" si="1"/>
        <v>5662.5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1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32" t="s">
        <v>9</v>
      </c>
      <c r="G7" s="32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24</v>
      </c>
      <c r="C8" s="12">
        <v>24</v>
      </c>
      <c r="D8" s="12">
        <v>24</v>
      </c>
      <c r="E8" s="12">
        <v>24</v>
      </c>
      <c r="F8" s="12">
        <v>24</v>
      </c>
      <c r="G8" s="12">
        <v>24</v>
      </c>
      <c r="H8" s="12">
        <v>24</v>
      </c>
      <c r="I8" s="12">
        <v>24</v>
      </c>
      <c r="J8" s="12">
        <v>24</v>
      </c>
      <c r="K8" s="12">
        <v>24</v>
      </c>
      <c r="L8" s="12">
        <v>24</v>
      </c>
      <c r="M8" s="13">
        <v>24</v>
      </c>
      <c r="N8" s="26" t="s">
        <v>20</v>
      </c>
      <c r="O8" s="14">
        <f>AVERAGE(B8:M8)</f>
        <v>24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4900</v>
      </c>
      <c r="C11" s="16">
        <v>5400</v>
      </c>
      <c r="D11" s="16">
        <v>6500</v>
      </c>
      <c r="E11" s="16">
        <v>6100</v>
      </c>
      <c r="F11" s="28">
        <v>6900</v>
      </c>
      <c r="G11" s="28">
        <v>6200</v>
      </c>
      <c r="H11" s="16">
        <v>5600</v>
      </c>
      <c r="I11" s="16">
        <v>5600</v>
      </c>
      <c r="J11" s="16">
        <v>5600</v>
      </c>
      <c r="K11" s="16">
        <v>5000</v>
      </c>
      <c r="L11" s="16">
        <v>5500</v>
      </c>
      <c r="M11" s="17">
        <v>4900</v>
      </c>
      <c r="N11" s="14">
        <f t="shared" si="2"/>
        <v>68200</v>
      </c>
      <c r="O11" s="14">
        <f t="shared" si="3"/>
        <v>5683.333333333333</v>
      </c>
    </row>
    <row r="12" spans="1:15" ht="19.5" thickBot="1" x14ac:dyDescent="0.45">
      <c r="A12" s="4" t="s">
        <v>4</v>
      </c>
      <c r="B12" s="18">
        <v>100</v>
      </c>
      <c r="C12" s="18">
        <v>100</v>
      </c>
      <c r="D12" s="18">
        <v>100</v>
      </c>
      <c r="E12" s="18">
        <v>100</v>
      </c>
      <c r="F12" s="18">
        <v>100</v>
      </c>
      <c r="G12" s="18">
        <v>100</v>
      </c>
      <c r="H12" s="18">
        <v>100</v>
      </c>
      <c r="I12" s="18">
        <v>100</v>
      </c>
      <c r="J12" s="18">
        <v>100</v>
      </c>
      <c r="K12" s="18">
        <v>100</v>
      </c>
      <c r="L12" s="18">
        <v>100</v>
      </c>
      <c r="M12" s="18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32"/>
      <c r="G13" s="32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24</v>
      </c>
      <c r="C14" s="12">
        <v>24</v>
      </c>
      <c r="D14" s="12">
        <v>24</v>
      </c>
      <c r="E14" s="12">
        <v>24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24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4900</v>
      </c>
      <c r="C17" s="16">
        <v>5400</v>
      </c>
      <c r="D17" s="16">
        <v>6500</v>
      </c>
      <c r="E17" s="16">
        <v>6100</v>
      </c>
      <c r="F17" s="28"/>
      <c r="G17" s="28"/>
      <c r="H17" s="16"/>
      <c r="I17" s="16"/>
      <c r="J17" s="16"/>
      <c r="K17" s="16"/>
      <c r="L17" s="16"/>
      <c r="M17" s="17"/>
      <c r="N17" s="14">
        <f t="shared" si="4"/>
        <v>22900</v>
      </c>
      <c r="O17" s="14">
        <f t="shared" si="5"/>
        <v>5725</v>
      </c>
    </row>
    <row r="18" spans="1:16" ht="19.5" thickBot="1" x14ac:dyDescent="0.45">
      <c r="A18" s="2" t="s">
        <v>4</v>
      </c>
      <c r="B18" s="56">
        <v>100</v>
      </c>
      <c r="C18" s="56">
        <v>100</v>
      </c>
      <c r="D18" s="56">
        <v>100</v>
      </c>
      <c r="E18" s="56">
        <v>100</v>
      </c>
      <c r="F18" s="30"/>
      <c r="G18" s="30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136400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/>
      <c r="B22" s="66"/>
      <c r="C22" s="66"/>
      <c r="D22" s="66"/>
      <c r="E22" s="66"/>
      <c r="F22" s="66"/>
      <c r="G22" s="66"/>
      <c r="H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2:H22"/>
    <mergeCell ref="A21:O21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&amp;C&amp;"HGSｺﾞｼｯｸM,ﾒﾃﾞｨｳﾑ"&amp;12月別予定使用電力量（北上　北上浄化センター）&amp;R別添資料２－１５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topLeftCell="A10"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43</v>
      </c>
      <c r="G2" s="12">
        <v>43</v>
      </c>
      <c r="H2" s="12">
        <v>43</v>
      </c>
      <c r="I2" s="12">
        <v>43</v>
      </c>
      <c r="J2" s="12">
        <v>43</v>
      </c>
      <c r="K2" s="12">
        <v>43</v>
      </c>
      <c r="L2" s="12">
        <v>43</v>
      </c>
      <c r="M2" s="13">
        <v>43</v>
      </c>
      <c r="N2" s="26" t="s">
        <v>20</v>
      </c>
      <c r="O2" s="14">
        <f>AVERAGE(B2:M2)</f>
        <v>43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9800</v>
      </c>
      <c r="G5" s="16">
        <v>9400</v>
      </c>
      <c r="H5" s="16">
        <v>8700</v>
      </c>
      <c r="I5" s="16">
        <v>8200</v>
      </c>
      <c r="J5" s="16">
        <v>7800</v>
      </c>
      <c r="K5" s="16">
        <v>7400</v>
      </c>
      <c r="L5" s="16">
        <v>7700</v>
      </c>
      <c r="M5" s="17">
        <v>6800</v>
      </c>
      <c r="N5" s="14">
        <f t="shared" si="0"/>
        <v>65800</v>
      </c>
      <c r="O5" s="14">
        <f t="shared" si="1"/>
        <v>8225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1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43</v>
      </c>
      <c r="C8" s="12">
        <v>43</v>
      </c>
      <c r="D8" s="12">
        <v>43</v>
      </c>
      <c r="E8" s="12">
        <v>43</v>
      </c>
      <c r="F8" s="12">
        <v>43</v>
      </c>
      <c r="G8" s="12">
        <v>43</v>
      </c>
      <c r="H8" s="12">
        <v>43</v>
      </c>
      <c r="I8" s="12">
        <v>43</v>
      </c>
      <c r="J8" s="12">
        <v>43</v>
      </c>
      <c r="K8" s="12">
        <v>43</v>
      </c>
      <c r="L8" s="12">
        <v>43</v>
      </c>
      <c r="M8" s="13">
        <v>43</v>
      </c>
      <c r="N8" s="26" t="s">
        <v>20</v>
      </c>
      <c r="O8" s="14">
        <f>AVERAGE(B8:M8)</f>
        <v>43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7800</v>
      </c>
      <c r="C11" s="16">
        <v>8600</v>
      </c>
      <c r="D11" s="16">
        <v>9000</v>
      </c>
      <c r="E11" s="16">
        <v>8900</v>
      </c>
      <c r="F11" s="16">
        <v>9800</v>
      </c>
      <c r="G11" s="16">
        <v>9400</v>
      </c>
      <c r="H11" s="16">
        <v>8700</v>
      </c>
      <c r="I11" s="16">
        <v>8200</v>
      </c>
      <c r="J11" s="16">
        <v>7800</v>
      </c>
      <c r="K11" s="16">
        <v>7400</v>
      </c>
      <c r="L11" s="16">
        <v>7700</v>
      </c>
      <c r="M11" s="17">
        <v>6800</v>
      </c>
      <c r="N11" s="14">
        <f t="shared" si="2"/>
        <v>100100</v>
      </c>
      <c r="O11" s="14">
        <f t="shared" si="3"/>
        <v>8341.6666666666661</v>
      </c>
    </row>
    <row r="12" spans="1:15" ht="19.5" thickBot="1" x14ac:dyDescent="0.45">
      <c r="A12" s="4" t="s">
        <v>4</v>
      </c>
      <c r="B12" s="18">
        <v>100</v>
      </c>
      <c r="C12" s="18">
        <v>100</v>
      </c>
      <c r="D12" s="18">
        <v>100</v>
      </c>
      <c r="E12" s="18">
        <v>100</v>
      </c>
      <c r="F12" s="18">
        <v>100</v>
      </c>
      <c r="G12" s="18">
        <v>100</v>
      </c>
      <c r="H12" s="18">
        <v>100</v>
      </c>
      <c r="I12" s="18">
        <v>100</v>
      </c>
      <c r="J12" s="18">
        <v>100</v>
      </c>
      <c r="K12" s="18">
        <v>100</v>
      </c>
      <c r="L12" s="18">
        <v>100</v>
      </c>
      <c r="M12" s="18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43</v>
      </c>
      <c r="C14" s="12">
        <v>43</v>
      </c>
      <c r="D14" s="12">
        <v>43</v>
      </c>
      <c r="E14" s="12">
        <v>43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43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26" x14ac:dyDescent="0.4">
      <c r="A17" s="1" t="s">
        <v>3</v>
      </c>
      <c r="B17" s="15">
        <v>7800</v>
      </c>
      <c r="C17" s="16">
        <v>8600</v>
      </c>
      <c r="D17" s="16">
        <v>9000</v>
      </c>
      <c r="E17" s="16">
        <v>8900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34300</v>
      </c>
      <c r="O17" s="14">
        <f t="shared" si="5"/>
        <v>8575</v>
      </c>
    </row>
    <row r="18" spans="1:26" ht="19.5" thickBot="1" x14ac:dyDescent="0.45">
      <c r="A18" s="2" t="s">
        <v>4</v>
      </c>
      <c r="B18" s="56">
        <v>100</v>
      </c>
      <c r="C18" s="56">
        <v>100</v>
      </c>
      <c r="D18" s="56">
        <v>100</v>
      </c>
      <c r="E18" s="56">
        <v>100</v>
      </c>
      <c r="F18" s="56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26" x14ac:dyDescent="0.4">
      <c r="N19" s="55">
        <f>N5+N11+N17</f>
        <v>200200</v>
      </c>
    </row>
    <row r="20" spans="1:2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2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26" x14ac:dyDescent="0.4">
      <c r="A22" s="66"/>
      <c r="B22" s="66"/>
      <c r="C22" s="66"/>
      <c r="D22" s="66"/>
      <c r="E22" s="66"/>
      <c r="F22" s="66"/>
      <c r="G22" s="66"/>
      <c r="H22" s="66"/>
    </row>
    <row r="25" spans="1:26" x14ac:dyDescent="0.4">
      <c r="L25" s="66"/>
      <c r="M25" s="66"/>
      <c r="N25" s="66"/>
      <c r="O25" s="66"/>
      <c r="P25" s="66"/>
      <c r="Q25" s="66"/>
      <c r="R25" s="66"/>
      <c r="S25" s="66"/>
      <c r="Z25" s="5"/>
    </row>
    <row r="26" spans="1:26" x14ac:dyDescent="0.4"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8" spans="1:26" x14ac:dyDescent="0.4">
      <c r="G28" s="63"/>
      <c r="H28" s="63"/>
      <c r="I28" s="63"/>
      <c r="J28" s="53"/>
    </row>
    <row r="29" spans="1:2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2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2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2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4">
    <mergeCell ref="K30:L30"/>
    <mergeCell ref="O30:P30"/>
    <mergeCell ref="K32:L32"/>
    <mergeCell ref="K33:L33"/>
    <mergeCell ref="K34:L34"/>
    <mergeCell ref="O32:P32"/>
    <mergeCell ref="O33:P33"/>
    <mergeCell ref="O34:P34"/>
    <mergeCell ref="B31:D31"/>
    <mergeCell ref="H31:I31"/>
    <mergeCell ref="A20:H20"/>
    <mergeCell ref="A22:H22"/>
    <mergeCell ref="A21:O21"/>
    <mergeCell ref="B29:C29"/>
    <mergeCell ref="I29:J29"/>
    <mergeCell ref="K29:L29"/>
    <mergeCell ref="O29:P29"/>
    <mergeCell ref="G28:I28"/>
    <mergeCell ref="O31:P31"/>
    <mergeCell ref="K31:L31"/>
    <mergeCell ref="L25:S25"/>
    <mergeCell ref="L26:Z26"/>
    <mergeCell ref="F30:G30"/>
    <mergeCell ref="H30:I30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&amp;C&amp;"HGSｺﾞｼｯｸM,ﾒﾃﾞｨｳﾑ"&amp;12月別予定使用電力量（牡鹿　あゆかわ浄化センター）&amp;R別添資料２－１６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workbookViewId="0">
      <selection activeCell="C18" sqref="C18"/>
    </sheetView>
  </sheetViews>
  <sheetFormatPr defaultRowHeight="18.75" x14ac:dyDescent="0.4"/>
  <cols>
    <col min="2" max="2" width="9.375" bestFit="1" customWidth="1"/>
  </cols>
  <sheetData>
    <row r="2" spans="2:3" x14ac:dyDescent="0.4">
      <c r="B2">
        <v>47</v>
      </c>
      <c r="C2">
        <v>210400</v>
      </c>
    </row>
    <row r="3" spans="2:3" x14ac:dyDescent="0.4">
      <c r="B3">
        <v>134</v>
      </c>
      <c r="C3">
        <v>70800</v>
      </c>
    </row>
    <row r="4" spans="2:3" x14ac:dyDescent="0.4">
      <c r="B4">
        <v>56</v>
      </c>
      <c r="C4">
        <v>40400</v>
      </c>
    </row>
    <row r="5" spans="2:3" x14ac:dyDescent="0.4">
      <c r="B5">
        <v>200</v>
      </c>
      <c r="C5">
        <v>66800</v>
      </c>
    </row>
    <row r="6" spans="2:3" x14ac:dyDescent="0.4">
      <c r="B6">
        <v>88</v>
      </c>
      <c r="C6">
        <v>528800</v>
      </c>
    </row>
    <row r="7" spans="2:3" x14ac:dyDescent="0.4">
      <c r="B7">
        <v>86</v>
      </c>
      <c r="C7">
        <v>170400</v>
      </c>
    </row>
    <row r="8" spans="2:3" x14ac:dyDescent="0.4">
      <c r="B8">
        <v>32</v>
      </c>
      <c r="C8">
        <v>92000</v>
      </c>
    </row>
    <row r="9" spans="2:3" x14ac:dyDescent="0.4">
      <c r="B9">
        <v>212</v>
      </c>
      <c r="C9">
        <v>400800</v>
      </c>
    </row>
    <row r="10" spans="2:3" x14ac:dyDescent="0.4">
      <c r="B10">
        <v>24</v>
      </c>
      <c r="C10">
        <v>158400</v>
      </c>
    </row>
    <row r="11" spans="2:3" x14ac:dyDescent="0.4">
      <c r="B11">
        <v>48</v>
      </c>
      <c r="C11">
        <v>41800</v>
      </c>
    </row>
    <row r="12" spans="2:3" x14ac:dyDescent="0.4">
      <c r="B12">
        <v>32</v>
      </c>
      <c r="C12">
        <v>299200</v>
      </c>
    </row>
    <row r="13" spans="2:3" x14ac:dyDescent="0.4">
      <c r="B13">
        <v>34</v>
      </c>
      <c r="C13">
        <v>449200</v>
      </c>
    </row>
    <row r="14" spans="2:3" x14ac:dyDescent="0.4">
      <c r="B14">
        <v>52</v>
      </c>
      <c r="C14">
        <v>671400</v>
      </c>
    </row>
    <row r="15" spans="2:3" x14ac:dyDescent="0.4">
      <c r="B15">
        <v>36</v>
      </c>
      <c r="C15">
        <v>280400</v>
      </c>
    </row>
    <row r="16" spans="2:3" x14ac:dyDescent="0.4">
      <c r="B16">
        <v>23</v>
      </c>
      <c r="C16">
        <v>156200</v>
      </c>
    </row>
    <row r="17" spans="2:3" x14ac:dyDescent="0.4">
      <c r="B17">
        <v>47</v>
      </c>
      <c r="C17">
        <v>213000</v>
      </c>
    </row>
    <row r="18" spans="2:3" x14ac:dyDescent="0.4">
      <c r="B18">
        <f>SUM(B2:B17)</f>
        <v>1151</v>
      </c>
      <c r="C18">
        <f>SUM(C2:C17)</f>
        <v>3850000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17</v>
      </c>
      <c r="O1" s="10" t="s">
        <v>18</v>
      </c>
    </row>
    <row r="2" spans="1:15" x14ac:dyDescent="0.4">
      <c r="A2" s="3" t="s">
        <v>0</v>
      </c>
      <c r="B2" s="11"/>
      <c r="C2" s="12"/>
      <c r="D2" s="12"/>
      <c r="E2" s="12"/>
      <c r="F2" s="12">
        <v>85</v>
      </c>
      <c r="G2" s="12">
        <v>85</v>
      </c>
      <c r="H2" s="12">
        <v>85</v>
      </c>
      <c r="I2" s="12">
        <v>85</v>
      </c>
      <c r="J2" s="12">
        <v>85</v>
      </c>
      <c r="K2" s="12">
        <v>85</v>
      </c>
      <c r="L2" s="12">
        <v>85</v>
      </c>
      <c r="M2" s="13">
        <v>85</v>
      </c>
      <c r="N2" s="25" t="s">
        <v>21</v>
      </c>
      <c r="O2" s="14">
        <f>AVERAGE(B2:M2)</f>
        <v>85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2300</v>
      </c>
      <c r="G5" s="16">
        <v>2100</v>
      </c>
      <c r="H5" s="16">
        <v>2100</v>
      </c>
      <c r="I5" s="16">
        <v>1900</v>
      </c>
      <c r="J5" s="16">
        <v>2200</v>
      </c>
      <c r="K5" s="16">
        <v>2500</v>
      </c>
      <c r="L5" s="16">
        <v>2600</v>
      </c>
      <c r="M5" s="17">
        <v>2000</v>
      </c>
      <c r="N5" s="14">
        <f t="shared" si="0"/>
        <v>17700</v>
      </c>
      <c r="O5" s="14">
        <f t="shared" si="1"/>
        <v>2212.5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21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17</v>
      </c>
      <c r="O7" s="10" t="s">
        <v>18</v>
      </c>
    </row>
    <row r="8" spans="1:15" x14ac:dyDescent="0.4">
      <c r="A8" s="3" t="s">
        <v>0</v>
      </c>
      <c r="B8" s="11">
        <v>85</v>
      </c>
      <c r="C8" s="12">
        <v>85</v>
      </c>
      <c r="D8" s="12">
        <v>85</v>
      </c>
      <c r="E8" s="12">
        <v>85</v>
      </c>
      <c r="F8" s="12">
        <v>85</v>
      </c>
      <c r="G8" s="12">
        <v>85</v>
      </c>
      <c r="H8" s="12">
        <v>85</v>
      </c>
      <c r="I8" s="12">
        <v>85</v>
      </c>
      <c r="J8" s="12">
        <v>85</v>
      </c>
      <c r="K8" s="12">
        <v>85</v>
      </c>
      <c r="L8" s="12">
        <v>85</v>
      </c>
      <c r="M8" s="13">
        <v>85</v>
      </c>
      <c r="N8" s="25" t="s">
        <v>21</v>
      </c>
      <c r="O8" s="14">
        <f>AVERAGE(B8:M8)</f>
        <v>85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28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2100</v>
      </c>
      <c r="C11" s="16">
        <v>2100</v>
      </c>
      <c r="D11" s="16">
        <v>2200</v>
      </c>
      <c r="E11" s="16">
        <v>2300</v>
      </c>
      <c r="F11" s="16">
        <v>2300</v>
      </c>
      <c r="G11" s="16">
        <v>2100</v>
      </c>
      <c r="H11" s="16">
        <v>2100</v>
      </c>
      <c r="I11" s="16">
        <v>1900</v>
      </c>
      <c r="J11" s="16">
        <v>2200</v>
      </c>
      <c r="K11" s="16">
        <v>2500</v>
      </c>
      <c r="L11" s="16">
        <v>2600</v>
      </c>
      <c r="M11" s="17">
        <v>2000</v>
      </c>
      <c r="N11" s="14">
        <f t="shared" si="2"/>
        <v>26400</v>
      </c>
      <c r="O11" s="14">
        <f t="shared" si="3"/>
        <v>2200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8">
        <v>100</v>
      </c>
      <c r="E12" s="19">
        <v>100</v>
      </c>
      <c r="F12" s="18">
        <v>100</v>
      </c>
      <c r="G12" s="19">
        <v>100</v>
      </c>
      <c r="H12" s="18">
        <v>100</v>
      </c>
      <c r="I12" s="19">
        <v>100</v>
      </c>
      <c r="J12" s="18">
        <v>100</v>
      </c>
      <c r="K12" s="19">
        <v>100</v>
      </c>
      <c r="L12" s="18">
        <v>100</v>
      </c>
      <c r="M12" s="20">
        <v>100</v>
      </c>
      <c r="N12" s="26" t="s">
        <v>21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41"/>
      <c r="G13" s="42"/>
      <c r="H13" s="42"/>
      <c r="I13" s="42"/>
      <c r="J13" s="42"/>
      <c r="K13" s="42"/>
      <c r="L13" s="42"/>
      <c r="M13" s="43"/>
      <c r="N13" s="44"/>
      <c r="O13" s="45"/>
    </row>
    <row r="14" spans="1:15" x14ac:dyDescent="0.4">
      <c r="A14" s="3" t="s">
        <v>0</v>
      </c>
      <c r="B14" s="11">
        <v>85</v>
      </c>
      <c r="C14" s="12">
        <v>85</v>
      </c>
      <c r="D14" s="12">
        <v>85</v>
      </c>
      <c r="E14" s="12">
        <v>85</v>
      </c>
      <c r="F14" s="29"/>
      <c r="G14" s="12"/>
      <c r="H14" s="12"/>
      <c r="I14" s="12"/>
      <c r="J14" s="12"/>
      <c r="K14" s="12"/>
      <c r="L14" s="12"/>
      <c r="M14" s="13"/>
      <c r="N14" s="25" t="s">
        <v>21</v>
      </c>
      <c r="O14" s="14">
        <f>AVERAGE(B14:M14)</f>
        <v>85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2100</v>
      </c>
      <c r="C17" s="16">
        <v>2100</v>
      </c>
      <c r="D17" s="16">
        <v>2200</v>
      </c>
      <c r="E17" s="16">
        <v>2300</v>
      </c>
      <c r="F17" s="28"/>
      <c r="G17" s="16"/>
      <c r="H17" s="16"/>
      <c r="I17" s="16"/>
      <c r="J17" s="16"/>
      <c r="K17" s="16"/>
      <c r="L17" s="16"/>
      <c r="M17" s="17"/>
      <c r="N17" s="14">
        <f t="shared" si="4"/>
        <v>8700</v>
      </c>
      <c r="O17" s="14">
        <f t="shared" si="5"/>
        <v>2175</v>
      </c>
    </row>
    <row r="18" spans="1:16" ht="19.5" thickBot="1" x14ac:dyDescent="0.45">
      <c r="A18" s="2" t="s">
        <v>4</v>
      </c>
      <c r="B18" s="21">
        <v>100</v>
      </c>
      <c r="C18" s="22">
        <v>100</v>
      </c>
      <c r="D18" s="21">
        <v>100</v>
      </c>
      <c r="E18" s="22">
        <v>100</v>
      </c>
      <c r="F18" s="30"/>
      <c r="G18" s="22"/>
      <c r="H18" s="22"/>
      <c r="I18" s="22"/>
      <c r="J18" s="22"/>
      <c r="K18" s="22"/>
      <c r="L18" s="22"/>
      <c r="M18" s="23"/>
      <c r="N18" s="27" t="s">
        <v>21</v>
      </c>
      <c r="O18" s="24">
        <f t="shared" si="5"/>
        <v>100</v>
      </c>
    </row>
    <row r="19" spans="1:16" x14ac:dyDescent="0.4">
      <c r="N19" s="55">
        <f>N5+N11+N17</f>
        <v>52800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59"/>
      <c r="B29" s="63"/>
      <c r="C29" s="63"/>
      <c r="D29" s="48"/>
      <c r="E29" s="49"/>
      <c r="I29" s="63"/>
      <c r="J29" s="63"/>
      <c r="K29" s="61"/>
      <c r="L29" s="61"/>
      <c r="M29" s="59"/>
      <c r="O29" s="65"/>
      <c r="P29" s="65"/>
    </row>
    <row r="30" spans="1:16" x14ac:dyDescent="0.4">
      <c r="A30" s="59"/>
      <c r="B30" s="50"/>
      <c r="C30" s="50"/>
      <c r="D30" s="50"/>
      <c r="F30" s="63"/>
      <c r="G30" s="63"/>
      <c r="H30" s="64"/>
      <c r="I30" s="64"/>
      <c r="K30" s="61"/>
      <c r="L30" s="61"/>
      <c r="M30" s="59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9"/>
      <c r="O31" s="65"/>
      <c r="P31" s="65"/>
    </row>
    <row r="32" spans="1:16" x14ac:dyDescent="0.4">
      <c r="A32" s="60"/>
      <c r="K32" s="61"/>
      <c r="L32" s="62"/>
      <c r="M32" s="59"/>
      <c r="O32" s="61"/>
      <c r="P32" s="62"/>
    </row>
    <row r="33" spans="1:16" x14ac:dyDescent="0.4">
      <c r="A33" s="51"/>
      <c r="K33" s="61"/>
      <c r="L33" s="61"/>
      <c r="M33" s="59"/>
      <c r="O33" s="61"/>
      <c r="P33" s="61"/>
    </row>
    <row r="34" spans="1:16" x14ac:dyDescent="0.4">
      <c r="A34" s="60"/>
      <c r="K34" s="61"/>
      <c r="L34" s="62"/>
      <c r="M34" s="59"/>
      <c r="O34" s="61"/>
      <c r="P34" s="62"/>
    </row>
  </sheetData>
  <mergeCells count="22">
    <mergeCell ref="A20:H20"/>
    <mergeCell ref="A21:O21"/>
    <mergeCell ref="A22:O22"/>
    <mergeCell ref="G28:I28"/>
    <mergeCell ref="B29:C29"/>
    <mergeCell ref="I29:J29"/>
    <mergeCell ref="K29:L29"/>
    <mergeCell ref="O29:P29"/>
    <mergeCell ref="F30:G30"/>
    <mergeCell ref="H30:I30"/>
    <mergeCell ref="K30:L30"/>
    <mergeCell ref="O30:P30"/>
    <mergeCell ref="B31:D31"/>
    <mergeCell ref="H31:I31"/>
    <mergeCell ref="K31:L31"/>
    <mergeCell ref="O31:P31"/>
    <mergeCell ref="K32:L32"/>
    <mergeCell ref="O32:P32"/>
    <mergeCell ref="K33:L33"/>
    <mergeCell ref="O33:P33"/>
    <mergeCell ref="K34:L34"/>
    <mergeCell ref="O34:P34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&amp;C&amp;"HGSｺﾞｼｯｸM,ﾒﾃﾞｨｳﾑ"&amp;12月別予定使用電力量（折立第三排水ポンプ場）&amp;R別添資料2－17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17</v>
      </c>
      <c r="O1" s="10" t="s">
        <v>18</v>
      </c>
    </row>
    <row r="2" spans="1:15" x14ac:dyDescent="0.4">
      <c r="A2" s="3" t="s">
        <v>0</v>
      </c>
      <c r="B2" s="11"/>
      <c r="C2" s="12"/>
      <c r="D2" s="12"/>
      <c r="E2" s="12"/>
      <c r="F2" s="12">
        <v>47</v>
      </c>
      <c r="G2" s="12">
        <v>47</v>
      </c>
      <c r="H2" s="12">
        <v>47</v>
      </c>
      <c r="I2" s="12">
        <v>47</v>
      </c>
      <c r="J2" s="12">
        <v>47</v>
      </c>
      <c r="K2" s="12">
        <v>47</v>
      </c>
      <c r="L2" s="12">
        <v>47</v>
      </c>
      <c r="M2" s="13">
        <v>47</v>
      </c>
      <c r="N2" s="25" t="s">
        <v>21</v>
      </c>
      <c r="O2" s="14">
        <f>AVERAGE(B2:M2)</f>
        <v>47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6500</v>
      </c>
      <c r="G5" s="16">
        <v>6100</v>
      </c>
      <c r="H5" s="16">
        <v>6100</v>
      </c>
      <c r="I5" s="16">
        <v>5500</v>
      </c>
      <c r="J5" s="16">
        <v>7400</v>
      </c>
      <c r="K5" s="16">
        <v>8500</v>
      </c>
      <c r="L5" s="16">
        <v>9300</v>
      </c>
      <c r="M5" s="17">
        <v>7100</v>
      </c>
      <c r="N5" s="14">
        <f t="shared" si="0"/>
        <v>56500</v>
      </c>
      <c r="O5" s="14">
        <f t="shared" si="1"/>
        <v>7062.5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21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17</v>
      </c>
      <c r="O7" s="10" t="s">
        <v>18</v>
      </c>
    </row>
    <row r="8" spans="1:15" x14ac:dyDescent="0.4">
      <c r="A8" s="3" t="s">
        <v>0</v>
      </c>
      <c r="B8" s="11">
        <v>47</v>
      </c>
      <c r="C8" s="12">
        <v>47</v>
      </c>
      <c r="D8" s="12">
        <v>47</v>
      </c>
      <c r="E8" s="12">
        <v>47</v>
      </c>
      <c r="F8" s="12">
        <v>47</v>
      </c>
      <c r="G8" s="12">
        <v>47</v>
      </c>
      <c r="H8" s="12">
        <v>47</v>
      </c>
      <c r="I8" s="12">
        <v>47</v>
      </c>
      <c r="J8" s="12">
        <v>47</v>
      </c>
      <c r="K8" s="12">
        <v>47</v>
      </c>
      <c r="L8" s="12">
        <v>47</v>
      </c>
      <c r="M8" s="13">
        <v>47</v>
      </c>
      <c r="N8" s="25" t="s">
        <v>21</v>
      </c>
      <c r="O8" s="14">
        <f>AVERAGE(B8:M8)</f>
        <v>47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28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8300</v>
      </c>
      <c r="C11" s="16">
        <v>7600</v>
      </c>
      <c r="D11" s="16">
        <v>7200</v>
      </c>
      <c r="E11" s="16">
        <v>6900</v>
      </c>
      <c r="F11" s="16">
        <v>6500</v>
      </c>
      <c r="G11" s="16">
        <v>6100</v>
      </c>
      <c r="H11" s="16">
        <v>6100</v>
      </c>
      <c r="I11" s="16">
        <v>5500</v>
      </c>
      <c r="J11" s="16">
        <v>7400</v>
      </c>
      <c r="K11" s="16">
        <v>8500</v>
      </c>
      <c r="L11" s="16">
        <v>9300</v>
      </c>
      <c r="M11" s="17">
        <v>7100</v>
      </c>
      <c r="N11" s="14">
        <f t="shared" si="2"/>
        <v>86500</v>
      </c>
      <c r="O11" s="14">
        <f t="shared" si="3"/>
        <v>7208.333333333333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8">
        <v>100</v>
      </c>
      <c r="E12" s="19">
        <v>100</v>
      </c>
      <c r="F12" s="18">
        <v>100</v>
      </c>
      <c r="G12" s="19">
        <v>100</v>
      </c>
      <c r="H12" s="18">
        <v>100</v>
      </c>
      <c r="I12" s="19">
        <v>100</v>
      </c>
      <c r="J12" s="18">
        <v>100</v>
      </c>
      <c r="K12" s="19">
        <v>100</v>
      </c>
      <c r="L12" s="18">
        <v>100</v>
      </c>
      <c r="M12" s="20">
        <v>100</v>
      </c>
      <c r="N12" s="26" t="s">
        <v>21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41"/>
      <c r="G13" s="42"/>
      <c r="H13" s="42"/>
      <c r="I13" s="42"/>
      <c r="J13" s="42"/>
      <c r="K13" s="42"/>
      <c r="L13" s="42"/>
      <c r="M13" s="43"/>
      <c r="N13" s="44"/>
      <c r="O13" s="45"/>
    </row>
    <row r="14" spans="1:15" x14ac:dyDescent="0.4">
      <c r="A14" s="3" t="s">
        <v>0</v>
      </c>
      <c r="B14" s="11">
        <v>47</v>
      </c>
      <c r="C14" s="12">
        <v>47</v>
      </c>
      <c r="D14" s="12">
        <v>47</v>
      </c>
      <c r="E14" s="12">
        <v>47</v>
      </c>
      <c r="F14" s="29"/>
      <c r="G14" s="12"/>
      <c r="H14" s="12"/>
      <c r="I14" s="12"/>
      <c r="J14" s="12"/>
      <c r="K14" s="12"/>
      <c r="L14" s="12"/>
      <c r="M14" s="13"/>
      <c r="N14" s="25" t="s">
        <v>21</v>
      </c>
      <c r="O14" s="14">
        <f>AVERAGE(B14:M14)</f>
        <v>47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8300</v>
      </c>
      <c r="C17" s="16">
        <v>7600</v>
      </c>
      <c r="D17" s="16">
        <v>7200</v>
      </c>
      <c r="E17" s="16">
        <v>6900</v>
      </c>
      <c r="F17" s="28"/>
      <c r="G17" s="16"/>
      <c r="H17" s="16"/>
      <c r="I17" s="16"/>
      <c r="J17" s="16"/>
      <c r="K17" s="16"/>
      <c r="L17" s="16"/>
      <c r="M17" s="17"/>
      <c r="N17" s="14">
        <f t="shared" si="4"/>
        <v>30000</v>
      </c>
      <c r="O17" s="14">
        <f t="shared" si="5"/>
        <v>7500</v>
      </c>
    </row>
    <row r="18" spans="1:16" ht="19.5" thickBot="1" x14ac:dyDescent="0.45">
      <c r="A18" s="2" t="s">
        <v>4</v>
      </c>
      <c r="B18" s="21">
        <v>100</v>
      </c>
      <c r="C18" s="22">
        <v>100</v>
      </c>
      <c r="D18" s="21">
        <v>100</v>
      </c>
      <c r="E18" s="22">
        <v>100</v>
      </c>
      <c r="F18" s="30"/>
      <c r="G18" s="22"/>
      <c r="H18" s="22"/>
      <c r="I18" s="22"/>
      <c r="J18" s="22"/>
      <c r="K18" s="22"/>
      <c r="L18" s="22"/>
      <c r="M18" s="23"/>
      <c r="N18" s="27" t="s">
        <v>21</v>
      </c>
      <c r="O18" s="24">
        <f t="shared" si="5"/>
        <v>100</v>
      </c>
    </row>
    <row r="19" spans="1:16" x14ac:dyDescent="0.4">
      <c r="N19" s="55">
        <f>N5+N11+N17</f>
        <v>173000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2:O22"/>
    <mergeCell ref="A21:O21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&amp;C&amp;"HGSｺﾞｼｯｸM,ﾒﾃﾞｨｳﾑ"&amp;12月別予定使用電力量（湊排水ポンプ場）&amp;R別添資料2－１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18</v>
      </c>
    </row>
    <row r="2" spans="1:15" x14ac:dyDescent="0.4">
      <c r="A2" s="3" t="s">
        <v>0</v>
      </c>
      <c r="B2" s="11"/>
      <c r="C2" s="12"/>
      <c r="D2" s="12"/>
      <c r="E2" s="12"/>
      <c r="F2" s="12">
        <v>76</v>
      </c>
      <c r="G2" s="12">
        <v>76</v>
      </c>
      <c r="H2" s="12">
        <v>76</v>
      </c>
      <c r="I2" s="12">
        <v>76</v>
      </c>
      <c r="J2" s="12">
        <v>76</v>
      </c>
      <c r="K2" s="12">
        <v>76</v>
      </c>
      <c r="L2" s="12">
        <v>76</v>
      </c>
      <c r="M2" s="13">
        <v>76</v>
      </c>
      <c r="N2" s="26" t="s">
        <v>20</v>
      </c>
      <c r="O2" s="14">
        <f>AVERAGE(B2:M2)</f>
        <v>76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2600</v>
      </c>
      <c r="G5" s="16">
        <v>1900</v>
      </c>
      <c r="H5" s="16">
        <v>4100</v>
      </c>
      <c r="I5" s="16">
        <v>1700</v>
      </c>
      <c r="J5" s="16">
        <v>2000</v>
      </c>
      <c r="K5" s="16">
        <v>2200</v>
      </c>
      <c r="L5" s="16">
        <v>2200</v>
      </c>
      <c r="M5" s="17">
        <v>1800</v>
      </c>
      <c r="N5" s="14">
        <f t="shared" si="0"/>
        <v>18500</v>
      </c>
      <c r="O5" s="14">
        <f t="shared" si="1"/>
        <v>2312.5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76</v>
      </c>
      <c r="C8" s="12">
        <v>76</v>
      </c>
      <c r="D8" s="12">
        <v>76</v>
      </c>
      <c r="E8" s="12">
        <v>76</v>
      </c>
      <c r="F8" s="12">
        <v>76</v>
      </c>
      <c r="G8" s="12">
        <v>76</v>
      </c>
      <c r="H8" s="12">
        <v>76</v>
      </c>
      <c r="I8" s="12">
        <v>76</v>
      </c>
      <c r="J8" s="12">
        <v>76</v>
      </c>
      <c r="K8" s="12">
        <v>76</v>
      </c>
      <c r="L8" s="12">
        <v>76</v>
      </c>
      <c r="M8" s="13">
        <v>76</v>
      </c>
      <c r="N8" s="26" t="s">
        <v>20</v>
      </c>
      <c r="O8" s="14">
        <f>AVERAGE(B8:M8)</f>
        <v>76</v>
      </c>
    </row>
    <row r="9" spans="1:15" x14ac:dyDescent="0.4">
      <c r="A9" s="1" t="s">
        <v>1</v>
      </c>
      <c r="B9" s="15"/>
      <c r="C9" s="16"/>
      <c r="D9" s="16"/>
      <c r="E9" s="28"/>
      <c r="F9" s="28"/>
      <c r="G9" s="28"/>
      <c r="H9" s="28"/>
      <c r="I9" s="28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28"/>
      <c r="F10" s="28"/>
      <c r="G10" s="28"/>
      <c r="H10" s="28"/>
      <c r="I10" s="28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2000</v>
      </c>
      <c r="C11" s="16">
        <v>2300</v>
      </c>
      <c r="D11" s="16">
        <v>2200</v>
      </c>
      <c r="E11" s="16">
        <v>2500</v>
      </c>
      <c r="F11" s="16">
        <v>2600</v>
      </c>
      <c r="G11" s="16">
        <v>1900</v>
      </c>
      <c r="H11" s="16">
        <v>4100</v>
      </c>
      <c r="I11" s="16">
        <v>1700</v>
      </c>
      <c r="J11" s="16">
        <v>2000</v>
      </c>
      <c r="K11" s="16">
        <v>2200</v>
      </c>
      <c r="L11" s="16">
        <v>2200</v>
      </c>
      <c r="M11" s="17">
        <v>1800</v>
      </c>
      <c r="N11" s="14">
        <f t="shared" si="2"/>
        <v>27500</v>
      </c>
      <c r="O11" s="14">
        <f t="shared" si="3"/>
        <v>2291.6666666666665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8">
        <v>100</v>
      </c>
      <c r="E12" s="19">
        <v>100</v>
      </c>
      <c r="F12" s="18">
        <v>100</v>
      </c>
      <c r="G12" s="19">
        <v>100</v>
      </c>
      <c r="H12" s="18">
        <v>100</v>
      </c>
      <c r="I12" s="19">
        <v>100</v>
      </c>
      <c r="J12" s="18">
        <v>100</v>
      </c>
      <c r="K12" s="19">
        <v>100</v>
      </c>
      <c r="L12" s="18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76</v>
      </c>
      <c r="C14" s="12">
        <v>76</v>
      </c>
      <c r="D14" s="12">
        <v>76</v>
      </c>
      <c r="E14" s="12">
        <v>76</v>
      </c>
      <c r="F14" s="29"/>
      <c r="G14" s="29"/>
      <c r="H14" s="29"/>
      <c r="I14" s="29"/>
      <c r="J14" s="12"/>
      <c r="K14" s="12"/>
      <c r="L14" s="12"/>
      <c r="M14" s="13"/>
      <c r="N14" s="26" t="s">
        <v>20</v>
      </c>
      <c r="O14" s="14">
        <f>AVERAGE(B14:M14)</f>
        <v>76</v>
      </c>
    </row>
    <row r="15" spans="1:15" x14ac:dyDescent="0.4">
      <c r="A15" s="1" t="s">
        <v>1</v>
      </c>
      <c r="B15" s="15"/>
      <c r="C15" s="16"/>
      <c r="D15" s="16"/>
      <c r="E15" s="16"/>
      <c r="F15" s="28"/>
      <c r="G15" s="28"/>
      <c r="H15" s="28"/>
      <c r="I15" s="28"/>
      <c r="J15" s="16"/>
      <c r="K15" s="16"/>
      <c r="L15" s="16"/>
      <c r="M15" s="17"/>
      <c r="N15" s="14">
        <f t="shared" ref="N15:N16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28"/>
      <c r="G16" s="28"/>
      <c r="H16" s="28"/>
      <c r="I16" s="28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2000</v>
      </c>
      <c r="C17" s="16">
        <v>2300</v>
      </c>
      <c r="D17" s="16">
        <v>2200</v>
      </c>
      <c r="E17" s="16">
        <v>2500</v>
      </c>
      <c r="F17" s="16"/>
      <c r="G17" s="16"/>
      <c r="H17" s="16"/>
      <c r="I17" s="16"/>
      <c r="J17" s="16"/>
      <c r="K17" s="16"/>
      <c r="L17" s="16"/>
      <c r="M17" s="17"/>
      <c r="N17" s="14">
        <f>SUM(B17:M17)</f>
        <v>9000</v>
      </c>
      <c r="O17" s="14">
        <f t="shared" si="5"/>
        <v>2250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55000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&amp;C&amp;"HGSｺﾞｼｯｸM,ﾒﾃﾞｨｳﾑ"&amp;12月別予定使用電力量（折立第一ポンプ場）&amp;R別添資料２－２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5" sqref="M5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21</v>
      </c>
      <c r="G2" s="12">
        <v>21</v>
      </c>
      <c r="H2" s="12">
        <v>21</v>
      </c>
      <c r="I2" s="12">
        <v>21</v>
      </c>
      <c r="J2" s="12">
        <v>21</v>
      </c>
      <c r="K2" s="12">
        <v>21</v>
      </c>
      <c r="L2" s="12">
        <v>21</v>
      </c>
      <c r="M2" s="13">
        <v>21</v>
      </c>
      <c r="N2" s="26" t="s">
        <v>20</v>
      </c>
      <c r="O2" s="14">
        <f>AVERAGE(B2:M2)</f>
        <v>21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1300</v>
      </c>
      <c r="G5" s="16">
        <v>1300</v>
      </c>
      <c r="H5" s="16">
        <v>1400</v>
      </c>
      <c r="I5" s="16">
        <v>1300</v>
      </c>
      <c r="J5" s="16">
        <v>1700</v>
      </c>
      <c r="K5" s="16">
        <v>1900</v>
      </c>
      <c r="L5" s="16">
        <v>1900</v>
      </c>
      <c r="M5" s="17">
        <v>1600</v>
      </c>
      <c r="N5" s="14">
        <f t="shared" si="0"/>
        <v>12400</v>
      </c>
      <c r="O5" s="14">
        <f t="shared" si="1"/>
        <v>1550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/>
      <c r="J6" s="19"/>
      <c r="K6" s="19"/>
      <c r="L6" s="19"/>
      <c r="M6" s="20"/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21</v>
      </c>
      <c r="C8" s="12">
        <v>21</v>
      </c>
      <c r="D8" s="12">
        <v>21</v>
      </c>
      <c r="E8" s="12">
        <v>21</v>
      </c>
      <c r="F8" s="12">
        <v>21</v>
      </c>
      <c r="G8" s="12">
        <v>21</v>
      </c>
      <c r="H8" s="12">
        <v>21</v>
      </c>
      <c r="I8" s="12">
        <v>21</v>
      </c>
      <c r="J8" s="12">
        <v>21</v>
      </c>
      <c r="K8" s="12">
        <v>21</v>
      </c>
      <c r="L8" s="12">
        <v>21</v>
      </c>
      <c r="M8" s="13">
        <v>21</v>
      </c>
      <c r="N8" s="26" t="s">
        <v>20</v>
      </c>
      <c r="O8" s="14">
        <f>AVERAGE(B8:M8)</f>
        <v>21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1500</v>
      </c>
      <c r="C11" s="16">
        <v>1600</v>
      </c>
      <c r="D11" s="16">
        <v>1500</v>
      </c>
      <c r="E11" s="16">
        <v>1400</v>
      </c>
      <c r="F11" s="16">
        <v>1300</v>
      </c>
      <c r="G11" s="16">
        <v>1300</v>
      </c>
      <c r="H11" s="16">
        <v>1400</v>
      </c>
      <c r="I11" s="16">
        <v>1300</v>
      </c>
      <c r="J11" s="16">
        <v>1700</v>
      </c>
      <c r="K11" s="16">
        <v>1900</v>
      </c>
      <c r="L11" s="16">
        <v>1900</v>
      </c>
      <c r="M11" s="17">
        <v>1600</v>
      </c>
      <c r="N11" s="14">
        <f t="shared" si="2"/>
        <v>18400</v>
      </c>
      <c r="O11" s="14">
        <f t="shared" si="3"/>
        <v>1533.3333333333333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/>
      <c r="J12" s="19"/>
      <c r="K12" s="19"/>
      <c r="L12" s="19"/>
      <c r="M12" s="20"/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21</v>
      </c>
      <c r="C14" s="12">
        <v>21</v>
      </c>
      <c r="D14" s="12">
        <v>21</v>
      </c>
      <c r="E14" s="12">
        <v>21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21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1500</v>
      </c>
      <c r="C17" s="16">
        <v>1600</v>
      </c>
      <c r="D17" s="16">
        <v>1500</v>
      </c>
      <c r="E17" s="16">
        <v>1400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6000</v>
      </c>
      <c r="O17" s="14">
        <f t="shared" si="5"/>
        <v>1500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36800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&amp;C&amp;"HGSｺﾞｼｯｸM,ﾒﾃﾞｨｳﾑ"&amp;12月別予定使用電力量（折立第二ポンプ場）&amp;R別添資料２－３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33"/>
      <c r="C2" s="29"/>
      <c r="D2" s="29"/>
      <c r="E2" s="29"/>
      <c r="F2" s="29">
        <v>199</v>
      </c>
      <c r="G2" s="29">
        <v>199</v>
      </c>
      <c r="H2" s="29">
        <v>199</v>
      </c>
      <c r="I2" s="29">
        <v>199</v>
      </c>
      <c r="J2" s="29">
        <v>199</v>
      </c>
      <c r="K2" s="29">
        <v>199</v>
      </c>
      <c r="L2" s="12">
        <v>199</v>
      </c>
      <c r="M2" s="13">
        <v>199</v>
      </c>
      <c r="N2" s="26" t="s">
        <v>20</v>
      </c>
      <c r="O2" s="14">
        <f>AVERAGE(B2:M2)</f>
        <v>199</v>
      </c>
    </row>
    <row r="3" spans="1:15" x14ac:dyDescent="0.4">
      <c r="A3" s="1" t="s">
        <v>1</v>
      </c>
      <c r="B3" s="34"/>
      <c r="C3" s="28"/>
      <c r="D3" s="28"/>
      <c r="E3" s="28"/>
      <c r="F3" s="28"/>
      <c r="G3" s="28"/>
      <c r="H3" s="28"/>
      <c r="I3" s="28"/>
      <c r="J3" s="28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34"/>
      <c r="C4" s="28"/>
      <c r="D4" s="28"/>
      <c r="E4" s="28"/>
      <c r="F4" s="28"/>
      <c r="G4" s="28"/>
      <c r="H4" s="28"/>
      <c r="I4" s="28"/>
      <c r="J4" s="28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34"/>
      <c r="C5" s="28"/>
      <c r="D5" s="28"/>
      <c r="E5" s="28"/>
      <c r="F5" s="28">
        <v>3400</v>
      </c>
      <c r="G5" s="28">
        <v>2000</v>
      </c>
      <c r="H5" s="28">
        <v>2400</v>
      </c>
      <c r="I5" s="28">
        <v>2000</v>
      </c>
      <c r="J5" s="28">
        <v>2100</v>
      </c>
      <c r="K5" s="16">
        <v>1600</v>
      </c>
      <c r="L5" s="16">
        <v>1500</v>
      </c>
      <c r="M5" s="17">
        <v>1300</v>
      </c>
      <c r="N5" s="14">
        <f t="shared" si="0"/>
        <v>16300</v>
      </c>
      <c r="O5" s="14">
        <f t="shared" si="1"/>
        <v>2037.5</v>
      </c>
    </row>
    <row r="6" spans="1:15" ht="19.5" thickBot="1" x14ac:dyDescent="0.45">
      <c r="A6" s="4" t="s">
        <v>4</v>
      </c>
      <c r="B6" s="35"/>
      <c r="C6" s="31"/>
      <c r="D6" s="31"/>
      <c r="E6" s="31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36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2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33">
        <v>199</v>
      </c>
      <c r="C8" s="29">
        <v>199</v>
      </c>
      <c r="D8" s="29">
        <v>199</v>
      </c>
      <c r="E8" s="29">
        <v>199</v>
      </c>
      <c r="F8" s="29">
        <v>199</v>
      </c>
      <c r="G8" s="29">
        <v>199</v>
      </c>
      <c r="H8" s="29">
        <v>199</v>
      </c>
      <c r="I8" s="29">
        <v>199</v>
      </c>
      <c r="J8" s="29">
        <v>199</v>
      </c>
      <c r="K8" s="29">
        <v>199</v>
      </c>
      <c r="L8" s="12">
        <v>199</v>
      </c>
      <c r="M8" s="13">
        <v>199</v>
      </c>
      <c r="N8" s="26" t="s">
        <v>20</v>
      </c>
      <c r="O8" s="14">
        <f>AVERAGE(B8:M8)</f>
        <v>199</v>
      </c>
    </row>
    <row r="9" spans="1:15" x14ac:dyDescent="0.4">
      <c r="A9" s="1" t="s">
        <v>1</v>
      </c>
      <c r="B9" s="34"/>
      <c r="C9" s="28"/>
      <c r="D9" s="28"/>
      <c r="E9" s="28"/>
      <c r="F9" s="28"/>
      <c r="G9" s="28"/>
      <c r="H9" s="28"/>
      <c r="I9" s="28"/>
      <c r="J9" s="28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34"/>
      <c r="C10" s="28"/>
      <c r="D10" s="28"/>
      <c r="E10" s="28"/>
      <c r="F10" s="28"/>
      <c r="G10" s="28"/>
      <c r="H10" s="28"/>
      <c r="I10" s="28"/>
      <c r="J10" s="28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34">
        <v>2000</v>
      </c>
      <c r="C11" s="28">
        <v>2100</v>
      </c>
      <c r="D11" s="28">
        <v>1700</v>
      </c>
      <c r="E11" s="28">
        <v>2000</v>
      </c>
      <c r="F11" s="28">
        <v>3400</v>
      </c>
      <c r="G11" s="28">
        <v>2000</v>
      </c>
      <c r="H11" s="28">
        <v>2400</v>
      </c>
      <c r="I11" s="28">
        <v>2000</v>
      </c>
      <c r="J11" s="28">
        <v>2100</v>
      </c>
      <c r="K11" s="16">
        <v>1600</v>
      </c>
      <c r="L11" s="16">
        <v>1500</v>
      </c>
      <c r="M11" s="17">
        <v>1300</v>
      </c>
      <c r="N11" s="14">
        <f t="shared" si="2"/>
        <v>24100</v>
      </c>
      <c r="O11" s="14">
        <f t="shared" si="3"/>
        <v>2008.3333333333333</v>
      </c>
    </row>
    <row r="12" spans="1:15" ht="19.5" thickBot="1" x14ac:dyDescent="0.45">
      <c r="A12" s="4" t="s">
        <v>4</v>
      </c>
      <c r="B12" s="35">
        <v>100</v>
      </c>
      <c r="C12" s="31">
        <v>100</v>
      </c>
      <c r="D12" s="31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19">
        <v>100</v>
      </c>
      <c r="L12" s="19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36" t="s">
        <v>5</v>
      </c>
      <c r="C13" s="32" t="s">
        <v>6</v>
      </c>
      <c r="D13" s="32" t="s">
        <v>7</v>
      </c>
      <c r="E13" s="8" t="s">
        <v>8</v>
      </c>
      <c r="F13" s="32"/>
      <c r="G13" s="32"/>
      <c r="H13" s="32"/>
      <c r="I13" s="32"/>
      <c r="J13" s="32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33">
        <v>199</v>
      </c>
      <c r="C14" s="29">
        <v>199</v>
      </c>
      <c r="D14" s="29">
        <v>199</v>
      </c>
      <c r="E14" s="29">
        <v>199</v>
      </c>
      <c r="F14" s="29"/>
      <c r="G14" s="29"/>
      <c r="H14" s="29"/>
      <c r="I14" s="29"/>
      <c r="J14" s="29"/>
      <c r="K14" s="12"/>
      <c r="L14" s="12"/>
      <c r="M14" s="13"/>
      <c r="N14" s="26" t="s">
        <v>20</v>
      </c>
      <c r="O14" s="14">
        <f>AVERAGE(B14:M14)</f>
        <v>199</v>
      </c>
    </row>
    <row r="15" spans="1:15" x14ac:dyDescent="0.4">
      <c r="A15" s="1" t="s">
        <v>1</v>
      </c>
      <c r="B15" s="34"/>
      <c r="C15" s="28"/>
      <c r="D15" s="28"/>
      <c r="E15" s="28"/>
      <c r="F15" s="28"/>
      <c r="G15" s="28"/>
      <c r="H15" s="28"/>
      <c r="I15" s="28"/>
      <c r="J15" s="28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34"/>
      <c r="C16" s="28"/>
      <c r="D16" s="28"/>
      <c r="E16" s="28"/>
      <c r="F16" s="28"/>
      <c r="G16" s="28"/>
      <c r="H16" s="28"/>
      <c r="I16" s="28"/>
      <c r="J16" s="28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34">
        <v>2000</v>
      </c>
      <c r="C17" s="28">
        <v>2100</v>
      </c>
      <c r="D17" s="28">
        <v>1700</v>
      </c>
      <c r="E17" s="28">
        <v>2000</v>
      </c>
      <c r="F17" s="28"/>
      <c r="G17" s="28"/>
      <c r="H17" s="28"/>
      <c r="I17" s="28"/>
      <c r="J17" s="28"/>
      <c r="K17" s="16"/>
      <c r="L17" s="16"/>
      <c r="M17" s="17"/>
      <c r="N17" s="14">
        <f t="shared" si="4"/>
        <v>7800</v>
      </c>
      <c r="O17" s="14">
        <f t="shared" si="5"/>
        <v>1950</v>
      </c>
    </row>
    <row r="18" spans="1:16" ht="19.5" thickBot="1" x14ac:dyDescent="0.45">
      <c r="A18" s="2" t="s">
        <v>4</v>
      </c>
      <c r="B18" s="57">
        <v>100</v>
      </c>
      <c r="C18" s="30">
        <v>100</v>
      </c>
      <c r="D18" s="30">
        <v>100</v>
      </c>
      <c r="E18" s="30">
        <v>100</v>
      </c>
      <c r="F18" s="30"/>
      <c r="G18" s="30"/>
      <c r="H18" s="30"/>
      <c r="I18" s="30"/>
      <c r="J18" s="30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48200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&amp;C&amp;"HGSｺﾞｼｯｸM,ﾒﾃﾞｨｳﾑ"&amp;12月別予定使用電力量（横堤排水ポンプ場）&amp;R別添資料２－４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11"/>
      <c r="C2" s="12"/>
      <c r="D2" s="12"/>
      <c r="E2" s="12"/>
      <c r="F2" s="12">
        <v>88</v>
      </c>
      <c r="G2" s="12">
        <v>88</v>
      </c>
      <c r="H2" s="12">
        <v>88</v>
      </c>
      <c r="I2" s="12">
        <v>88</v>
      </c>
      <c r="J2" s="12">
        <v>88</v>
      </c>
      <c r="K2" s="12">
        <v>88</v>
      </c>
      <c r="L2" s="12">
        <v>88</v>
      </c>
      <c r="M2" s="13">
        <v>88</v>
      </c>
      <c r="N2" s="26" t="s">
        <v>20</v>
      </c>
      <c r="O2" s="14">
        <f>AVERAGE(B2:M2)</f>
        <v>88</v>
      </c>
    </row>
    <row r="3" spans="1:15" x14ac:dyDescent="0.4">
      <c r="A3" s="1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15"/>
      <c r="C5" s="16"/>
      <c r="D5" s="16"/>
      <c r="E5" s="16"/>
      <c r="F5" s="16">
        <v>23900</v>
      </c>
      <c r="G5" s="16">
        <v>20700</v>
      </c>
      <c r="H5" s="16">
        <v>18200</v>
      </c>
      <c r="I5" s="16">
        <v>17000</v>
      </c>
      <c r="J5" s="16">
        <v>14700</v>
      </c>
      <c r="K5" s="16">
        <v>14900</v>
      </c>
      <c r="L5" s="16">
        <v>12900</v>
      </c>
      <c r="M5" s="17">
        <v>11200</v>
      </c>
      <c r="N5" s="14">
        <f t="shared" si="0"/>
        <v>133500</v>
      </c>
      <c r="O5" s="14">
        <f t="shared" si="1"/>
        <v>16687.5</v>
      </c>
    </row>
    <row r="6" spans="1:15" ht="19.5" thickBot="1" x14ac:dyDescent="0.45">
      <c r="A6" s="4" t="s">
        <v>4</v>
      </c>
      <c r="B6" s="18"/>
      <c r="C6" s="19"/>
      <c r="D6" s="19"/>
      <c r="E6" s="19"/>
      <c r="F6" s="19">
        <v>100</v>
      </c>
      <c r="G6" s="19">
        <v>100</v>
      </c>
      <c r="H6" s="19">
        <v>100</v>
      </c>
      <c r="I6" s="19">
        <v>100</v>
      </c>
      <c r="J6" s="19">
        <v>100</v>
      </c>
      <c r="K6" s="19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11">
        <v>88</v>
      </c>
      <c r="C8" s="12">
        <v>88</v>
      </c>
      <c r="D8" s="12">
        <v>88</v>
      </c>
      <c r="E8" s="12">
        <v>88</v>
      </c>
      <c r="F8" s="12">
        <v>88</v>
      </c>
      <c r="G8" s="12">
        <v>88</v>
      </c>
      <c r="H8" s="12">
        <v>88</v>
      </c>
      <c r="I8" s="12">
        <v>88</v>
      </c>
      <c r="J8" s="12">
        <v>88</v>
      </c>
      <c r="K8" s="12">
        <v>88</v>
      </c>
      <c r="L8" s="12">
        <v>88</v>
      </c>
      <c r="M8" s="13">
        <v>88</v>
      </c>
      <c r="N8" s="26" t="s">
        <v>20</v>
      </c>
      <c r="O8" s="14">
        <f>AVERAGE(B8:M8)</f>
        <v>88</v>
      </c>
    </row>
    <row r="9" spans="1:15" x14ac:dyDescent="0.4">
      <c r="A9" s="1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15">
        <v>17800</v>
      </c>
      <c r="C11" s="16">
        <v>17300</v>
      </c>
      <c r="D11" s="16">
        <v>12100</v>
      </c>
      <c r="E11" s="16">
        <v>18700</v>
      </c>
      <c r="F11" s="16">
        <v>23900</v>
      </c>
      <c r="G11" s="16">
        <v>20700</v>
      </c>
      <c r="H11" s="16">
        <v>18200</v>
      </c>
      <c r="I11" s="16">
        <v>17000</v>
      </c>
      <c r="J11" s="16">
        <v>14700</v>
      </c>
      <c r="K11" s="16">
        <v>14900</v>
      </c>
      <c r="L11" s="16">
        <v>12900</v>
      </c>
      <c r="M11" s="17">
        <v>11200</v>
      </c>
      <c r="N11" s="14">
        <f t="shared" si="2"/>
        <v>199400</v>
      </c>
      <c r="O11" s="14">
        <f t="shared" si="3"/>
        <v>16616.666666666668</v>
      </c>
    </row>
    <row r="12" spans="1:15" ht="19.5" thickBot="1" x14ac:dyDescent="0.45">
      <c r="A12" s="4" t="s">
        <v>4</v>
      </c>
      <c r="B12" s="18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7" t="s">
        <v>5</v>
      </c>
      <c r="C13" s="8" t="s">
        <v>6</v>
      </c>
      <c r="D13" s="8" t="s">
        <v>7</v>
      </c>
      <c r="E13" s="8" t="s">
        <v>8</v>
      </c>
      <c r="F13" s="8"/>
      <c r="G13" s="8"/>
      <c r="H13" s="8"/>
      <c r="I13" s="8"/>
      <c r="J13" s="8"/>
      <c r="K13" s="8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11">
        <v>88</v>
      </c>
      <c r="C14" s="12">
        <v>88</v>
      </c>
      <c r="D14" s="12">
        <v>88</v>
      </c>
      <c r="E14" s="12">
        <v>88</v>
      </c>
      <c r="F14" s="12"/>
      <c r="G14" s="12"/>
      <c r="H14" s="12"/>
      <c r="I14" s="12"/>
      <c r="J14" s="12"/>
      <c r="K14" s="12"/>
      <c r="L14" s="12"/>
      <c r="M14" s="13"/>
      <c r="N14" s="26" t="s">
        <v>20</v>
      </c>
      <c r="O14" s="14">
        <f>AVERAGE(B14:M14)</f>
        <v>88</v>
      </c>
    </row>
    <row r="15" spans="1:15" x14ac:dyDescent="0.4">
      <c r="A15" s="1" t="s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15">
        <v>17800</v>
      </c>
      <c r="C17" s="16">
        <v>17300</v>
      </c>
      <c r="D17" s="16">
        <v>12100</v>
      </c>
      <c r="E17" s="16">
        <v>18700</v>
      </c>
      <c r="F17" s="16"/>
      <c r="G17" s="16"/>
      <c r="H17" s="16"/>
      <c r="I17" s="16"/>
      <c r="J17" s="16"/>
      <c r="K17" s="16"/>
      <c r="L17" s="16"/>
      <c r="M17" s="17"/>
      <c r="N17" s="14">
        <f t="shared" si="4"/>
        <v>65900</v>
      </c>
      <c r="O17" s="14">
        <f t="shared" si="5"/>
        <v>16475</v>
      </c>
    </row>
    <row r="18" spans="1:16" ht="19.5" thickBot="1" x14ac:dyDescent="0.45">
      <c r="A18" s="2" t="s">
        <v>4</v>
      </c>
      <c r="B18" s="56">
        <v>100</v>
      </c>
      <c r="C18" s="22">
        <v>100</v>
      </c>
      <c r="D18" s="22">
        <v>100</v>
      </c>
      <c r="E18" s="22">
        <v>100</v>
      </c>
      <c r="F18" s="22"/>
      <c r="G18" s="22"/>
      <c r="H18" s="22"/>
      <c r="I18" s="22"/>
      <c r="J18" s="22"/>
      <c r="K18" s="22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398800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2"/>
      <c r="O29" s="65"/>
      <c r="P29" s="65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2"/>
      <c r="O30" s="65"/>
      <c r="P30" s="65"/>
    </row>
    <row r="31" spans="1:16" x14ac:dyDescent="0.4">
      <c r="B31" s="63"/>
      <c r="C31" s="63"/>
      <c r="D31" s="63"/>
      <c r="H31" s="64"/>
      <c r="I31" s="64"/>
      <c r="K31" s="61"/>
      <c r="L31" s="61"/>
      <c r="M31" s="52"/>
      <c r="O31" s="65"/>
      <c r="P31" s="65"/>
    </row>
    <row r="32" spans="1:16" x14ac:dyDescent="0.4">
      <c r="A32" s="47"/>
      <c r="K32" s="61"/>
      <c r="L32" s="62"/>
      <c r="M32" s="52"/>
      <c r="O32" s="61"/>
      <c r="P32" s="62"/>
    </row>
    <row r="33" spans="1:16" x14ac:dyDescent="0.4">
      <c r="A33" s="51"/>
      <c r="K33" s="61"/>
      <c r="L33" s="61"/>
      <c r="M33" s="52"/>
      <c r="O33" s="61"/>
      <c r="P33" s="61"/>
    </row>
    <row r="34" spans="1:16" x14ac:dyDescent="0.4">
      <c r="A34" s="47"/>
      <c r="K34" s="61"/>
      <c r="L34" s="62"/>
      <c r="M34" s="52"/>
      <c r="O34" s="61"/>
      <c r="P34" s="62"/>
    </row>
  </sheetData>
  <mergeCells count="22">
    <mergeCell ref="F30:G30"/>
    <mergeCell ref="H30:I30"/>
    <mergeCell ref="K30:L30"/>
    <mergeCell ref="O30:P30"/>
    <mergeCell ref="O31:P31"/>
    <mergeCell ref="K31:L31"/>
    <mergeCell ref="K32:L32"/>
    <mergeCell ref="K33:L33"/>
    <mergeCell ref="K34:L34"/>
    <mergeCell ref="A20:H20"/>
    <mergeCell ref="A21:O21"/>
    <mergeCell ref="A22:O22"/>
    <mergeCell ref="B29:C29"/>
    <mergeCell ref="I29:J29"/>
    <mergeCell ref="K29:L29"/>
    <mergeCell ref="O29:P29"/>
    <mergeCell ref="G28:I28"/>
    <mergeCell ref="O32:P32"/>
    <mergeCell ref="O33:P33"/>
    <mergeCell ref="O34:P34"/>
    <mergeCell ref="B31:D31"/>
    <mergeCell ref="H31:I31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&amp;C&amp;"HGSｺﾞｼｯｸM,ﾒﾃﾞｨｳﾑ"&amp;12月別予定使用電力量（釜排水ポンプ場）&amp;R別添資料２－５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33"/>
      <c r="C2" s="29"/>
      <c r="D2" s="29"/>
      <c r="E2" s="29"/>
      <c r="F2" s="29">
        <v>86</v>
      </c>
      <c r="G2" s="29">
        <v>86</v>
      </c>
      <c r="H2" s="29">
        <v>86</v>
      </c>
      <c r="I2" s="29">
        <v>86</v>
      </c>
      <c r="J2" s="29">
        <v>86</v>
      </c>
      <c r="K2" s="29">
        <v>86</v>
      </c>
      <c r="L2" s="29">
        <v>86</v>
      </c>
      <c r="M2" s="37">
        <v>86</v>
      </c>
      <c r="N2" s="26" t="s">
        <v>20</v>
      </c>
      <c r="O2" s="14">
        <f>AVERAGE(B2:M2)</f>
        <v>86</v>
      </c>
    </row>
    <row r="3" spans="1:15" x14ac:dyDescent="0.4">
      <c r="A3" s="1" t="s">
        <v>1</v>
      </c>
      <c r="B3" s="34"/>
      <c r="C3" s="28"/>
      <c r="D3" s="28"/>
      <c r="E3" s="28"/>
      <c r="F3" s="28"/>
      <c r="G3" s="28"/>
      <c r="H3" s="28"/>
      <c r="I3" s="28"/>
      <c r="J3" s="28"/>
      <c r="K3" s="28"/>
      <c r="L3" s="28"/>
      <c r="M3" s="38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34"/>
      <c r="C4" s="28"/>
      <c r="D4" s="28"/>
      <c r="E4" s="28"/>
      <c r="F4" s="28"/>
      <c r="G4" s="28"/>
      <c r="H4" s="28"/>
      <c r="I4" s="28"/>
      <c r="J4" s="28"/>
      <c r="K4" s="28"/>
      <c r="L4" s="28"/>
      <c r="M4" s="38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34"/>
      <c r="C5" s="28"/>
      <c r="D5" s="28"/>
      <c r="E5" s="28"/>
      <c r="F5" s="28">
        <v>7300</v>
      </c>
      <c r="G5" s="28">
        <v>6100</v>
      </c>
      <c r="H5" s="28">
        <v>6200</v>
      </c>
      <c r="I5" s="28">
        <v>4400</v>
      </c>
      <c r="J5" s="28">
        <v>5500</v>
      </c>
      <c r="K5" s="28">
        <v>4700</v>
      </c>
      <c r="L5" s="28">
        <v>4400</v>
      </c>
      <c r="M5" s="38">
        <v>4000</v>
      </c>
      <c r="N5" s="14">
        <f t="shared" si="0"/>
        <v>42600</v>
      </c>
      <c r="O5" s="14">
        <f t="shared" si="1"/>
        <v>5325</v>
      </c>
    </row>
    <row r="6" spans="1:15" ht="19.5" thickBot="1" x14ac:dyDescent="0.45">
      <c r="A6" s="4" t="s">
        <v>4</v>
      </c>
      <c r="B6" s="35"/>
      <c r="C6" s="31"/>
      <c r="D6" s="31"/>
      <c r="E6" s="31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9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36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2" t="s">
        <v>13</v>
      </c>
      <c r="K7" s="32" t="s">
        <v>14</v>
      </c>
      <c r="L7" s="32" t="s">
        <v>15</v>
      </c>
      <c r="M7" s="40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33">
        <v>86</v>
      </c>
      <c r="C8" s="29">
        <v>86</v>
      </c>
      <c r="D8" s="29">
        <v>86</v>
      </c>
      <c r="E8" s="29">
        <v>86</v>
      </c>
      <c r="F8" s="29">
        <v>86</v>
      </c>
      <c r="G8" s="29">
        <v>86</v>
      </c>
      <c r="H8" s="29">
        <v>86</v>
      </c>
      <c r="I8" s="29">
        <v>86</v>
      </c>
      <c r="J8" s="29">
        <v>86</v>
      </c>
      <c r="K8" s="29">
        <v>86</v>
      </c>
      <c r="L8" s="29">
        <v>86</v>
      </c>
      <c r="M8" s="37">
        <v>86</v>
      </c>
      <c r="N8" s="26" t="s">
        <v>20</v>
      </c>
      <c r="O8" s="14">
        <f>AVERAGE(B8:M8)</f>
        <v>86</v>
      </c>
    </row>
    <row r="9" spans="1:15" x14ac:dyDescent="0.4">
      <c r="A9" s="1" t="s">
        <v>1</v>
      </c>
      <c r="B9" s="34"/>
      <c r="C9" s="28"/>
      <c r="D9" s="28"/>
      <c r="E9" s="28"/>
      <c r="F9" s="28"/>
      <c r="G9" s="28"/>
      <c r="H9" s="28"/>
      <c r="I9" s="28"/>
      <c r="J9" s="28"/>
      <c r="K9" s="28"/>
      <c r="L9" s="28"/>
      <c r="M9" s="38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3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8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34">
        <v>6000</v>
      </c>
      <c r="C11" s="28">
        <v>7200</v>
      </c>
      <c r="D11" s="28">
        <v>6500</v>
      </c>
      <c r="E11" s="28">
        <v>6500</v>
      </c>
      <c r="F11" s="28">
        <v>7300</v>
      </c>
      <c r="G11" s="28">
        <v>6100</v>
      </c>
      <c r="H11" s="28">
        <v>6200</v>
      </c>
      <c r="I11" s="28">
        <v>4400</v>
      </c>
      <c r="J11" s="28">
        <v>5500</v>
      </c>
      <c r="K11" s="28">
        <v>4700</v>
      </c>
      <c r="L11" s="28">
        <v>4400</v>
      </c>
      <c r="M11" s="38">
        <v>4000</v>
      </c>
      <c r="N11" s="14">
        <f t="shared" si="2"/>
        <v>68800</v>
      </c>
      <c r="O11" s="14">
        <f t="shared" si="3"/>
        <v>5733.333333333333</v>
      </c>
    </row>
    <row r="12" spans="1:15" ht="19.5" thickBot="1" x14ac:dyDescent="0.45">
      <c r="A12" s="4" t="s">
        <v>4</v>
      </c>
      <c r="B12" s="35">
        <v>100</v>
      </c>
      <c r="C12" s="31">
        <v>100</v>
      </c>
      <c r="D12" s="31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9">
        <v>100</v>
      </c>
      <c r="N12" s="27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36" t="s">
        <v>5</v>
      </c>
      <c r="C13" s="32" t="s">
        <v>6</v>
      </c>
      <c r="D13" s="32" t="s">
        <v>7</v>
      </c>
      <c r="E13" s="8" t="s">
        <v>8</v>
      </c>
      <c r="F13" s="32"/>
      <c r="G13" s="32"/>
      <c r="H13" s="32"/>
      <c r="I13" s="32"/>
      <c r="J13" s="32"/>
      <c r="K13" s="32"/>
      <c r="L13" s="32"/>
      <c r="M13" s="40"/>
      <c r="N13" s="6" t="s">
        <v>22</v>
      </c>
      <c r="O13" s="10" t="s">
        <v>19</v>
      </c>
    </row>
    <row r="14" spans="1:15" x14ac:dyDescent="0.4">
      <c r="A14" s="3" t="s">
        <v>0</v>
      </c>
      <c r="B14" s="33">
        <v>86</v>
      </c>
      <c r="C14" s="29">
        <v>86</v>
      </c>
      <c r="D14" s="29">
        <v>86</v>
      </c>
      <c r="E14" s="29">
        <v>86</v>
      </c>
      <c r="F14" s="29"/>
      <c r="G14" s="29"/>
      <c r="H14" s="29"/>
      <c r="I14" s="29"/>
      <c r="J14" s="29"/>
      <c r="K14" s="29"/>
      <c r="L14" s="29"/>
      <c r="M14" s="37"/>
      <c r="N14" s="26" t="s">
        <v>20</v>
      </c>
      <c r="O14" s="14">
        <f>AVERAGE(B14:M14)</f>
        <v>86</v>
      </c>
    </row>
    <row r="15" spans="1:15" x14ac:dyDescent="0.4">
      <c r="A15" s="1" t="s">
        <v>1</v>
      </c>
      <c r="B15" s="3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8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3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8"/>
      <c r="N16" s="14">
        <f t="shared" si="4"/>
        <v>0</v>
      </c>
      <c r="O16" s="14" t="e">
        <f t="shared" ref="O16:O18" si="5">AVERAGE(B16:M16)</f>
        <v>#DIV/0!</v>
      </c>
    </row>
    <row r="17" spans="1:15" x14ac:dyDescent="0.4">
      <c r="A17" s="1" t="s">
        <v>3</v>
      </c>
      <c r="B17" s="34">
        <v>6000</v>
      </c>
      <c r="C17" s="28">
        <v>7200</v>
      </c>
      <c r="D17" s="28">
        <v>6500</v>
      </c>
      <c r="E17" s="28">
        <v>6500</v>
      </c>
      <c r="F17" s="28"/>
      <c r="G17" s="28"/>
      <c r="H17" s="28"/>
      <c r="I17" s="28"/>
      <c r="J17" s="28"/>
      <c r="K17" s="28"/>
      <c r="L17" s="28"/>
      <c r="M17" s="38"/>
      <c r="N17" s="14">
        <f t="shared" si="4"/>
        <v>26200</v>
      </c>
      <c r="O17" s="14">
        <f t="shared" si="5"/>
        <v>6550</v>
      </c>
    </row>
    <row r="18" spans="1:15" ht="19.5" thickBot="1" x14ac:dyDescent="0.45">
      <c r="A18" s="2" t="s">
        <v>4</v>
      </c>
      <c r="B18" s="57">
        <v>100</v>
      </c>
      <c r="C18" s="30">
        <v>100</v>
      </c>
      <c r="D18" s="30">
        <v>100</v>
      </c>
      <c r="E18" s="30">
        <v>100</v>
      </c>
      <c r="F18" s="30"/>
      <c r="G18" s="30"/>
      <c r="H18" s="30"/>
      <c r="I18" s="30"/>
      <c r="J18" s="30"/>
      <c r="K18" s="30"/>
      <c r="L18" s="30"/>
      <c r="M18" s="58"/>
      <c r="N18" s="27" t="s">
        <v>20</v>
      </c>
      <c r="O18" s="24">
        <f t="shared" si="5"/>
        <v>100</v>
      </c>
    </row>
    <row r="19" spans="1:15" x14ac:dyDescent="0.4">
      <c r="N19" s="55">
        <f>N5+N11+N17</f>
        <v>137600</v>
      </c>
    </row>
    <row r="20" spans="1:15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5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</sheetData>
  <mergeCells count="3">
    <mergeCell ref="A20:H20"/>
    <mergeCell ref="A21:O21"/>
    <mergeCell ref="A22:O22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&amp;C&amp;"HGSｺﾞｼｯｸM,ﾒﾃﾞｨｳﾑ"&amp;12月別予定使用電力量（鹿妻排水ポンプ場）&amp;R別添資料２－６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12" sqref="M12"/>
    </sheetView>
  </sheetViews>
  <sheetFormatPr defaultRowHeight="18.75" x14ac:dyDescent="0.4"/>
  <cols>
    <col min="1" max="1" width="18" bestFit="1" customWidth="1"/>
    <col min="2" max="13" width="6.875" customWidth="1"/>
    <col min="14" max="14" width="8.75" customWidth="1"/>
    <col min="15" max="15" width="8.75" style="5" customWidth="1"/>
    <col min="16" max="16" width="3.125" customWidth="1"/>
  </cols>
  <sheetData>
    <row r="1" spans="1:15" ht="19.5" thickBot="1" x14ac:dyDescent="0.45">
      <c r="A1" s="6" t="s">
        <v>25</v>
      </c>
      <c r="B1" s="7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9" t="s">
        <v>16</v>
      </c>
      <c r="N1" s="6" t="s">
        <v>22</v>
      </c>
      <c r="O1" s="10" t="s">
        <v>19</v>
      </c>
    </row>
    <row r="2" spans="1:15" x14ac:dyDescent="0.4">
      <c r="A2" s="3" t="s">
        <v>0</v>
      </c>
      <c r="B2" s="33"/>
      <c r="C2" s="29"/>
      <c r="D2" s="29"/>
      <c r="E2" s="29"/>
      <c r="F2" s="29">
        <v>36</v>
      </c>
      <c r="G2" s="29">
        <v>36</v>
      </c>
      <c r="H2" s="29">
        <v>36</v>
      </c>
      <c r="I2" s="29">
        <v>36</v>
      </c>
      <c r="J2" s="29">
        <v>36</v>
      </c>
      <c r="K2" s="29">
        <v>36</v>
      </c>
      <c r="L2" s="12">
        <v>36</v>
      </c>
      <c r="M2" s="13">
        <v>36</v>
      </c>
      <c r="N2" s="26" t="s">
        <v>20</v>
      </c>
      <c r="O2" s="14">
        <f>AVERAGE(B2:M2)</f>
        <v>36</v>
      </c>
    </row>
    <row r="3" spans="1:15" x14ac:dyDescent="0.4">
      <c r="A3" s="1" t="s">
        <v>1</v>
      </c>
      <c r="B3" s="34"/>
      <c r="C3" s="28"/>
      <c r="D3" s="28"/>
      <c r="E3" s="28"/>
      <c r="F3" s="28"/>
      <c r="G3" s="28"/>
      <c r="H3" s="28"/>
      <c r="I3" s="28"/>
      <c r="J3" s="28"/>
      <c r="K3" s="28"/>
      <c r="L3" s="16"/>
      <c r="M3" s="17"/>
      <c r="N3" s="14">
        <f t="shared" ref="N3:N5" si="0">SUM(B3:M3)</f>
        <v>0</v>
      </c>
      <c r="O3" s="14" t="e">
        <f>AVERAGE(B3:M3)</f>
        <v>#DIV/0!</v>
      </c>
    </row>
    <row r="4" spans="1:15" x14ac:dyDescent="0.4">
      <c r="A4" s="1" t="s">
        <v>2</v>
      </c>
      <c r="B4" s="34"/>
      <c r="C4" s="28"/>
      <c r="D4" s="28"/>
      <c r="E4" s="28"/>
      <c r="F4" s="28"/>
      <c r="G4" s="28"/>
      <c r="H4" s="28"/>
      <c r="I4" s="28"/>
      <c r="J4" s="28"/>
      <c r="K4" s="28"/>
      <c r="L4" s="16"/>
      <c r="M4" s="17"/>
      <c r="N4" s="14">
        <f t="shared" si="0"/>
        <v>0</v>
      </c>
      <c r="O4" s="14" t="e">
        <f t="shared" ref="O4:O6" si="1">AVERAGE(B4:M4)</f>
        <v>#DIV/0!</v>
      </c>
    </row>
    <row r="5" spans="1:15" x14ac:dyDescent="0.4">
      <c r="A5" s="1" t="s">
        <v>3</v>
      </c>
      <c r="B5" s="34"/>
      <c r="C5" s="28"/>
      <c r="D5" s="28"/>
      <c r="E5" s="28"/>
      <c r="F5" s="28">
        <v>3800</v>
      </c>
      <c r="G5" s="28">
        <v>4100</v>
      </c>
      <c r="H5" s="28">
        <v>3700</v>
      </c>
      <c r="I5" s="28">
        <v>2900</v>
      </c>
      <c r="J5" s="28">
        <v>3300</v>
      </c>
      <c r="K5" s="28">
        <v>3400</v>
      </c>
      <c r="L5" s="16">
        <v>3500</v>
      </c>
      <c r="M5" s="17">
        <v>3100</v>
      </c>
      <c r="N5" s="14">
        <f t="shared" si="0"/>
        <v>27800</v>
      </c>
      <c r="O5" s="14">
        <f t="shared" si="1"/>
        <v>3475</v>
      </c>
    </row>
    <row r="6" spans="1:15" ht="19.5" thickBot="1" x14ac:dyDescent="0.45">
      <c r="A6" s="4" t="s">
        <v>4</v>
      </c>
      <c r="B6" s="35"/>
      <c r="C6" s="31"/>
      <c r="D6" s="31"/>
      <c r="E6" s="31"/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19">
        <v>100</v>
      </c>
      <c r="M6" s="20">
        <v>100</v>
      </c>
      <c r="N6" s="26" t="s">
        <v>20</v>
      </c>
      <c r="O6" s="14">
        <f t="shared" si="1"/>
        <v>100</v>
      </c>
    </row>
    <row r="7" spans="1:15" ht="19.5" thickBot="1" x14ac:dyDescent="0.45">
      <c r="A7" s="6" t="s">
        <v>29</v>
      </c>
      <c r="B7" s="36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2" t="s">
        <v>13</v>
      </c>
      <c r="K7" s="32" t="s">
        <v>14</v>
      </c>
      <c r="L7" s="8" t="s">
        <v>15</v>
      </c>
      <c r="M7" s="9" t="s">
        <v>16</v>
      </c>
      <c r="N7" s="6" t="s">
        <v>22</v>
      </c>
      <c r="O7" s="10" t="s">
        <v>19</v>
      </c>
    </row>
    <row r="8" spans="1:15" x14ac:dyDescent="0.4">
      <c r="A8" s="3" t="s">
        <v>0</v>
      </c>
      <c r="B8" s="33">
        <v>36</v>
      </c>
      <c r="C8" s="29">
        <v>36</v>
      </c>
      <c r="D8" s="29">
        <v>36</v>
      </c>
      <c r="E8" s="29">
        <v>36</v>
      </c>
      <c r="F8" s="29">
        <v>36</v>
      </c>
      <c r="G8" s="29">
        <v>36</v>
      </c>
      <c r="H8" s="29">
        <v>36</v>
      </c>
      <c r="I8" s="29">
        <v>36</v>
      </c>
      <c r="J8" s="29">
        <v>36</v>
      </c>
      <c r="K8" s="29">
        <v>36</v>
      </c>
      <c r="L8" s="12">
        <v>36</v>
      </c>
      <c r="M8" s="13">
        <v>36</v>
      </c>
      <c r="N8" s="26" t="s">
        <v>20</v>
      </c>
      <c r="O8" s="14">
        <f>AVERAGE(B8:M8)</f>
        <v>36</v>
      </c>
    </row>
    <row r="9" spans="1:15" x14ac:dyDescent="0.4">
      <c r="A9" s="1" t="s">
        <v>1</v>
      </c>
      <c r="B9" s="34"/>
      <c r="C9" s="28"/>
      <c r="D9" s="28"/>
      <c r="E9" s="28"/>
      <c r="F9" s="28"/>
      <c r="G9" s="28"/>
      <c r="H9" s="28"/>
      <c r="I9" s="28"/>
      <c r="J9" s="28"/>
      <c r="K9" s="28"/>
      <c r="L9" s="16"/>
      <c r="M9" s="17"/>
      <c r="N9" s="14">
        <f t="shared" ref="N9:N11" si="2">SUM(B9:M9)</f>
        <v>0</v>
      </c>
      <c r="O9" s="14" t="e">
        <f>AVERAGE(B9:M9)</f>
        <v>#DIV/0!</v>
      </c>
    </row>
    <row r="10" spans="1:15" x14ac:dyDescent="0.4">
      <c r="A10" s="1" t="s">
        <v>2</v>
      </c>
      <c r="B10" s="34"/>
      <c r="C10" s="28"/>
      <c r="D10" s="28"/>
      <c r="E10" s="28"/>
      <c r="F10" s="28"/>
      <c r="G10" s="28"/>
      <c r="H10" s="28"/>
      <c r="I10" s="28"/>
      <c r="J10" s="28"/>
      <c r="K10" s="28"/>
      <c r="L10" s="16"/>
      <c r="M10" s="17"/>
      <c r="N10" s="14">
        <f t="shared" si="2"/>
        <v>0</v>
      </c>
      <c r="O10" s="14" t="e">
        <f t="shared" ref="O10:O12" si="3">AVERAGE(B10:M10)</f>
        <v>#DIV/0!</v>
      </c>
    </row>
    <row r="11" spans="1:15" x14ac:dyDescent="0.4">
      <c r="A11" s="1" t="s">
        <v>3</v>
      </c>
      <c r="B11" s="34">
        <v>3400</v>
      </c>
      <c r="C11" s="28">
        <v>3000</v>
      </c>
      <c r="D11" s="28">
        <v>3300</v>
      </c>
      <c r="E11" s="28">
        <v>3700</v>
      </c>
      <c r="F11" s="28">
        <v>3800</v>
      </c>
      <c r="G11" s="28">
        <v>4100</v>
      </c>
      <c r="H11" s="28">
        <v>3700</v>
      </c>
      <c r="I11" s="28">
        <v>2900</v>
      </c>
      <c r="J11" s="28">
        <v>3300</v>
      </c>
      <c r="K11" s="28">
        <v>3400</v>
      </c>
      <c r="L11" s="16">
        <v>3500</v>
      </c>
      <c r="M11" s="17">
        <v>3100</v>
      </c>
      <c r="N11" s="14">
        <f t="shared" si="2"/>
        <v>41200</v>
      </c>
      <c r="O11" s="14">
        <f t="shared" si="3"/>
        <v>3433.3333333333335</v>
      </c>
    </row>
    <row r="12" spans="1:15" ht="19.5" thickBot="1" x14ac:dyDescent="0.45">
      <c r="A12" s="4" t="s">
        <v>4</v>
      </c>
      <c r="B12" s="35">
        <v>100</v>
      </c>
      <c r="C12" s="31">
        <v>100</v>
      </c>
      <c r="D12" s="35">
        <v>100</v>
      </c>
      <c r="E12" s="31">
        <v>100</v>
      </c>
      <c r="F12" s="35">
        <v>100</v>
      </c>
      <c r="G12" s="31">
        <v>100</v>
      </c>
      <c r="H12" s="35">
        <v>100</v>
      </c>
      <c r="I12" s="31">
        <v>100</v>
      </c>
      <c r="J12" s="35">
        <v>100</v>
      </c>
      <c r="K12" s="31">
        <v>100</v>
      </c>
      <c r="L12" s="35">
        <v>100</v>
      </c>
      <c r="M12" s="20">
        <v>100</v>
      </c>
      <c r="N12" s="26" t="s">
        <v>20</v>
      </c>
      <c r="O12" s="14">
        <f t="shared" si="3"/>
        <v>100</v>
      </c>
    </row>
    <row r="13" spans="1:15" ht="19.5" thickBot="1" x14ac:dyDescent="0.45">
      <c r="A13" s="6" t="s">
        <v>30</v>
      </c>
      <c r="B13" s="36" t="s">
        <v>5</v>
      </c>
      <c r="C13" s="32" t="s">
        <v>6</v>
      </c>
      <c r="D13" s="32" t="s">
        <v>7</v>
      </c>
      <c r="E13" s="32" t="s">
        <v>26</v>
      </c>
      <c r="F13" s="32"/>
      <c r="G13" s="32"/>
      <c r="H13" s="32"/>
      <c r="I13" s="32"/>
      <c r="J13" s="32"/>
      <c r="K13" s="32"/>
      <c r="L13" s="8"/>
      <c r="M13" s="9"/>
      <c r="N13" s="6" t="s">
        <v>22</v>
      </c>
      <c r="O13" s="10" t="s">
        <v>19</v>
      </c>
    </row>
    <row r="14" spans="1:15" x14ac:dyDescent="0.4">
      <c r="A14" s="3" t="s">
        <v>0</v>
      </c>
      <c r="B14" s="33">
        <v>36</v>
      </c>
      <c r="C14" s="29">
        <v>36</v>
      </c>
      <c r="D14" s="29">
        <v>36</v>
      </c>
      <c r="E14" s="29">
        <v>36</v>
      </c>
      <c r="F14" s="29"/>
      <c r="G14" s="29"/>
      <c r="H14" s="29"/>
      <c r="I14" s="29"/>
      <c r="J14" s="29"/>
      <c r="K14" s="29"/>
      <c r="L14" s="12"/>
      <c r="M14" s="13"/>
      <c r="N14" s="26" t="s">
        <v>20</v>
      </c>
      <c r="O14" s="14">
        <f>AVERAGE(B14:M14)</f>
        <v>36</v>
      </c>
    </row>
    <row r="15" spans="1:15" x14ac:dyDescent="0.4">
      <c r="A15" s="1" t="s">
        <v>1</v>
      </c>
      <c r="B15" s="34"/>
      <c r="C15" s="28"/>
      <c r="D15" s="28"/>
      <c r="E15" s="28"/>
      <c r="F15" s="28"/>
      <c r="G15" s="28"/>
      <c r="H15" s="28"/>
      <c r="I15" s="28"/>
      <c r="J15" s="28"/>
      <c r="K15" s="28"/>
      <c r="L15" s="16"/>
      <c r="M15" s="17"/>
      <c r="N15" s="14">
        <f t="shared" ref="N15:N17" si="4">SUM(B15:M15)</f>
        <v>0</v>
      </c>
      <c r="O15" s="14" t="e">
        <f>AVERAGE(B15:M15)</f>
        <v>#DIV/0!</v>
      </c>
    </row>
    <row r="16" spans="1:15" x14ac:dyDescent="0.4">
      <c r="A16" s="1" t="s">
        <v>2</v>
      </c>
      <c r="B16" s="34"/>
      <c r="C16" s="28"/>
      <c r="D16" s="28"/>
      <c r="E16" s="28"/>
      <c r="F16" s="28"/>
      <c r="G16" s="28"/>
      <c r="H16" s="28"/>
      <c r="I16" s="28"/>
      <c r="J16" s="28"/>
      <c r="K16" s="28"/>
      <c r="L16" s="16"/>
      <c r="M16" s="17"/>
      <c r="N16" s="14">
        <f t="shared" si="4"/>
        <v>0</v>
      </c>
      <c r="O16" s="14" t="e">
        <f t="shared" ref="O16:O18" si="5">AVERAGE(B16:M16)</f>
        <v>#DIV/0!</v>
      </c>
    </row>
    <row r="17" spans="1:16" x14ac:dyDescent="0.4">
      <c r="A17" s="1" t="s">
        <v>3</v>
      </c>
      <c r="B17" s="34">
        <v>3400</v>
      </c>
      <c r="C17" s="28">
        <v>3000</v>
      </c>
      <c r="D17" s="28">
        <v>3300</v>
      </c>
      <c r="E17" s="28">
        <v>3700</v>
      </c>
      <c r="F17" s="28"/>
      <c r="G17" s="28"/>
      <c r="H17" s="28"/>
      <c r="I17" s="28"/>
      <c r="J17" s="28"/>
      <c r="K17" s="28"/>
      <c r="L17" s="16"/>
      <c r="M17" s="17"/>
      <c r="N17" s="14">
        <f t="shared" si="4"/>
        <v>13400</v>
      </c>
      <c r="O17" s="14">
        <f t="shared" si="5"/>
        <v>3350</v>
      </c>
    </row>
    <row r="18" spans="1:16" ht="19.5" thickBot="1" x14ac:dyDescent="0.45">
      <c r="A18" s="2" t="s">
        <v>4</v>
      </c>
      <c r="B18" s="57">
        <v>100</v>
      </c>
      <c r="C18" s="30">
        <v>100</v>
      </c>
      <c r="D18" s="30">
        <v>100</v>
      </c>
      <c r="E18" s="30">
        <v>100</v>
      </c>
      <c r="F18" s="30"/>
      <c r="G18" s="30"/>
      <c r="H18" s="30"/>
      <c r="I18" s="30"/>
      <c r="J18" s="30"/>
      <c r="K18" s="30"/>
      <c r="L18" s="22"/>
      <c r="M18" s="23"/>
      <c r="N18" s="27" t="s">
        <v>20</v>
      </c>
      <c r="O18" s="24">
        <f t="shared" si="5"/>
        <v>100</v>
      </c>
    </row>
    <row r="19" spans="1:16" x14ac:dyDescent="0.4">
      <c r="N19" s="55">
        <f>N5+N11+N17</f>
        <v>82400</v>
      </c>
    </row>
    <row r="20" spans="1:16" x14ac:dyDescent="0.4">
      <c r="A20" s="66" t="s">
        <v>27</v>
      </c>
      <c r="B20" s="66"/>
      <c r="C20" s="66"/>
      <c r="D20" s="66"/>
      <c r="E20" s="66"/>
      <c r="F20" s="66"/>
      <c r="G20" s="66"/>
      <c r="H20" s="66"/>
    </row>
    <row r="21" spans="1:16" x14ac:dyDescent="0.4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6" x14ac:dyDescent="0.4">
      <c r="A22" s="66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6" x14ac:dyDescent="0.4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8" spans="1:16" x14ac:dyDescent="0.4">
      <c r="G28" s="63"/>
      <c r="H28" s="63"/>
      <c r="I28" s="63"/>
      <c r="J28" s="53"/>
    </row>
    <row r="29" spans="1:16" x14ac:dyDescent="0.4">
      <c r="A29" s="46"/>
      <c r="B29" s="63"/>
      <c r="C29" s="63"/>
      <c r="D29" s="48"/>
      <c r="E29" s="49"/>
      <c r="I29" s="63"/>
      <c r="J29" s="63"/>
      <c r="K29" s="61"/>
      <c r="L29" s="61"/>
      <c r="M29" s="54"/>
      <c r="N29" s="55"/>
      <c r="O29" s="67"/>
      <c r="P29" s="67"/>
    </row>
    <row r="30" spans="1:16" x14ac:dyDescent="0.4">
      <c r="A30" s="46"/>
      <c r="B30" s="50"/>
      <c r="C30" s="50"/>
      <c r="D30" s="50"/>
      <c r="F30" s="63"/>
      <c r="G30" s="63"/>
      <c r="H30" s="64"/>
      <c r="I30" s="64"/>
      <c r="K30" s="61"/>
      <c r="L30" s="61"/>
      <c r="M30" s="54"/>
      <c r="N30" s="55"/>
      <c r="O30" s="67"/>
      <c r="P30" s="67"/>
    </row>
    <row r="31" spans="1:16" x14ac:dyDescent="0.4">
      <c r="B31" s="63"/>
      <c r="C31" s="63"/>
      <c r="D31" s="63"/>
      <c r="H31" s="64"/>
      <c r="I31" s="64"/>
      <c r="K31" s="61"/>
      <c r="L31" s="61"/>
      <c r="M31" s="54"/>
      <c r="N31" s="55"/>
      <c r="O31" s="67"/>
      <c r="P31" s="67"/>
    </row>
    <row r="32" spans="1:16" x14ac:dyDescent="0.4">
      <c r="A32" s="47"/>
      <c r="K32" s="61"/>
      <c r="L32" s="62"/>
      <c r="M32" s="54"/>
      <c r="N32" s="55"/>
      <c r="O32" s="61"/>
      <c r="P32" s="62"/>
    </row>
    <row r="33" spans="1:16" x14ac:dyDescent="0.4">
      <c r="A33" s="51"/>
      <c r="K33" s="61"/>
      <c r="L33" s="61"/>
      <c r="M33" s="54"/>
      <c r="N33" s="55"/>
      <c r="O33" s="61"/>
      <c r="P33" s="61"/>
    </row>
    <row r="34" spans="1:16" x14ac:dyDescent="0.4">
      <c r="A34" s="47"/>
      <c r="K34" s="61"/>
      <c r="L34" s="62"/>
      <c r="M34" s="54"/>
      <c r="N34" s="55"/>
      <c r="O34" s="61"/>
      <c r="P34" s="62"/>
    </row>
  </sheetData>
  <mergeCells count="23">
    <mergeCell ref="O32:P32"/>
    <mergeCell ref="O33:P33"/>
    <mergeCell ref="O34:P34"/>
    <mergeCell ref="O29:P29"/>
    <mergeCell ref="O30:P30"/>
    <mergeCell ref="O31:P31"/>
    <mergeCell ref="K32:L32"/>
    <mergeCell ref="K33:L33"/>
    <mergeCell ref="K30:L30"/>
    <mergeCell ref="K31:L31"/>
    <mergeCell ref="K34:L34"/>
    <mergeCell ref="F30:G30"/>
    <mergeCell ref="H30:I30"/>
    <mergeCell ref="K29:L29"/>
    <mergeCell ref="B31:D31"/>
    <mergeCell ref="H31:I31"/>
    <mergeCell ref="A20:H20"/>
    <mergeCell ref="A21:O21"/>
    <mergeCell ref="A22:O22"/>
    <mergeCell ref="A23:O23"/>
    <mergeCell ref="B29:C29"/>
    <mergeCell ref="I29:J29"/>
    <mergeCell ref="G28:I28"/>
  </mergeCells>
  <phoneticPr fontId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&amp;C&amp;"HGSｺﾞｼｯｸM,ﾒﾃﾞｨｳﾑ"&amp;12月別予定使用電力量（井内排水ポンプ場）&amp;R別添資料２－７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18.井内第一ポンプ場</vt:lpstr>
      <vt:lpstr>17.折立第三ポンプ場</vt:lpstr>
      <vt:lpstr>1.湊排水ポンプ場</vt:lpstr>
      <vt:lpstr>2.折立第一ポンプ場</vt:lpstr>
      <vt:lpstr>3.折立第二ポンプ場</vt:lpstr>
      <vt:lpstr>４.横堤排水ポンプ場</vt:lpstr>
      <vt:lpstr>５.釜排水ポンプ場</vt:lpstr>
      <vt:lpstr>６.鹿妻排水ポンプ場</vt:lpstr>
      <vt:lpstr>７.井内排水ポンプ場</vt:lpstr>
      <vt:lpstr>８.住吉排水ポンプ場</vt:lpstr>
      <vt:lpstr>９.南境排水ポンプ場</vt:lpstr>
      <vt:lpstr>1０.河北　二子排水機場</vt:lpstr>
      <vt:lpstr>1１.河北　飯野川浄化センター</vt:lpstr>
      <vt:lpstr>1２.河南　和渕汚水処理場</vt:lpstr>
      <vt:lpstr>1３.河南　定川汚水処理場</vt:lpstr>
      <vt:lpstr>1４.河南　笈入汚水処理場</vt:lpstr>
      <vt:lpstr>1５.北上　北上浄化センター</vt:lpstr>
      <vt:lpstr>1６.牡鹿　あゆかわ浄化センター</vt:lpstr>
      <vt:lpstr>Sheet3</vt:lpstr>
      <vt:lpstr>'1.湊排水ポンプ場'!Print_Area</vt:lpstr>
      <vt:lpstr>'1０.河北　二子排水機場'!Print_Area</vt:lpstr>
      <vt:lpstr>'1１.河北　飯野川浄化センター'!Print_Area</vt:lpstr>
      <vt:lpstr>'1２.河南　和渕汚水処理場'!Print_Area</vt:lpstr>
      <vt:lpstr>'1３.河南　定川汚水処理場'!Print_Area</vt:lpstr>
      <vt:lpstr>'1４.河南　笈入汚水処理場'!Print_Area</vt:lpstr>
      <vt:lpstr>'1５.北上　北上浄化センター'!Print_Area</vt:lpstr>
      <vt:lpstr>'1６.牡鹿　あゆかわ浄化センター'!Print_Area</vt:lpstr>
      <vt:lpstr>'17.折立第三ポンプ場'!Print_Area</vt:lpstr>
      <vt:lpstr>'18.井内第一ポンプ場'!Print_Area</vt:lpstr>
      <vt:lpstr>'2.折立第一ポンプ場'!Print_Area</vt:lpstr>
      <vt:lpstr>'3.折立第二ポンプ場'!Print_Area</vt:lpstr>
      <vt:lpstr>'４.横堤排水ポンプ場'!Print_Area</vt:lpstr>
      <vt:lpstr>'５.釜排水ポンプ場'!Print_Area</vt:lpstr>
      <vt:lpstr>'６.鹿妻排水ポンプ場'!Print_Area</vt:lpstr>
      <vt:lpstr>'７.井内排水ポンプ場'!Print_Area</vt:lpstr>
      <vt:lpstr>'８.住吉排水ポンプ場'!Print_Area</vt:lpstr>
      <vt:lpstr>'９.南境排水ポンプ場'!Print_Area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陽一 [Yoichi Abe]</dc:creator>
  <cp:lastModifiedBy>蓮沼 則昭 [Noriaki Hasunuma]</cp:lastModifiedBy>
  <cp:lastPrinted>2023-06-23T01:28:28Z</cp:lastPrinted>
  <dcterms:created xsi:type="dcterms:W3CDTF">2020-08-27T01:18:12Z</dcterms:created>
  <dcterms:modified xsi:type="dcterms:W3CDTF">2023-06-23T01:30:26Z</dcterms:modified>
</cp:coreProperties>
</file>