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入札公告\"/>
    </mc:Choice>
  </mc:AlternateContent>
  <bookViews>
    <workbookView xWindow="0" yWindow="0" windowWidth="28800" windowHeight="12450" tabRatio="872" activeTab="6"/>
  </bookViews>
  <sheets>
    <sheet name="積算内訳書 (税込み）" sheetId="27" r:id="rId1"/>
    <sheet name="折立第三排水ポンプ場" sheetId="29" r:id="rId2"/>
    <sheet name="井内第一排水ポンプ場" sheetId="28" r:id="rId3"/>
    <sheet name="湊排水ポンプ場" sheetId="5" r:id="rId4"/>
    <sheet name="折立第一排水ポンプ場" sheetId="12" r:id="rId5"/>
    <sheet name="折立第二排水ポンプ場" sheetId="13" r:id="rId6"/>
    <sheet name="横堤排水ポンプ場 " sheetId="14" r:id="rId7"/>
    <sheet name="釜排水ポンプ場" sheetId="15" r:id="rId8"/>
    <sheet name="鹿妻排水ポンプ場" sheetId="16" r:id="rId9"/>
    <sheet name="井内排水ポンプ場" sheetId="17" r:id="rId10"/>
    <sheet name="住吉排水ポンプ場" sheetId="18" r:id="rId11"/>
    <sheet name="南境排水ポンプ場" sheetId="19" r:id="rId12"/>
    <sheet name="二子排水機場" sheetId="20" r:id="rId13"/>
    <sheet name="飯野川浄化センター" sheetId="21" r:id="rId14"/>
    <sheet name="和渕汚水処理場" sheetId="22" r:id="rId15"/>
    <sheet name="定川処理場" sheetId="23" r:id="rId16"/>
    <sheet name="笈入処理場" sheetId="24" r:id="rId17"/>
    <sheet name="北上浄化センター" sheetId="25" r:id="rId18"/>
    <sheet name="あゆかわ浄化センター" sheetId="26" r:id="rId19"/>
  </sheets>
  <definedNames>
    <definedName name="_xlnm.Print_Area" localSheetId="18">あゆかわ浄化センター!$A$1:$J$62</definedName>
    <definedName name="_xlnm.Print_Area" localSheetId="2">井内第一排水ポンプ場!$A$1:$J$62</definedName>
    <definedName name="_xlnm.Print_Area" localSheetId="9">井内排水ポンプ場!$A$1:$J$62</definedName>
    <definedName name="_xlnm.Print_Area" localSheetId="6">'横堤排水ポンプ場 '!$A$1:$J$62</definedName>
    <definedName name="_xlnm.Print_Area" localSheetId="7">釜排水ポンプ場!$A$1:$J$62</definedName>
    <definedName name="_xlnm.Print_Area" localSheetId="16">笈入処理場!$A$1:$J$62</definedName>
    <definedName name="_xlnm.Print_Area" localSheetId="8">鹿妻排水ポンプ場!$A$1:$J$62</definedName>
    <definedName name="_xlnm.Print_Area" localSheetId="10">住吉排水ポンプ場!$A$1:$J$62</definedName>
    <definedName name="_xlnm.Print_Area" localSheetId="0">'積算内訳書 (税込み）'!$A$1:$I$35</definedName>
    <definedName name="_xlnm.Print_Area" localSheetId="4">折立第一排水ポンプ場!$A$1:$J$62</definedName>
    <definedName name="_xlnm.Print_Area" localSheetId="1">折立第三排水ポンプ場!$A$1:$J$62</definedName>
    <definedName name="_xlnm.Print_Area" localSheetId="5">折立第二排水ポンプ場!$A$1:$J$62</definedName>
    <definedName name="_xlnm.Print_Area" localSheetId="15">定川処理場!$A$1:$J$62</definedName>
    <definedName name="_xlnm.Print_Area" localSheetId="11">南境排水ポンプ場!$A$1:$J$62</definedName>
    <definedName name="_xlnm.Print_Area" localSheetId="12">二子排水機場!$A$1:$J$62</definedName>
    <definedName name="_xlnm.Print_Area" localSheetId="13">飯野川浄化センター!$A$1:$J$62</definedName>
    <definedName name="_xlnm.Print_Area" localSheetId="17">北上浄化センター!$A$1:$J$62</definedName>
    <definedName name="_xlnm.Print_Area" localSheetId="3">湊排水ポンプ場!$A$1:$J$62</definedName>
    <definedName name="_xlnm.Print_Area" localSheetId="14">和渕汚水処理場!$A$1:$J$62</definedName>
  </definedNames>
  <calcPr calcId="162913"/>
</workbook>
</file>

<file path=xl/calcChain.xml><?xml version="1.0" encoding="utf-8"?>
<calcChain xmlns="http://schemas.openxmlformats.org/spreadsheetml/2006/main">
  <c r="G51" i="29" l="1"/>
  <c r="F50" i="29"/>
  <c r="H50" i="29" s="1"/>
  <c r="C50" i="29"/>
  <c r="E50" i="29" s="1"/>
  <c r="F49" i="29"/>
  <c r="H49" i="29" s="1"/>
  <c r="C49" i="29"/>
  <c r="E49" i="29" s="1"/>
  <c r="F48" i="29"/>
  <c r="H48" i="29" s="1"/>
  <c r="C48" i="29"/>
  <c r="E48" i="29" s="1"/>
  <c r="I48" i="29" s="1"/>
  <c r="F47" i="29"/>
  <c r="H47" i="29" s="1"/>
  <c r="E47" i="29"/>
  <c r="I47" i="29" s="1"/>
  <c r="C47" i="29"/>
  <c r="G40" i="29"/>
  <c r="F39" i="29"/>
  <c r="H39" i="29" s="1"/>
  <c r="C39" i="29"/>
  <c r="E39" i="29" s="1"/>
  <c r="I39" i="29" s="1"/>
  <c r="F38" i="29"/>
  <c r="H38" i="29" s="1"/>
  <c r="C38" i="29"/>
  <c r="E38" i="29" s="1"/>
  <c r="I38" i="29" s="1"/>
  <c r="F37" i="29"/>
  <c r="H37" i="29" s="1"/>
  <c r="C37" i="29"/>
  <c r="E37" i="29" s="1"/>
  <c r="F36" i="29"/>
  <c r="H36" i="29" s="1"/>
  <c r="C36" i="29"/>
  <c r="E36" i="29" s="1"/>
  <c r="F35" i="29"/>
  <c r="H35" i="29" s="1"/>
  <c r="C35" i="29"/>
  <c r="E35" i="29" s="1"/>
  <c r="I35" i="29" s="1"/>
  <c r="F34" i="29"/>
  <c r="H34" i="29" s="1"/>
  <c r="E34" i="29"/>
  <c r="I34" i="29" s="1"/>
  <c r="C34" i="29"/>
  <c r="F33" i="29"/>
  <c r="H33" i="29" s="1"/>
  <c r="C33" i="29"/>
  <c r="E33" i="29" s="1"/>
  <c r="I33" i="29" s="1"/>
  <c r="H32" i="29"/>
  <c r="F32" i="29"/>
  <c r="C32" i="29"/>
  <c r="E32" i="29" s="1"/>
  <c r="F31" i="29"/>
  <c r="H31" i="29" s="1"/>
  <c r="C31" i="29"/>
  <c r="E31" i="29" s="1"/>
  <c r="I31" i="29" s="1"/>
  <c r="F30" i="29"/>
  <c r="H30" i="29" s="1"/>
  <c r="C30" i="29"/>
  <c r="E30" i="29" s="1"/>
  <c r="I30" i="29" s="1"/>
  <c r="F29" i="29"/>
  <c r="H29" i="29" s="1"/>
  <c r="C29" i="29"/>
  <c r="E29" i="29" s="1"/>
  <c r="F28" i="29"/>
  <c r="H28" i="29" s="1"/>
  <c r="C28" i="29"/>
  <c r="E28" i="29" s="1"/>
  <c r="G21" i="29"/>
  <c r="F20" i="29"/>
  <c r="H20" i="29" s="1"/>
  <c r="C20" i="29"/>
  <c r="E20" i="29" s="1"/>
  <c r="I20" i="29" s="1"/>
  <c r="H19" i="29"/>
  <c r="F19" i="29"/>
  <c r="C19" i="29"/>
  <c r="E19" i="29" s="1"/>
  <c r="F18" i="29"/>
  <c r="H18" i="29" s="1"/>
  <c r="C18" i="29"/>
  <c r="E18" i="29" s="1"/>
  <c r="F17" i="29"/>
  <c r="H17" i="29" s="1"/>
  <c r="C17" i="29"/>
  <c r="E17" i="29" s="1"/>
  <c r="F16" i="29"/>
  <c r="H16" i="29" s="1"/>
  <c r="C16" i="29"/>
  <c r="E16" i="29" s="1"/>
  <c r="F15" i="29"/>
  <c r="H15" i="29" s="1"/>
  <c r="C15" i="29"/>
  <c r="E15" i="29" s="1"/>
  <c r="F14" i="29"/>
  <c r="H14" i="29" s="1"/>
  <c r="C14" i="29"/>
  <c r="E14" i="29" s="1"/>
  <c r="I14" i="29" s="1"/>
  <c r="F13" i="29"/>
  <c r="H13" i="29" s="1"/>
  <c r="E13" i="29"/>
  <c r="I13" i="29" s="1"/>
  <c r="C13" i="29"/>
  <c r="G51" i="28"/>
  <c r="F50" i="28"/>
  <c r="H50" i="28" s="1"/>
  <c r="C50" i="28"/>
  <c r="E50" i="28" s="1"/>
  <c r="F49" i="28"/>
  <c r="H49" i="28" s="1"/>
  <c r="E49" i="28"/>
  <c r="C49" i="28"/>
  <c r="F48" i="28"/>
  <c r="H48" i="28" s="1"/>
  <c r="C48" i="28"/>
  <c r="E48" i="28" s="1"/>
  <c r="H47" i="28"/>
  <c r="F47" i="28"/>
  <c r="C47" i="28"/>
  <c r="E47" i="28" s="1"/>
  <c r="G40" i="28"/>
  <c r="F39" i="28"/>
  <c r="H39" i="28" s="1"/>
  <c r="C39" i="28"/>
  <c r="E39" i="28" s="1"/>
  <c r="F38" i="28"/>
  <c r="H38" i="28" s="1"/>
  <c r="C38" i="28"/>
  <c r="E38" i="28" s="1"/>
  <c r="I38" i="28" s="1"/>
  <c r="F37" i="28"/>
  <c r="H37" i="28" s="1"/>
  <c r="C37" i="28"/>
  <c r="E37" i="28" s="1"/>
  <c r="I37" i="28" s="1"/>
  <c r="F36" i="28"/>
  <c r="H36" i="28" s="1"/>
  <c r="C36" i="28"/>
  <c r="E36" i="28" s="1"/>
  <c r="I36" i="28" s="1"/>
  <c r="F35" i="28"/>
  <c r="H35" i="28" s="1"/>
  <c r="C35" i="28"/>
  <c r="E35" i="28" s="1"/>
  <c r="F34" i="28"/>
  <c r="H34" i="28" s="1"/>
  <c r="C34" i="28"/>
  <c r="E34" i="28" s="1"/>
  <c r="I34" i="28" s="1"/>
  <c r="F33" i="28"/>
  <c r="H33" i="28" s="1"/>
  <c r="C33" i="28"/>
  <c r="E33" i="28" s="1"/>
  <c r="I33" i="28" s="1"/>
  <c r="F32" i="28"/>
  <c r="H32" i="28" s="1"/>
  <c r="C32" i="28"/>
  <c r="E32" i="28" s="1"/>
  <c r="F31" i="28"/>
  <c r="H31" i="28" s="1"/>
  <c r="C31" i="28"/>
  <c r="E31" i="28" s="1"/>
  <c r="F30" i="28"/>
  <c r="H30" i="28" s="1"/>
  <c r="C30" i="28"/>
  <c r="E30" i="28" s="1"/>
  <c r="I30" i="28" s="1"/>
  <c r="F29" i="28"/>
  <c r="H29" i="28" s="1"/>
  <c r="C29" i="28"/>
  <c r="E29" i="28" s="1"/>
  <c r="I29" i="28" s="1"/>
  <c r="F28" i="28"/>
  <c r="H28" i="28" s="1"/>
  <c r="C28" i="28"/>
  <c r="E28" i="28" s="1"/>
  <c r="G21" i="28"/>
  <c r="F20" i="28"/>
  <c r="H20" i="28" s="1"/>
  <c r="C20" i="28"/>
  <c r="E20" i="28" s="1"/>
  <c r="H19" i="28"/>
  <c r="F19" i="28"/>
  <c r="C19" i="28"/>
  <c r="E19" i="28" s="1"/>
  <c r="F18" i="28"/>
  <c r="H18" i="28" s="1"/>
  <c r="C18" i="28"/>
  <c r="E18" i="28" s="1"/>
  <c r="F17" i="28"/>
  <c r="H17" i="28" s="1"/>
  <c r="E17" i="28"/>
  <c r="C17" i="28"/>
  <c r="F16" i="28"/>
  <c r="H16" i="28" s="1"/>
  <c r="C16" i="28"/>
  <c r="E16" i="28" s="1"/>
  <c r="H15" i="28"/>
  <c r="F15" i="28"/>
  <c r="C15" i="28"/>
  <c r="E15" i="28" s="1"/>
  <c r="F14" i="28"/>
  <c r="H14" i="28" s="1"/>
  <c r="C14" i="28"/>
  <c r="E14" i="28" s="1"/>
  <c r="F13" i="28"/>
  <c r="H13" i="28" s="1"/>
  <c r="E13" i="28"/>
  <c r="C13" i="28"/>
  <c r="I13" i="28" l="1"/>
  <c r="I17" i="28"/>
  <c r="I49" i="28"/>
  <c r="I18" i="28"/>
  <c r="I50" i="28"/>
  <c r="I36" i="29"/>
  <c r="I49" i="29"/>
  <c r="I19" i="29"/>
  <c r="I47" i="28"/>
  <c r="I39" i="28"/>
  <c r="I35" i="28"/>
  <c r="I32" i="28"/>
  <c r="I31" i="28"/>
  <c r="I28" i="28"/>
  <c r="I19" i="28"/>
  <c r="I15" i="28"/>
  <c r="I14" i="28"/>
  <c r="I32" i="29"/>
  <c r="I28" i="29"/>
  <c r="I18" i="29"/>
  <c r="I17" i="29"/>
  <c r="I15" i="29"/>
  <c r="I16" i="29"/>
  <c r="I21" i="29" s="1"/>
  <c r="I29" i="29"/>
  <c r="I37" i="29"/>
  <c r="I50" i="29"/>
  <c r="I16" i="28"/>
  <c r="I20" i="28"/>
  <c r="I48" i="28"/>
  <c r="I51" i="28" s="1"/>
  <c r="G51" i="26"/>
  <c r="G51" i="25"/>
  <c r="G51" i="24"/>
  <c r="G51" i="23"/>
  <c r="G51" i="22"/>
  <c r="G51" i="21"/>
  <c r="G51" i="20"/>
  <c r="G51" i="19"/>
  <c r="G51" i="18"/>
  <c r="G51" i="17"/>
  <c r="F50" i="17"/>
  <c r="H50" i="17" s="1"/>
  <c r="C50" i="17"/>
  <c r="E50" i="17" s="1"/>
  <c r="G51" i="16"/>
  <c r="G51" i="15"/>
  <c r="G51" i="14"/>
  <c r="G51" i="13"/>
  <c r="G51" i="12"/>
  <c r="G21" i="5"/>
  <c r="G51" i="5"/>
  <c r="C20" i="5"/>
  <c r="I51" i="29" l="1"/>
  <c r="I40" i="28"/>
  <c r="I21" i="28"/>
  <c r="I40" i="29"/>
  <c r="I50" i="17"/>
  <c r="G21" i="26"/>
  <c r="G21" i="25"/>
  <c r="I53" i="29" l="1"/>
  <c r="G25" i="27" s="1"/>
  <c r="I53" i="28"/>
  <c r="G26" i="27" s="1"/>
  <c r="G21" i="24"/>
  <c r="G21" i="23"/>
  <c r="G21" i="22"/>
  <c r="G21" i="21"/>
  <c r="G21" i="20"/>
  <c r="G21" i="19"/>
  <c r="G21" i="18"/>
  <c r="G21" i="17"/>
  <c r="G21" i="16"/>
  <c r="G21" i="15"/>
  <c r="G21" i="14"/>
  <c r="G40" i="13"/>
  <c r="G21" i="13"/>
  <c r="G21" i="12"/>
  <c r="G40" i="5"/>
  <c r="F49" i="26" l="1"/>
  <c r="H49" i="26" s="1"/>
  <c r="C49" i="26"/>
  <c r="E49" i="26" s="1"/>
  <c r="F48" i="26"/>
  <c r="H48" i="26" s="1"/>
  <c r="C48" i="26"/>
  <c r="E48" i="26" s="1"/>
  <c r="F47" i="26"/>
  <c r="H47" i="26" s="1"/>
  <c r="C47" i="26"/>
  <c r="E47" i="26" s="1"/>
  <c r="G40" i="26"/>
  <c r="F39" i="26"/>
  <c r="H39" i="26" s="1"/>
  <c r="C39" i="26"/>
  <c r="E39" i="26" s="1"/>
  <c r="F38" i="26"/>
  <c r="H38" i="26" s="1"/>
  <c r="C38" i="26"/>
  <c r="E38" i="26" s="1"/>
  <c r="F37" i="26"/>
  <c r="H37" i="26" s="1"/>
  <c r="C37" i="26"/>
  <c r="E37" i="26" s="1"/>
  <c r="F36" i="26"/>
  <c r="H36" i="26" s="1"/>
  <c r="C36" i="26"/>
  <c r="E36" i="26" s="1"/>
  <c r="F35" i="26"/>
  <c r="H35" i="26" s="1"/>
  <c r="C35" i="26"/>
  <c r="E35" i="26" s="1"/>
  <c r="F34" i="26"/>
  <c r="H34" i="26" s="1"/>
  <c r="C34" i="26"/>
  <c r="E34" i="26" s="1"/>
  <c r="F33" i="26"/>
  <c r="H33" i="26" s="1"/>
  <c r="C33" i="26"/>
  <c r="E33" i="26" s="1"/>
  <c r="F32" i="26"/>
  <c r="H32" i="26" s="1"/>
  <c r="C32" i="26"/>
  <c r="E32" i="26" s="1"/>
  <c r="F31" i="26"/>
  <c r="H31" i="26" s="1"/>
  <c r="C31" i="26"/>
  <c r="E31" i="26" s="1"/>
  <c r="F30" i="26"/>
  <c r="H30" i="26" s="1"/>
  <c r="C30" i="26"/>
  <c r="E30" i="26" s="1"/>
  <c r="F29" i="26"/>
  <c r="H29" i="26" s="1"/>
  <c r="C29" i="26"/>
  <c r="E29" i="26" s="1"/>
  <c r="F28" i="26"/>
  <c r="H28" i="26" s="1"/>
  <c r="C28" i="26"/>
  <c r="E28" i="26" s="1"/>
  <c r="F20" i="26"/>
  <c r="H20" i="26" s="1"/>
  <c r="C20" i="26"/>
  <c r="E20" i="26" s="1"/>
  <c r="F19" i="26"/>
  <c r="H19" i="26" s="1"/>
  <c r="C19" i="26"/>
  <c r="E19" i="26" s="1"/>
  <c r="F18" i="26"/>
  <c r="H18" i="26" s="1"/>
  <c r="C18" i="26"/>
  <c r="E18" i="26" s="1"/>
  <c r="F17" i="26"/>
  <c r="H17" i="26" s="1"/>
  <c r="C17" i="26"/>
  <c r="E17" i="26" s="1"/>
  <c r="F16" i="26"/>
  <c r="H16" i="26" s="1"/>
  <c r="C16" i="26"/>
  <c r="E16" i="26" s="1"/>
  <c r="F15" i="26"/>
  <c r="H15" i="26" s="1"/>
  <c r="C15" i="26"/>
  <c r="E15" i="26" s="1"/>
  <c r="I15" i="26" s="1"/>
  <c r="F14" i="26"/>
  <c r="H14" i="26" s="1"/>
  <c r="C14" i="26"/>
  <c r="E14" i="26" s="1"/>
  <c r="F13" i="26"/>
  <c r="H13" i="26" s="1"/>
  <c r="C13" i="26"/>
  <c r="E13" i="26" s="1"/>
  <c r="F50" i="26"/>
  <c r="H50" i="26" s="1"/>
  <c r="C50" i="26"/>
  <c r="E50" i="26" s="1"/>
  <c r="F49" i="25"/>
  <c r="H49" i="25" s="1"/>
  <c r="C49" i="25"/>
  <c r="E49" i="25" s="1"/>
  <c r="F48" i="25"/>
  <c r="H48" i="25" s="1"/>
  <c r="C48" i="25"/>
  <c r="E48" i="25" s="1"/>
  <c r="F47" i="25"/>
  <c r="H47" i="25" s="1"/>
  <c r="C47" i="25"/>
  <c r="E47" i="25" s="1"/>
  <c r="I47" i="25" s="1"/>
  <c r="G40" i="25"/>
  <c r="F39" i="25"/>
  <c r="H39" i="25" s="1"/>
  <c r="C39" i="25"/>
  <c r="E39" i="25" s="1"/>
  <c r="F38" i="25"/>
  <c r="H38" i="25" s="1"/>
  <c r="C38" i="25"/>
  <c r="E38" i="25" s="1"/>
  <c r="F37" i="25"/>
  <c r="H37" i="25" s="1"/>
  <c r="C37" i="25"/>
  <c r="E37" i="25" s="1"/>
  <c r="F36" i="25"/>
  <c r="H36" i="25" s="1"/>
  <c r="C36" i="25"/>
  <c r="E36" i="25" s="1"/>
  <c r="F35" i="25"/>
  <c r="H35" i="25" s="1"/>
  <c r="C35" i="25"/>
  <c r="E35" i="25" s="1"/>
  <c r="F34" i="25"/>
  <c r="H34" i="25" s="1"/>
  <c r="C34" i="25"/>
  <c r="E34" i="25" s="1"/>
  <c r="F33" i="25"/>
  <c r="H33" i="25" s="1"/>
  <c r="C33" i="25"/>
  <c r="E33" i="25" s="1"/>
  <c r="F32" i="25"/>
  <c r="H32" i="25" s="1"/>
  <c r="C32" i="25"/>
  <c r="E32" i="25" s="1"/>
  <c r="F31" i="25"/>
  <c r="H31" i="25" s="1"/>
  <c r="C31" i="25"/>
  <c r="E31" i="25" s="1"/>
  <c r="F30" i="25"/>
  <c r="H30" i="25" s="1"/>
  <c r="C30" i="25"/>
  <c r="E30" i="25" s="1"/>
  <c r="F29" i="25"/>
  <c r="H29" i="25" s="1"/>
  <c r="C29" i="25"/>
  <c r="E29" i="25" s="1"/>
  <c r="F28" i="25"/>
  <c r="H28" i="25" s="1"/>
  <c r="C28" i="25"/>
  <c r="E28" i="25" s="1"/>
  <c r="F20" i="25"/>
  <c r="H20" i="25" s="1"/>
  <c r="C20" i="25"/>
  <c r="E20" i="25" s="1"/>
  <c r="F19" i="25"/>
  <c r="H19" i="25" s="1"/>
  <c r="C19" i="25"/>
  <c r="E19" i="25" s="1"/>
  <c r="F18" i="25"/>
  <c r="H18" i="25" s="1"/>
  <c r="C18" i="25"/>
  <c r="E18" i="25" s="1"/>
  <c r="F17" i="25"/>
  <c r="H17" i="25" s="1"/>
  <c r="C17" i="25"/>
  <c r="E17" i="25" s="1"/>
  <c r="F16" i="25"/>
  <c r="H16" i="25" s="1"/>
  <c r="C16" i="25"/>
  <c r="E16" i="25" s="1"/>
  <c r="F15" i="25"/>
  <c r="H15" i="25" s="1"/>
  <c r="C15" i="25"/>
  <c r="E15" i="25" s="1"/>
  <c r="F14" i="25"/>
  <c r="H14" i="25" s="1"/>
  <c r="C14" i="25"/>
  <c r="E14" i="25" s="1"/>
  <c r="F13" i="25"/>
  <c r="H13" i="25" s="1"/>
  <c r="C13" i="25"/>
  <c r="E13" i="25" s="1"/>
  <c r="F50" i="25"/>
  <c r="H50" i="25" s="1"/>
  <c r="C50" i="25"/>
  <c r="E50" i="25" s="1"/>
  <c r="F49" i="24"/>
  <c r="H49" i="24" s="1"/>
  <c r="C49" i="24"/>
  <c r="E49" i="24" s="1"/>
  <c r="F48" i="24"/>
  <c r="H48" i="24" s="1"/>
  <c r="C48" i="24"/>
  <c r="E48" i="24" s="1"/>
  <c r="F47" i="24"/>
  <c r="H47" i="24" s="1"/>
  <c r="C47" i="24"/>
  <c r="E47" i="24" s="1"/>
  <c r="G40" i="24"/>
  <c r="F39" i="24"/>
  <c r="H39" i="24" s="1"/>
  <c r="C39" i="24"/>
  <c r="E39" i="24" s="1"/>
  <c r="F38" i="24"/>
  <c r="H38" i="24" s="1"/>
  <c r="C38" i="24"/>
  <c r="E38" i="24" s="1"/>
  <c r="F37" i="24"/>
  <c r="H37" i="24" s="1"/>
  <c r="C37" i="24"/>
  <c r="E37" i="24" s="1"/>
  <c r="F36" i="24"/>
  <c r="H36" i="24" s="1"/>
  <c r="C36" i="24"/>
  <c r="E36" i="24" s="1"/>
  <c r="F35" i="24"/>
  <c r="H35" i="24" s="1"/>
  <c r="C35" i="24"/>
  <c r="E35" i="24" s="1"/>
  <c r="F34" i="24"/>
  <c r="H34" i="24" s="1"/>
  <c r="C34" i="24"/>
  <c r="E34" i="24" s="1"/>
  <c r="F33" i="24"/>
  <c r="H33" i="24" s="1"/>
  <c r="C33" i="24"/>
  <c r="E33" i="24" s="1"/>
  <c r="F32" i="24"/>
  <c r="H32" i="24" s="1"/>
  <c r="C32" i="24"/>
  <c r="E32" i="24" s="1"/>
  <c r="F31" i="24"/>
  <c r="H31" i="24" s="1"/>
  <c r="C31" i="24"/>
  <c r="E31" i="24" s="1"/>
  <c r="F30" i="24"/>
  <c r="H30" i="24" s="1"/>
  <c r="C30" i="24"/>
  <c r="E30" i="24" s="1"/>
  <c r="I30" i="24" s="1"/>
  <c r="F29" i="24"/>
  <c r="H29" i="24" s="1"/>
  <c r="C29" i="24"/>
  <c r="E29" i="24" s="1"/>
  <c r="F28" i="24"/>
  <c r="H28" i="24" s="1"/>
  <c r="C28" i="24"/>
  <c r="E28" i="24" s="1"/>
  <c r="F20" i="24"/>
  <c r="H20" i="24" s="1"/>
  <c r="C20" i="24"/>
  <c r="E20" i="24" s="1"/>
  <c r="F19" i="24"/>
  <c r="H19" i="24" s="1"/>
  <c r="C19" i="24"/>
  <c r="E19" i="24" s="1"/>
  <c r="F18" i="24"/>
  <c r="H18" i="24" s="1"/>
  <c r="C18" i="24"/>
  <c r="E18" i="24" s="1"/>
  <c r="I18" i="24" s="1"/>
  <c r="F17" i="24"/>
  <c r="H17" i="24" s="1"/>
  <c r="C17" i="24"/>
  <c r="E17" i="24" s="1"/>
  <c r="F16" i="24"/>
  <c r="H16" i="24" s="1"/>
  <c r="C16" i="24"/>
  <c r="E16" i="24" s="1"/>
  <c r="F15" i="24"/>
  <c r="H15" i="24" s="1"/>
  <c r="C15" i="24"/>
  <c r="E15" i="24" s="1"/>
  <c r="F14" i="24"/>
  <c r="H14" i="24" s="1"/>
  <c r="C14" i="24"/>
  <c r="E14" i="24" s="1"/>
  <c r="F13" i="24"/>
  <c r="H13" i="24" s="1"/>
  <c r="C13" i="24"/>
  <c r="E13" i="24" s="1"/>
  <c r="F50" i="24"/>
  <c r="H50" i="24" s="1"/>
  <c r="C50" i="24"/>
  <c r="E50" i="24" s="1"/>
  <c r="F49" i="23"/>
  <c r="H49" i="23" s="1"/>
  <c r="C49" i="23"/>
  <c r="E49" i="23" s="1"/>
  <c r="F48" i="23"/>
  <c r="H48" i="23" s="1"/>
  <c r="C48" i="23"/>
  <c r="E48" i="23" s="1"/>
  <c r="F47" i="23"/>
  <c r="H47" i="23" s="1"/>
  <c r="C47" i="23"/>
  <c r="E47" i="23" s="1"/>
  <c r="I47" i="23" s="1"/>
  <c r="G40" i="23"/>
  <c r="F39" i="23"/>
  <c r="H39" i="23" s="1"/>
  <c r="C39" i="23"/>
  <c r="E39" i="23" s="1"/>
  <c r="F38" i="23"/>
  <c r="H38" i="23" s="1"/>
  <c r="C38" i="23"/>
  <c r="E38" i="23" s="1"/>
  <c r="F37" i="23"/>
  <c r="H37" i="23" s="1"/>
  <c r="C37" i="23"/>
  <c r="E37" i="23" s="1"/>
  <c r="F36" i="23"/>
  <c r="H36" i="23" s="1"/>
  <c r="C36" i="23"/>
  <c r="E36" i="23" s="1"/>
  <c r="F35" i="23"/>
  <c r="H35" i="23" s="1"/>
  <c r="C35" i="23"/>
  <c r="E35" i="23" s="1"/>
  <c r="F34" i="23"/>
  <c r="H34" i="23" s="1"/>
  <c r="C34" i="23"/>
  <c r="E34" i="23" s="1"/>
  <c r="F33" i="23"/>
  <c r="H33" i="23" s="1"/>
  <c r="C33" i="23"/>
  <c r="E33" i="23" s="1"/>
  <c r="F32" i="23"/>
  <c r="H32" i="23" s="1"/>
  <c r="C32" i="23"/>
  <c r="E32" i="23" s="1"/>
  <c r="F31" i="23"/>
  <c r="H31" i="23" s="1"/>
  <c r="C31" i="23"/>
  <c r="E31" i="23" s="1"/>
  <c r="F30" i="23"/>
  <c r="H30" i="23" s="1"/>
  <c r="C30" i="23"/>
  <c r="E30" i="23" s="1"/>
  <c r="F29" i="23"/>
  <c r="H29" i="23" s="1"/>
  <c r="C29" i="23"/>
  <c r="E29" i="23" s="1"/>
  <c r="F28" i="23"/>
  <c r="H28" i="23" s="1"/>
  <c r="C28" i="23"/>
  <c r="E28" i="23" s="1"/>
  <c r="F20" i="23"/>
  <c r="H20" i="23" s="1"/>
  <c r="C20" i="23"/>
  <c r="E20" i="23" s="1"/>
  <c r="F19" i="23"/>
  <c r="H19" i="23" s="1"/>
  <c r="C19" i="23"/>
  <c r="E19" i="23" s="1"/>
  <c r="F18" i="23"/>
  <c r="H18" i="23" s="1"/>
  <c r="C18" i="23"/>
  <c r="E18" i="23" s="1"/>
  <c r="F17" i="23"/>
  <c r="H17" i="23" s="1"/>
  <c r="C17" i="23"/>
  <c r="E17" i="23" s="1"/>
  <c r="F16" i="23"/>
  <c r="H16" i="23" s="1"/>
  <c r="C16" i="23"/>
  <c r="E16" i="23" s="1"/>
  <c r="F15" i="23"/>
  <c r="H15" i="23" s="1"/>
  <c r="C15" i="23"/>
  <c r="E15" i="23" s="1"/>
  <c r="F14" i="23"/>
  <c r="H14" i="23" s="1"/>
  <c r="C14" i="23"/>
  <c r="E14" i="23" s="1"/>
  <c r="F13" i="23"/>
  <c r="H13" i="23" s="1"/>
  <c r="C13" i="23"/>
  <c r="E13" i="23" s="1"/>
  <c r="F50" i="23"/>
  <c r="H50" i="23" s="1"/>
  <c r="C50" i="23"/>
  <c r="E50" i="23" s="1"/>
  <c r="F49" i="22"/>
  <c r="H49" i="22" s="1"/>
  <c r="C49" i="22"/>
  <c r="E49" i="22" s="1"/>
  <c r="F48" i="22"/>
  <c r="H48" i="22" s="1"/>
  <c r="C48" i="22"/>
  <c r="E48" i="22" s="1"/>
  <c r="F47" i="22"/>
  <c r="H47" i="22" s="1"/>
  <c r="C47" i="22"/>
  <c r="E47" i="22" s="1"/>
  <c r="G40" i="22"/>
  <c r="F39" i="22"/>
  <c r="H39" i="22" s="1"/>
  <c r="C39" i="22"/>
  <c r="E39" i="22" s="1"/>
  <c r="F38" i="22"/>
  <c r="H38" i="22" s="1"/>
  <c r="C38" i="22"/>
  <c r="E38" i="22" s="1"/>
  <c r="F37" i="22"/>
  <c r="H37" i="22" s="1"/>
  <c r="C37" i="22"/>
  <c r="E37" i="22" s="1"/>
  <c r="F36" i="22"/>
  <c r="H36" i="22" s="1"/>
  <c r="C36" i="22"/>
  <c r="E36" i="22" s="1"/>
  <c r="F35" i="22"/>
  <c r="H35" i="22" s="1"/>
  <c r="C35" i="22"/>
  <c r="E35" i="22" s="1"/>
  <c r="F34" i="22"/>
  <c r="H34" i="22" s="1"/>
  <c r="C34" i="22"/>
  <c r="E34" i="22" s="1"/>
  <c r="F33" i="22"/>
  <c r="H33" i="22" s="1"/>
  <c r="C33" i="22"/>
  <c r="E33" i="22" s="1"/>
  <c r="I33" i="22" s="1"/>
  <c r="F32" i="22"/>
  <c r="H32" i="22" s="1"/>
  <c r="C32" i="22"/>
  <c r="E32" i="22" s="1"/>
  <c r="F31" i="22"/>
  <c r="H31" i="22" s="1"/>
  <c r="C31" i="22"/>
  <c r="E31" i="22" s="1"/>
  <c r="F30" i="22"/>
  <c r="H30" i="22" s="1"/>
  <c r="C30" i="22"/>
  <c r="E30" i="22" s="1"/>
  <c r="F29" i="22"/>
  <c r="H29" i="22" s="1"/>
  <c r="C29" i="22"/>
  <c r="E29" i="22" s="1"/>
  <c r="F28" i="22"/>
  <c r="H28" i="22" s="1"/>
  <c r="C28" i="22"/>
  <c r="E28" i="22" s="1"/>
  <c r="F20" i="22"/>
  <c r="H20" i="22" s="1"/>
  <c r="C20" i="22"/>
  <c r="E20" i="22" s="1"/>
  <c r="F19" i="22"/>
  <c r="H19" i="22" s="1"/>
  <c r="C19" i="22"/>
  <c r="E19" i="22" s="1"/>
  <c r="F18" i="22"/>
  <c r="H18" i="22" s="1"/>
  <c r="C18" i="22"/>
  <c r="E18" i="22" s="1"/>
  <c r="F17" i="22"/>
  <c r="H17" i="22" s="1"/>
  <c r="C17" i="22"/>
  <c r="E17" i="22" s="1"/>
  <c r="F16" i="22"/>
  <c r="H16" i="22" s="1"/>
  <c r="C16" i="22"/>
  <c r="E16" i="22" s="1"/>
  <c r="F15" i="22"/>
  <c r="H15" i="22" s="1"/>
  <c r="C15" i="22"/>
  <c r="E15" i="22" s="1"/>
  <c r="F14" i="22"/>
  <c r="H14" i="22" s="1"/>
  <c r="C14" i="22"/>
  <c r="E14" i="22" s="1"/>
  <c r="F13" i="22"/>
  <c r="H13" i="22" s="1"/>
  <c r="C13" i="22"/>
  <c r="E13" i="22" s="1"/>
  <c r="F50" i="22"/>
  <c r="H50" i="22" s="1"/>
  <c r="C50" i="22"/>
  <c r="E50" i="22" s="1"/>
  <c r="F49" i="21"/>
  <c r="H49" i="21" s="1"/>
  <c r="C49" i="21"/>
  <c r="E49" i="21" s="1"/>
  <c r="F48" i="21"/>
  <c r="H48" i="21" s="1"/>
  <c r="C48" i="21"/>
  <c r="E48" i="21" s="1"/>
  <c r="F47" i="21"/>
  <c r="H47" i="21" s="1"/>
  <c r="C47" i="21"/>
  <c r="E47" i="21" s="1"/>
  <c r="G40" i="21"/>
  <c r="F39" i="21"/>
  <c r="H39" i="21" s="1"/>
  <c r="C39" i="21"/>
  <c r="E39" i="21" s="1"/>
  <c r="F38" i="21"/>
  <c r="H38" i="21" s="1"/>
  <c r="C38" i="21"/>
  <c r="E38" i="21" s="1"/>
  <c r="F37" i="21"/>
  <c r="H37" i="21" s="1"/>
  <c r="C37" i="21"/>
  <c r="E37" i="21" s="1"/>
  <c r="F36" i="21"/>
  <c r="H36" i="21" s="1"/>
  <c r="C36" i="21"/>
  <c r="E36" i="21" s="1"/>
  <c r="F35" i="21"/>
  <c r="H35" i="21" s="1"/>
  <c r="C35" i="21"/>
  <c r="E35" i="21" s="1"/>
  <c r="F34" i="21"/>
  <c r="H34" i="21" s="1"/>
  <c r="C34" i="21"/>
  <c r="E34" i="21" s="1"/>
  <c r="F33" i="21"/>
  <c r="H33" i="21" s="1"/>
  <c r="C33" i="21"/>
  <c r="E33" i="21" s="1"/>
  <c r="F32" i="21"/>
  <c r="H32" i="21" s="1"/>
  <c r="C32" i="21"/>
  <c r="E32" i="21" s="1"/>
  <c r="F31" i="21"/>
  <c r="H31" i="21" s="1"/>
  <c r="C31" i="21"/>
  <c r="E31" i="21" s="1"/>
  <c r="F30" i="21"/>
  <c r="H30" i="21" s="1"/>
  <c r="C30" i="21"/>
  <c r="E30" i="21" s="1"/>
  <c r="F29" i="21"/>
  <c r="H29" i="21" s="1"/>
  <c r="C29" i="21"/>
  <c r="E29" i="21" s="1"/>
  <c r="F28" i="21"/>
  <c r="H28" i="21" s="1"/>
  <c r="C28" i="21"/>
  <c r="E28" i="21" s="1"/>
  <c r="F20" i="21"/>
  <c r="H20" i="21" s="1"/>
  <c r="C20" i="21"/>
  <c r="E20" i="21" s="1"/>
  <c r="F19" i="21"/>
  <c r="H19" i="21" s="1"/>
  <c r="C19" i="21"/>
  <c r="E19" i="21" s="1"/>
  <c r="F18" i="21"/>
  <c r="H18" i="21" s="1"/>
  <c r="C18" i="21"/>
  <c r="E18" i="21" s="1"/>
  <c r="F17" i="21"/>
  <c r="H17" i="21" s="1"/>
  <c r="C17" i="21"/>
  <c r="E17" i="21" s="1"/>
  <c r="F16" i="21"/>
  <c r="H16" i="21" s="1"/>
  <c r="C16" i="21"/>
  <c r="E16" i="21" s="1"/>
  <c r="F15" i="21"/>
  <c r="H15" i="21" s="1"/>
  <c r="C15" i="21"/>
  <c r="E15" i="21" s="1"/>
  <c r="F14" i="21"/>
  <c r="H14" i="21" s="1"/>
  <c r="C14" i="21"/>
  <c r="E14" i="21" s="1"/>
  <c r="F13" i="21"/>
  <c r="H13" i="21" s="1"/>
  <c r="C13" i="21"/>
  <c r="E13" i="21" s="1"/>
  <c r="F50" i="21"/>
  <c r="H50" i="21" s="1"/>
  <c r="C50" i="21"/>
  <c r="E50" i="21" s="1"/>
  <c r="F49" i="20"/>
  <c r="H49" i="20" s="1"/>
  <c r="C49" i="20"/>
  <c r="E49" i="20" s="1"/>
  <c r="F48" i="20"/>
  <c r="H48" i="20" s="1"/>
  <c r="C48" i="20"/>
  <c r="E48" i="20" s="1"/>
  <c r="F47" i="20"/>
  <c r="H47" i="20" s="1"/>
  <c r="C47" i="20"/>
  <c r="E47" i="20" s="1"/>
  <c r="G40" i="20"/>
  <c r="F39" i="20"/>
  <c r="H39" i="20" s="1"/>
  <c r="C39" i="20"/>
  <c r="E39" i="20" s="1"/>
  <c r="F38" i="20"/>
  <c r="H38" i="20" s="1"/>
  <c r="C38" i="20"/>
  <c r="E38" i="20" s="1"/>
  <c r="F37" i="20"/>
  <c r="H37" i="20" s="1"/>
  <c r="C37" i="20"/>
  <c r="E37" i="20" s="1"/>
  <c r="F36" i="20"/>
  <c r="H36" i="20" s="1"/>
  <c r="C36" i="20"/>
  <c r="E36" i="20" s="1"/>
  <c r="F35" i="20"/>
  <c r="H35" i="20" s="1"/>
  <c r="C35" i="20"/>
  <c r="E35" i="20" s="1"/>
  <c r="F34" i="20"/>
  <c r="H34" i="20" s="1"/>
  <c r="C34" i="20"/>
  <c r="E34" i="20" s="1"/>
  <c r="F33" i="20"/>
  <c r="H33" i="20" s="1"/>
  <c r="C33" i="20"/>
  <c r="E33" i="20" s="1"/>
  <c r="F32" i="20"/>
  <c r="H32" i="20" s="1"/>
  <c r="C32" i="20"/>
  <c r="E32" i="20" s="1"/>
  <c r="F31" i="20"/>
  <c r="H31" i="20" s="1"/>
  <c r="C31" i="20"/>
  <c r="E31" i="20" s="1"/>
  <c r="F30" i="20"/>
  <c r="H30" i="20" s="1"/>
  <c r="C30" i="20"/>
  <c r="E30" i="20" s="1"/>
  <c r="F29" i="20"/>
  <c r="H29" i="20" s="1"/>
  <c r="C29" i="20"/>
  <c r="E29" i="20" s="1"/>
  <c r="F28" i="20"/>
  <c r="H28" i="20" s="1"/>
  <c r="C28" i="20"/>
  <c r="E28" i="20" s="1"/>
  <c r="F20" i="20"/>
  <c r="H20" i="20" s="1"/>
  <c r="C20" i="20"/>
  <c r="E20" i="20" s="1"/>
  <c r="F19" i="20"/>
  <c r="H19" i="20" s="1"/>
  <c r="C19" i="20"/>
  <c r="E19" i="20" s="1"/>
  <c r="F18" i="20"/>
  <c r="H18" i="20" s="1"/>
  <c r="C18" i="20"/>
  <c r="E18" i="20" s="1"/>
  <c r="F17" i="20"/>
  <c r="H17" i="20" s="1"/>
  <c r="C17" i="20"/>
  <c r="E17" i="20" s="1"/>
  <c r="F16" i="20"/>
  <c r="H16" i="20" s="1"/>
  <c r="E16" i="20"/>
  <c r="C16" i="20"/>
  <c r="F15" i="20"/>
  <c r="H15" i="20" s="1"/>
  <c r="C15" i="20"/>
  <c r="E15" i="20" s="1"/>
  <c r="F14" i="20"/>
  <c r="H14" i="20" s="1"/>
  <c r="C14" i="20"/>
  <c r="E14" i="20" s="1"/>
  <c r="F13" i="20"/>
  <c r="H13" i="20" s="1"/>
  <c r="C13" i="20"/>
  <c r="E13" i="20" s="1"/>
  <c r="F50" i="20"/>
  <c r="H50" i="20" s="1"/>
  <c r="C50" i="20"/>
  <c r="E50" i="20" s="1"/>
  <c r="F49" i="19"/>
  <c r="H49" i="19" s="1"/>
  <c r="C49" i="19"/>
  <c r="E49" i="19" s="1"/>
  <c r="F48" i="19"/>
  <c r="H48" i="19" s="1"/>
  <c r="C48" i="19"/>
  <c r="E48" i="19" s="1"/>
  <c r="F47" i="19"/>
  <c r="H47" i="19" s="1"/>
  <c r="C47" i="19"/>
  <c r="E47" i="19" s="1"/>
  <c r="G40" i="19"/>
  <c r="F39" i="19"/>
  <c r="H39" i="19" s="1"/>
  <c r="C39" i="19"/>
  <c r="E39" i="19" s="1"/>
  <c r="F38" i="19"/>
  <c r="H38" i="19" s="1"/>
  <c r="C38" i="19"/>
  <c r="E38" i="19" s="1"/>
  <c r="F37" i="19"/>
  <c r="H37" i="19" s="1"/>
  <c r="C37" i="19"/>
  <c r="E37" i="19" s="1"/>
  <c r="F36" i="19"/>
  <c r="H36" i="19" s="1"/>
  <c r="C36" i="19"/>
  <c r="E36" i="19" s="1"/>
  <c r="F35" i="19"/>
  <c r="H35" i="19" s="1"/>
  <c r="C35" i="19"/>
  <c r="E35" i="19" s="1"/>
  <c r="F34" i="19"/>
  <c r="H34" i="19" s="1"/>
  <c r="C34" i="19"/>
  <c r="E34" i="19" s="1"/>
  <c r="F33" i="19"/>
  <c r="H33" i="19" s="1"/>
  <c r="C33" i="19"/>
  <c r="E33" i="19" s="1"/>
  <c r="F32" i="19"/>
  <c r="H32" i="19" s="1"/>
  <c r="C32" i="19"/>
  <c r="E32" i="19" s="1"/>
  <c r="F31" i="19"/>
  <c r="H31" i="19" s="1"/>
  <c r="C31" i="19"/>
  <c r="E31" i="19" s="1"/>
  <c r="F30" i="19"/>
  <c r="H30" i="19" s="1"/>
  <c r="C30" i="19"/>
  <c r="E30" i="19" s="1"/>
  <c r="F29" i="19"/>
  <c r="H29" i="19" s="1"/>
  <c r="C29" i="19"/>
  <c r="E29" i="19" s="1"/>
  <c r="F28" i="19"/>
  <c r="H28" i="19" s="1"/>
  <c r="C28" i="19"/>
  <c r="E28" i="19" s="1"/>
  <c r="F20" i="19"/>
  <c r="H20" i="19" s="1"/>
  <c r="C20" i="19"/>
  <c r="E20" i="19" s="1"/>
  <c r="F19" i="19"/>
  <c r="H19" i="19" s="1"/>
  <c r="C19" i="19"/>
  <c r="E19" i="19" s="1"/>
  <c r="F18" i="19"/>
  <c r="H18" i="19" s="1"/>
  <c r="C18" i="19"/>
  <c r="E18" i="19" s="1"/>
  <c r="F17" i="19"/>
  <c r="H17" i="19" s="1"/>
  <c r="C17" i="19"/>
  <c r="E17" i="19" s="1"/>
  <c r="F16" i="19"/>
  <c r="H16" i="19" s="1"/>
  <c r="C16" i="19"/>
  <c r="E16" i="19" s="1"/>
  <c r="F15" i="19"/>
  <c r="H15" i="19" s="1"/>
  <c r="C15" i="19"/>
  <c r="E15" i="19" s="1"/>
  <c r="F14" i="19"/>
  <c r="H14" i="19" s="1"/>
  <c r="C14" i="19"/>
  <c r="E14" i="19" s="1"/>
  <c r="F13" i="19"/>
  <c r="H13" i="19" s="1"/>
  <c r="C13" i="19"/>
  <c r="E13" i="19" s="1"/>
  <c r="F50" i="19"/>
  <c r="H50" i="19" s="1"/>
  <c r="C50" i="19"/>
  <c r="E50" i="19" s="1"/>
  <c r="F49" i="18"/>
  <c r="H49" i="18" s="1"/>
  <c r="C49" i="18"/>
  <c r="E49" i="18" s="1"/>
  <c r="F48" i="18"/>
  <c r="H48" i="18" s="1"/>
  <c r="C48" i="18"/>
  <c r="E48" i="18" s="1"/>
  <c r="F47" i="18"/>
  <c r="H47" i="18" s="1"/>
  <c r="C47" i="18"/>
  <c r="E47" i="18" s="1"/>
  <c r="G40" i="18"/>
  <c r="F39" i="18"/>
  <c r="H39" i="18" s="1"/>
  <c r="C39" i="18"/>
  <c r="E39" i="18" s="1"/>
  <c r="F38" i="18"/>
  <c r="H38" i="18" s="1"/>
  <c r="C38" i="18"/>
  <c r="E38" i="18" s="1"/>
  <c r="I38" i="18" s="1"/>
  <c r="F37" i="18"/>
  <c r="H37" i="18" s="1"/>
  <c r="E37" i="18"/>
  <c r="C37" i="18"/>
  <c r="F36" i="18"/>
  <c r="H36" i="18" s="1"/>
  <c r="C36" i="18"/>
  <c r="E36" i="18" s="1"/>
  <c r="H35" i="18"/>
  <c r="F35" i="18"/>
  <c r="C35" i="18"/>
  <c r="E35" i="18" s="1"/>
  <c r="F34" i="18"/>
  <c r="H34" i="18" s="1"/>
  <c r="C34" i="18"/>
  <c r="E34" i="18" s="1"/>
  <c r="F33" i="18"/>
  <c r="H33" i="18" s="1"/>
  <c r="C33" i="18"/>
  <c r="E33" i="18" s="1"/>
  <c r="F32" i="18"/>
  <c r="H32" i="18" s="1"/>
  <c r="C32" i="18"/>
  <c r="E32" i="18" s="1"/>
  <c r="F31" i="18"/>
  <c r="H31" i="18" s="1"/>
  <c r="C31" i="18"/>
  <c r="E31" i="18" s="1"/>
  <c r="F30" i="18"/>
  <c r="H30" i="18" s="1"/>
  <c r="C30" i="18"/>
  <c r="E30" i="18" s="1"/>
  <c r="F29" i="18"/>
  <c r="H29" i="18" s="1"/>
  <c r="C29" i="18"/>
  <c r="E29" i="18" s="1"/>
  <c r="F28" i="18"/>
  <c r="H28" i="18" s="1"/>
  <c r="C28" i="18"/>
  <c r="E28" i="18" s="1"/>
  <c r="F20" i="18"/>
  <c r="H20" i="18" s="1"/>
  <c r="C20" i="18"/>
  <c r="E20" i="18" s="1"/>
  <c r="F19" i="18"/>
  <c r="H19" i="18" s="1"/>
  <c r="C19" i="18"/>
  <c r="E19" i="18" s="1"/>
  <c r="F18" i="18"/>
  <c r="H18" i="18" s="1"/>
  <c r="C18" i="18"/>
  <c r="E18" i="18" s="1"/>
  <c r="F17" i="18"/>
  <c r="H17" i="18" s="1"/>
  <c r="C17" i="18"/>
  <c r="E17" i="18" s="1"/>
  <c r="F16" i="18"/>
  <c r="H16" i="18" s="1"/>
  <c r="C16" i="18"/>
  <c r="E16" i="18" s="1"/>
  <c r="F15" i="18"/>
  <c r="H15" i="18" s="1"/>
  <c r="C15" i="18"/>
  <c r="E15" i="18" s="1"/>
  <c r="F14" i="18"/>
  <c r="H14" i="18" s="1"/>
  <c r="C14" i="18"/>
  <c r="E14" i="18" s="1"/>
  <c r="F13" i="18"/>
  <c r="H13" i="18" s="1"/>
  <c r="C13" i="18"/>
  <c r="E13" i="18" s="1"/>
  <c r="F50" i="18"/>
  <c r="H50" i="18" s="1"/>
  <c r="C50" i="18"/>
  <c r="E50" i="18" s="1"/>
  <c r="F49" i="17"/>
  <c r="H49" i="17" s="1"/>
  <c r="C49" i="17"/>
  <c r="E49" i="17" s="1"/>
  <c r="F48" i="17"/>
  <c r="H48" i="17" s="1"/>
  <c r="C48" i="17"/>
  <c r="E48" i="17" s="1"/>
  <c r="F47" i="17"/>
  <c r="H47" i="17" s="1"/>
  <c r="C47" i="17"/>
  <c r="E47" i="17" s="1"/>
  <c r="G40" i="17"/>
  <c r="F39" i="17"/>
  <c r="H39" i="17" s="1"/>
  <c r="C39" i="17"/>
  <c r="E39" i="17" s="1"/>
  <c r="I39" i="17" s="1"/>
  <c r="F38" i="17"/>
  <c r="H38" i="17" s="1"/>
  <c r="C38" i="17"/>
  <c r="E38" i="17" s="1"/>
  <c r="F37" i="17"/>
  <c r="H37" i="17" s="1"/>
  <c r="C37" i="17"/>
  <c r="E37" i="17" s="1"/>
  <c r="F36" i="17"/>
  <c r="H36" i="17" s="1"/>
  <c r="C36" i="17"/>
  <c r="E36" i="17" s="1"/>
  <c r="F35" i="17"/>
  <c r="H35" i="17" s="1"/>
  <c r="C35" i="17"/>
  <c r="E35" i="17" s="1"/>
  <c r="I35" i="17" s="1"/>
  <c r="F34" i="17"/>
  <c r="H34" i="17" s="1"/>
  <c r="C34" i="17"/>
  <c r="E34" i="17" s="1"/>
  <c r="F33" i="17"/>
  <c r="H33" i="17" s="1"/>
  <c r="C33" i="17"/>
  <c r="E33" i="17" s="1"/>
  <c r="F32" i="17"/>
  <c r="H32" i="17" s="1"/>
  <c r="C32" i="17"/>
  <c r="E32" i="17" s="1"/>
  <c r="F31" i="17"/>
  <c r="H31" i="17" s="1"/>
  <c r="C31" i="17"/>
  <c r="E31" i="17" s="1"/>
  <c r="F30" i="17"/>
  <c r="H30" i="17" s="1"/>
  <c r="C30" i="17"/>
  <c r="E30" i="17" s="1"/>
  <c r="F29" i="17"/>
  <c r="H29" i="17" s="1"/>
  <c r="C29" i="17"/>
  <c r="E29" i="17" s="1"/>
  <c r="F28" i="17"/>
  <c r="H28" i="17" s="1"/>
  <c r="C28" i="17"/>
  <c r="E28" i="17" s="1"/>
  <c r="F20" i="17"/>
  <c r="H20" i="17" s="1"/>
  <c r="C20" i="17"/>
  <c r="E20" i="17" s="1"/>
  <c r="F19" i="17"/>
  <c r="H19" i="17" s="1"/>
  <c r="C19" i="17"/>
  <c r="E19" i="17" s="1"/>
  <c r="F18" i="17"/>
  <c r="H18" i="17" s="1"/>
  <c r="C18" i="17"/>
  <c r="E18" i="17" s="1"/>
  <c r="F17" i="17"/>
  <c r="H17" i="17" s="1"/>
  <c r="C17" i="17"/>
  <c r="E17" i="17" s="1"/>
  <c r="F16" i="17"/>
  <c r="H16" i="17" s="1"/>
  <c r="C16" i="17"/>
  <c r="E16" i="17" s="1"/>
  <c r="F15" i="17"/>
  <c r="H15" i="17" s="1"/>
  <c r="C15" i="17"/>
  <c r="E15" i="17" s="1"/>
  <c r="F14" i="17"/>
  <c r="H14" i="17" s="1"/>
  <c r="E14" i="17"/>
  <c r="C14" i="17"/>
  <c r="F13" i="17"/>
  <c r="H13" i="17" s="1"/>
  <c r="C13" i="17"/>
  <c r="E13" i="17" s="1"/>
  <c r="I13" i="17" s="1"/>
  <c r="F49" i="16"/>
  <c r="H49" i="16" s="1"/>
  <c r="C49" i="16"/>
  <c r="E49" i="16" s="1"/>
  <c r="F48" i="16"/>
  <c r="H48" i="16" s="1"/>
  <c r="C48" i="16"/>
  <c r="E48" i="16" s="1"/>
  <c r="F47" i="16"/>
  <c r="H47" i="16" s="1"/>
  <c r="C47" i="16"/>
  <c r="E47" i="16" s="1"/>
  <c r="G40" i="16"/>
  <c r="F39" i="16"/>
  <c r="H39" i="16" s="1"/>
  <c r="C39" i="16"/>
  <c r="E39" i="16" s="1"/>
  <c r="F38" i="16"/>
  <c r="H38" i="16" s="1"/>
  <c r="C38" i="16"/>
  <c r="E38" i="16" s="1"/>
  <c r="F37" i="16"/>
  <c r="H37" i="16" s="1"/>
  <c r="C37" i="16"/>
  <c r="E37" i="16" s="1"/>
  <c r="I37" i="16" s="1"/>
  <c r="F36" i="16"/>
  <c r="H36" i="16" s="1"/>
  <c r="C36" i="16"/>
  <c r="E36" i="16" s="1"/>
  <c r="F35" i="16"/>
  <c r="H35" i="16" s="1"/>
  <c r="C35" i="16"/>
  <c r="E35" i="16" s="1"/>
  <c r="F34" i="16"/>
  <c r="H34" i="16" s="1"/>
  <c r="C34" i="16"/>
  <c r="E34" i="16" s="1"/>
  <c r="F33" i="16"/>
  <c r="H33" i="16" s="1"/>
  <c r="C33" i="16"/>
  <c r="E33" i="16" s="1"/>
  <c r="I33" i="16" s="1"/>
  <c r="F32" i="16"/>
  <c r="H32" i="16" s="1"/>
  <c r="C32" i="16"/>
  <c r="E32" i="16" s="1"/>
  <c r="F31" i="16"/>
  <c r="H31" i="16" s="1"/>
  <c r="C31" i="16"/>
  <c r="E31" i="16" s="1"/>
  <c r="F30" i="16"/>
  <c r="H30" i="16" s="1"/>
  <c r="C30" i="16"/>
  <c r="E30" i="16" s="1"/>
  <c r="F29" i="16"/>
  <c r="H29" i="16" s="1"/>
  <c r="C29" i="16"/>
  <c r="E29" i="16" s="1"/>
  <c r="I29" i="16" s="1"/>
  <c r="F28" i="16"/>
  <c r="H28" i="16" s="1"/>
  <c r="C28" i="16"/>
  <c r="E28" i="16" s="1"/>
  <c r="F20" i="16"/>
  <c r="H20" i="16" s="1"/>
  <c r="C20" i="16"/>
  <c r="E20" i="16" s="1"/>
  <c r="F19" i="16"/>
  <c r="H19" i="16" s="1"/>
  <c r="C19" i="16"/>
  <c r="E19" i="16" s="1"/>
  <c r="F18" i="16"/>
  <c r="H18" i="16" s="1"/>
  <c r="C18" i="16"/>
  <c r="E18" i="16" s="1"/>
  <c r="F17" i="16"/>
  <c r="H17" i="16" s="1"/>
  <c r="C17" i="16"/>
  <c r="E17" i="16" s="1"/>
  <c r="F16" i="16"/>
  <c r="H16" i="16" s="1"/>
  <c r="C16" i="16"/>
  <c r="E16" i="16" s="1"/>
  <c r="F15" i="16"/>
  <c r="H15" i="16" s="1"/>
  <c r="C15" i="16"/>
  <c r="E15" i="16" s="1"/>
  <c r="F14" i="16"/>
  <c r="H14" i="16" s="1"/>
  <c r="C14" i="16"/>
  <c r="E14" i="16" s="1"/>
  <c r="F13" i="16"/>
  <c r="H13" i="16" s="1"/>
  <c r="C13" i="16"/>
  <c r="E13" i="16" s="1"/>
  <c r="F50" i="16"/>
  <c r="H50" i="16" s="1"/>
  <c r="C50" i="16"/>
  <c r="E50" i="16" s="1"/>
  <c r="F49" i="15"/>
  <c r="H49" i="15" s="1"/>
  <c r="C49" i="15"/>
  <c r="E49" i="15" s="1"/>
  <c r="F48" i="15"/>
  <c r="H48" i="15" s="1"/>
  <c r="C48" i="15"/>
  <c r="E48" i="15" s="1"/>
  <c r="F47" i="15"/>
  <c r="H47" i="15" s="1"/>
  <c r="C47" i="15"/>
  <c r="E47" i="15" s="1"/>
  <c r="G40" i="15"/>
  <c r="F39" i="15"/>
  <c r="H39" i="15" s="1"/>
  <c r="C39" i="15"/>
  <c r="E39" i="15" s="1"/>
  <c r="F38" i="15"/>
  <c r="H38" i="15" s="1"/>
  <c r="C38" i="15"/>
  <c r="E38" i="15" s="1"/>
  <c r="F37" i="15"/>
  <c r="H37" i="15" s="1"/>
  <c r="C37" i="15"/>
  <c r="E37" i="15" s="1"/>
  <c r="F36" i="15"/>
  <c r="H36" i="15" s="1"/>
  <c r="C36" i="15"/>
  <c r="E36" i="15" s="1"/>
  <c r="F35" i="15"/>
  <c r="H35" i="15" s="1"/>
  <c r="C35" i="15"/>
  <c r="E35" i="15" s="1"/>
  <c r="F34" i="15"/>
  <c r="H34" i="15" s="1"/>
  <c r="C34" i="15"/>
  <c r="E34" i="15" s="1"/>
  <c r="F33" i="15"/>
  <c r="H33" i="15" s="1"/>
  <c r="C33" i="15"/>
  <c r="E33" i="15" s="1"/>
  <c r="F32" i="15"/>
  <c r="H32" i="15" s="1"/>
  <c r="C32" i="15"/>
  <c r="E32" i="15" s="1"/>
  <c r="F31" i="15"/>
  <c r="H31" i="15" s="1"/>
  <c r="C31" i="15"/>
  <c r="E31" i="15" s="1"/>
  <c r="F30" i="15"/>
  <c r="H30" i="15" s="1"/>
  <c r="C30" i="15"/>
  <c r="E30" i="15" s="1"/>
  <c r="F29" i="15"/>
  <c r="H29" i="15" s="1"/>
  <c r="C29" i="15"/>
  <c r="E29" i="15" s="1"/>
  <c r="F28" i="15"/>
  <c r="H28" i="15" s="1"/>
  <c r="C28" i="15"/>
  <c r="E28" i="15" s="1"/>
  <c r="F20" i="15"/>
  <c r="H20" i="15" s="1"/>
  <c r="C20" i="15"/>
  <c r="E20" i="15" s="1"/>
  <c r="F19" i="15"/>
  <c r="H19" i="15" s="1"/>
  <c r="C19" i="15"/>
  <c r="E19" i="15" s="1"/>
  <c r="F18" i="15"/>
  <c r="H18" i="15" s="1"/>
  <c r="C18" i="15"/>
  <c r="E18" i="15" s="1"/>
  <c r="F17" i="15"/>
  <c r="H17" i="15" s="1"/>
  <c r="C17" i="15"/>
  <c r="E17" i="15" s="1"/>
  <c r="F16" i="15"/>
  <c r="H16" i="15" s="1"/>
  <c r="C16" i="15"/>
  <c r="E16" i="15" s="1"/>
  <c r="F15" i="15"/>
  <c r="H15" i="15" s="1"/>
  <c r="C15" i="15"/>
  <c r="E15" i="15" s="1"/>
  <c r="F14" i="15"/>
  <c r="H14" i="15" s="1"/>
  <c r="C14" i="15"/>
  <c r="E14" i="15" s="1"/>
  <c r="F13" i="15"/>
  <c r="H13" i="15" s="1"/>
  <c r="C13" i="15"/>
  <c r="E13" i="15" s="1"/>
  <c r="F50" i="15"/>
  <c r="H50" i="15" s="1"/>
  <c r="C50" i="15"/>
  <c r="E50" i="15" s="1"/>
  <c r="F49" i="14"/>
  <c r="H49" i="14" s="1"/>
  <c r="C49" i="14"/>
  <c r="E49" i="14" s="1"/>
  <c r="F48" i="14"/>
  <c r="H48" i="14" s="1"/>
  <c r="C48" i="14"/>
  <c r="E48" i="14" s="1"/>
  <c r="F47" i="14"/>
  <c r="H47" i="14" s="1"/>
  <c r="C47" i="14"/>
  <c r="E47" i="14" s="1"/>
  <c r="G40" i="14"/>
  <c r="F39" i="14"/>
  <c r="H39" i="14" s="1"/>
  <c r="C39" i="14"/>
  <c r="E39" i="14" s="1"/>
  <c r="F38" i="14"/>
  <c r="H38" i="14" s="1"/>
  <c r="C38" i="14"/>
  <c r="E38" i="14" s="1"/>
  <c r="F37" i="14"/>
  <c r="H37" i="14" s="1"/>
  <c r="C37" i="14"/>
  <c r="E37" i="14" s="1"/>
  <c r="I37" i="14" s="1"/>
  <c r="F36" i="14"/>
  <c r="H36" i="14" s="1"/>
  <c r="C36" i="14"/>
  <c r="E36" i="14" s="1"/>
  <c r="F35" i="14"/>
  <c r="H35" i="14" s="1"/>
  <c r="C35" i="14"/>
  <c r="E35" i="14" s="1"/>
  <c r="F34" i="14"/>
  <c r="H34" i="14" s="1"/>
  <c r="C34" i="14"/>
  <c r="E34" i="14" s="1"/>
  <c r="F33" i="14"/>
  <c r="H33" i="14" s="1"/>
  <c r="C33" i="14"/>
  <c r="E33" i="14" s="1"/>
  <c r="F32" i="14"/>
  <c r="H32" i="14" s="1"/>
  <c r="C32" i="14"/>
  <c r="E32" i="14" s="1"/>
  <c r="F31" i="14"/>
  <c r="H31" i="14" s="1"/>
  <c r="C31" i="14"/>
  <c r="E31" i="14" s="1"/>
  <c r="F30" i="14"/>
  <c r="H30" i="14" s="1"/>
  <c r="C30" i="14"/>
  <c r="E30" i="14" s="1"/>
  <c r="F29" i="14"/>
  <c r="H29" i="14" s="1"/>
  <c r="C29" i="14"/>
  <c r="E29" i="14" s="1"/>
  <c r="F28" i="14"/>
  <c r="H28" i="14" s="1"/>
  <c r="C28" i="14"/>
  <c r="E28" i="14" s="1"/>
  <c r="F20" i="14"/>
  <c r="H20" i="14" s="1"/>
  <c r="C20" i="14"/>
  <c r="E20" i="14" s="1"/>
  <c r="F19" i="14"/>
  <c r="H19" i="14" s="1"/>
  <c r="C19" i="14"/>
  <c r="E19" i="14" s="1"/>
  <c r="F18" i="14"/>
  <c r="H18" i="14" s="1"/>
  <c r="C18" i="14"/>
  <c r="E18" i="14" s="1"/>
  <c r="F17" i="14"/>
  <c r="H17" i="14" s="1"/>
  <c r="C17" i="14"/>
  <c r="E17" i="14" s="1"/>
  <c r="F16" i="14"/>
  <c r="H16" i="14" s="1"/>
  <c r="C16" i="14"/>
  <c r="E16" i="14" s="1"/>
  <c r="F15" i="14"/>
  <c r="H15" i="14" s="1"/>
  <c r="C15" i="14"/>
  <c r="E15" i="14" s="1"/>
  <c r="F14" i="14"/>
  <c r="H14" i="14" s="1"/>
  <c r="C14" i="14"/>
  <c r="E14" i="14" s="1"/>
  <c r="F13" i="14"/>
  <c r="H13" i="14" s="1"/>
  <c r="C13" i="14"/>
  <c r="E13" i="14" s="1"/>
  <c r="F50" i="14"/>
  <c r="H50" i="14" s="1"/>
  <c r="C50" i="14"/>
  <c r="E50" i="14" s="1"/>
  <c r="F49" i="13"/>
  <c r="H49" i="13" s="1"/>
  <c r="C49" i="13"/>
  <c r="E49" i="13" s="1"/>
  <c r="F48" i="13"/>
  <c r="H48" i="13" s="1"/>
  <c r="C48" i="13"/>
  <c r="E48" i="13" s="1"/>
  <c r="F47" i="13"/>
  <c r="H47" i="13" s="1"/>
  <c r="C47" i="13"/>
  <c r="E47" i="13" s="1"/>
  <c r="F39" i="13"/>
  <c r="H39" i="13" s="1"/>
  <c r="C39" i="13"/>
  <c r="E39" i="13" s="1"/>
  <c r="F38" i="13"/>
  <c r="H38" i="13" s="1"/>
  <c r="C38" i="13"/>
  <c r="E38" i="13" s="1"/>
  <c r="F37" i="13"/>
  <c r="H37" i="13" s="1"/>
  <c r="C37" i="13"/>
  <c r="E37" i="13" s="1"/>
  <c r="F36" i="13"/>
  <c r="H36" i="13" s="1"/>
  <c r="C36" i="13"/>
  <c r="E36" i="13" s="1"/>
  <c r="F35" i="13"/>
  <c r="H35" i="13" s="1"/>
  <c r="C35" i="13"/>
  <c r="E35" i="13" s="1"/>
  <c r="F34" i="13"/>
  <c r="H34" i="13" s="1"/>
  <c r="C34" i="13"/>
  <c r="E34" i="13" s="1"/>
  <c r="F33" i="13"/>
  <c r="H33" i="13" s="1"/>
  <c r="C33" i="13"/>
  <c r="E33" i="13" s="1"/>
  <c r="F32" i="13"/>
  <c r="H32" i="13" s="1"/>
  <c r="C32" i="13"/>
  <c r="E32" i="13" s="1"/>
  <c r="F31" i="13"/>
  <c r="H31" i="13" s="1"/>
  <c r="C31" i="13"/>
  <c r="E31" i="13" s="1"/>
  <c r="F30" i="13"/>
  <c r="H30" i="13" s="1"/>
  <c r="C30" i="13"/>
  <c r="E30" i="13" s="1"/>
  <c r="I30" i="13" s="1"/>
  <c r="F29" i="13"/>
  <c r="H29" i="13" s="1"/>
  <c r="C29" i="13"/>
  <c r="E29" i="13" s="1"/>
  <c r="F28" i="13"/>
  <c r="H28" i="13" s="1"/>
  <c r="C28" i="13"/>
  <c r="E28" i="13" s="1"/>
  <c r="F20" i="13"/>
  <c r="H20" i="13" s="1"/>
  <c r="C20" i="13"/>
  <c r="E20" i="13" s="1"/>
  <c r="F19" i="13"/>
  <c r="H19" i="13" s="1"/>
  <c r="C19" i="13"/>
  <c r="E19" i="13" s="1"/>
  <c r="F18" i="13"/>
  <c r="H18" i="13" s="1"/>
  <c r="C18" i="13"/>
  <c r="E18" i="13" s="1"/>
  <c r="F17" i="13"/>
  <c r="H17" i="13" s="1"/>
  <c r="C17" i="13"/>
  <c r="E17" i="13" s="1"/>
  <c r="F16" i="13"/>
  <c r="H16" i="13" s="1"/>
  <c r="C16" i="13"/>
  <c r="E16" i="13" s="1"/>
  <c r="F15" i="13"/>
  <c r="H15" i="13" s="1"/>
  <c r="C15" i="13"/>
  <c r="E15" i="13" s="1"/>
  <c r="F14" i="13"/>
  <c r="H14" i="13" s="1"/>
  <c r="C14" i="13"/>
  <c r="E14" i="13" s="1"/>
  <c r="F13" i="13"/>
  <c r="H13" i="13" s="1"/>
  <c r="C13" i="13"/>
  <c r="E13" i="13" s="1"/>
  <c r="F50" i="13"/>
  <c r="H50" i="13" s="1"/>
  <c r="C50" i="13"/>
  <c r="E50" i="13" s="1"/>
  <c r="F49" i="12"/>
  <c r="H49" i="12" s="1"/>
  <c r="C49" i="12"/>
  <c r="E49" i="12" s="1"/>
  <c r="F48" i="12"/>
  <c r="H48" i="12" s="1"/>
  <c r="C48" i="12"/>
  <c r="E48" i="12" s="1"/>
  <c r="F47" i="12"/>
  <c r="H47" i="12" s="1"/>
  <c r="C47" i="12"/>
  <c r="E47" i="12" s="1"/>
  <c r="G40" i="12"/>
  <c r="F39" i="12"/>
  <c r="H39" i="12" s="1"/>
  <c r="C39" i="12"/>
  <c r="E39" i="12" s="1"/>
  <c r="F38" i="12"/>
  <c r="H38" i="12" s="1"/>
  <c r="C38" i="12"/>
  <c r="E38" i="12" s="1"/>
  <c r="F37" i="12"/>
  <c r="H37" i="12" s="1"/>
  <c r="C37" i="12"/>
  <c r="E37" i="12" s="1"/>
  <c r="F36" i="12"/>
  <c r="H36" i="12" s="1"/>
  <c r="C36" i="12"/>
  <c r="E36" i="12" s="1"/>
  <c r="F35" i="12"/>
  <c r="H35" i="12" s="1"/>
  <c r="C35" i="12"/>
  <c r="E35" i="12" s="1"/>
  <c r="F34" i="12"/>
  <c r="H34" i="12" s="1"/>
  <c r="C34" i="12"/>
  <c r="E34" i="12" s="1"/>
  <c r="F33" i="12"/>
  <c r="H33" i="12" s="1"/>
  <c r="C33" i="12"/>
  <c r="E33" i="12" s="1"/>
  <c r="F32" i="12"/>
  <c r="H32" i="12" s="1"/>
  <c r="C32" i="12"/>
  <c r="E32" i="12" s="1"/>
  <c r="F31" i="12"/>
  <c r="H31" i="12" s="1"/>
  <c r="C31" i="12"/>
  <c r="E31" i="12" s="1"/>
  <c r="F30" i="12"/>
  <c r="H30" i="12" s="1"/>
  <c r="C30" i="12"/>
  <c r="E30" i="12" s="1"/>
  <c r="F29" i="12"/>
  <c r="H29" i="12" s="1"/>
  <c r="C29" i="12"/>
  <c r="E29" i="12" s="1"/>
  <c r="F28" i="12"/>
  <c r="H28" i="12" s="1"/>
  <c r="C28" i="12"/>
  <c r="E28" i="12" s="1"/>
  <c r="F20" i="12"/>
  <c r="H20" i="12" s="1"/>
  <c r="C20" i="12"/>
  <c r="E20" i="12" s="1"/>
  <c r="F19" i="12"/>
  <c r="H19" i="12" s="1"/>
  <c r="C19" i="12"/>
  <c r="E19" i="12" s="1"/>
  <c r="F18" i="12"/>
  <c r="H18" i="12" s="1"/>
  <c r="C18" i="12"/>
  <c r="E18" i="12" s="1"/>
  <c r="F17" i="12"/>
  <c r="H17" i="12" s="1"/>
  <c r="C17" i="12"/>
  <c r="E17" i="12" s="1"/>
  <c r="F16" i="12"/>
  <c r="H16" i="12" s="1"/>
  <c r="C16" i="12"/>
  <c r="E16" i="12" s="1"/>
  <c r="F15" i="12"/>
  <c r="H15" i="12" s="1"/>
  <c r="E15" i="12"/>
  <c r="C15" i="12"/>
  <c r="F14" i="12"/>
  <c r="H14" i="12" s="1"/>
  <c r="C14" i="12"/>
  <c r="E14" i="12" s="1"/>
  <c r="F13" i="12"/>
  <c r="H13" i="12" s="1"/>
  <c r="C13" i="12"/>
  <c r="E13" i="12" s="1"/>
  <c r="F50" i="12"/>
  <c r="H50" i="12" s="1"/>
  <c r="C50" i="12"/>
  <c r="E50" i="12" s="1"/>
  <c r="F18" i="5"/>
  <c r="H18" i="5" s="1"/>
  <c r="C18" i="5"/>
  <c r="E18" i="5" s="1"/>
  <c r="F17" i="5"/>
  <c r="H17" i="5" s="1"/>
  <c r="C17" i="5"/>
  <c r="E17" i="5" s="1"/>
  <c r="F16" i="5"/>
  <c r="H16" i="5" s="1"/>
  <c r="C16" i="5"/>
  <c r="E16" i="5" s="1"/>
  <c r="F15" i="5"/>
  <c r="H15" i="5" s="1"/>
  <c r="C15" i="5"/>
  <c r="E15" i="5" s="1"/>
  <c r="F14" i="5"/>
  <c r="H14" i="5" s="1"/>
  <c r="C14" i="5"/>
  <c r="E14" i="5" s="1"/>
  <c r="F13" i="5"/>
  <c r="H13" i="5" s="1"/>
  <c r="C13" i="5"/>
  <c r="E13" i="5" s="1"/>
  <c r="F50" i="5"/>
  <c r="H50" i="5" s="1"/>
  <c r="C50" i="5"/>
  <c r="E50" i="5" s="1"/>
  <c r="C19" i="5"/>
  <c r="I13" i="24" l="1"/>
  <c r="I13" i="14"/>
  <c r="I34" i="14"/>
  <c r="I50" i="12"/>
  <c r="I47" i="26"/>
  <c r="I49" i="24"/>
  <c r="I17" i="24"/>
  <c r="I14" i="24"/>
  <c r="I28" i="24"/>
  <c r="I39" i="24"/>
  <c r="I31" i="24"/>
  <c r="I34" i="23"/>
  <c r="I16" i="22"/>
  <c r="I20" i="22"/>
  <c r="I20" i="21"/>
  <c r="I50" i="21"/>
  <c r="I38" i="20"/>
  <c r="I33" i="20"/>
  <c r="I16" i="20"/>
  <c r="I13" i="20"/>
  <c r="I16" i="19"/>
  <c r="I47" i="19"/>
  <c r="I30" i="18"/>
  <c r="I33" i="18"/>
  <c r="I15" i="17"/>
  <c r="I47" i="17"/>
  <c r="I34" i="16"/>
  <c r="I13" i="16"/>
  <c r="I29" i="15"/>
  <c r="I32" i="15"/>
  <c r="I29" i="14"/>
  <c r="I48" i="13"/>
  <c r="I50" i="13"/>
  <c r="I14" i="13"/>
  <c r="I31" i="12"/>
  <c r="I19" i="12"/>
  <c r="I16" i="12"/>
  <c r="I29" i="12"/>
  <c r="I35" i="12"/>
  <c r="I37" i="12"/>
  <c r="I50" i="5"/>
  <c r="I36" i="26"/>
  <c r="I35" i="26"/>
  <c r="I16" i="25"/>
  <c r="I31" i="25"/>
  <c r="I16" i="24"/>
  <c r="I36" i="24"/>
  <c r="I50" i="24"/>
  <c r="I38" i="24"/>
  <c r="I33" i="23"/>
  <c r="I14" i="23"/>
  <c r="I29" i="23"/>
  <c r="I37" i="23"/>
  <c r="I30" i="22"/>
  <c r="I35" i="22"/>
  <c r="I38" i="22"/>
  <c r="I50" i="22"/>
  <c r="I17" i="21"/>
  <c r="I47" i="21"/>
  <c r="I30" i="20"/>
  <c r="I20" i="19"/>
  <c r="I20" i="18"/>
  <c r="I48" i="18"/>
  <c r="I50" i="18"/>
  <c r="I30" i="17"/>
  <c r="I34" i="17"/>
  <c r="I31" i="17"/>
  <c r="I38" i="17"/>
  <c r="I16" i="16"/>
  <c r="I18" i="16"/>
  <c r="I47" i="16"/>
  <c r="I50" i="15"/>
  <c r="I14" i="15"/>
  <c r="I17" i="15"/>
  <c r="I37" i="15"/>
  <c r="I16" i="14"/>
  <c r="I18" i="14"/>
  <c r="I47" i="14"/>
  <c r="I38" i="13"/>
  <c r="I18" i="13"/>
  <c r="I47" i="13"/>
  <c r="I39" i="12"/>
  <c r="I14" i="5"/>
  <c r="I18" i="5"/>
  <c r="I14" i="26"/>
  <c r="I37" i="26"/>
  <c r="I13" i="25"/>
  <c r="I18" i="25"/>
  <c r="I36" i="25"/>
  <c r="I48" i="25"/>
  <c r="I30" i="25"/>
  <c r="I33" i="25"/>
  <c r="I35" i="25"/>
  <c r="I39" i="25"/>
  <c r="I33" i="24"/>
  <c r="I47" i="24"/>
  <c r="I28" i="23"/>
  <c r="I32" i="23"/>
  <c r="I36" i="23"/>
  <c r="I17" i="22"/>
  <c r="I18" i="22"/>
  <c r="I37" i="22"/>
  <c r="I14" i="21"/>
  <c r="I13" i="21"/>
  <c r="I33" i="21"/>
  <c r="I35" i="21"/>
  <c r="I38" i="21"/>
  <c r="I18" i="20"/>
  <c r="I35" i="20"/>
  <c r="I48" i="20"/>
  <c r="I17" i="20"/>
  <c r="I39" i="20"/>
  <c r="I15" i="19"/>
  <c r="I28" i="19"/>
  <c r="I32" i="19"/>
  <c r="I36" i="19"/>
  <c r="I48" i="19"/>
  <c r="I39" i="19"/>
  <c r="I17" i="18"/>
  <c r="I47" i="18"/>
  <c r="I29" i="17"/>
  <c r="I33" i="17"/>
  <c r="I37" i="17"/>
  <c r="I49" i="17"/>
  <c r="I14" i="17"/>
  <c r="I18" i="17"/>
  <c r="I28" i="17"/>
  <c r="I32" i="17"/>
  <c r="I31" i="16"/>
  <c r="I39" i="16"/>
  <c r="I19" i="15"/>
  <c r="I31" i="15"/>
  <c r="I34" i="15"/>
  <c r="I39" i="15"/>
  <c r="I47" i="15"/>
  <c r="I13" i="15"/>
  <c r="I16" i="15"/>
  <c r="I18" i="15"/>
  <c r="I31" i="14"/>
  <c r="I39" i="14"/>
  <c r="I17" i="14"/>
  <c r="I29" i="13"/>
  <c r="I31" i="13"/>
  <c r="I33" i="13"/>
  <c r="I36" i="13"/>
  <c r="I39" i="13"/>
  <c r="I49" i="13"/>
  <c r="I34" i="12"/>
  <c r="I17" i="12"/>
  <c r="I47" i="12"/>
  <c r="I32" i="12"/>
  <c r="I48" i="26"/>
  <c r="I39" i="26"/>
  <c r="I34" i="26"/>
  <c r="I32" i="26"/>
  <c r="I31" i="26"/>
  <c r="I29" i="26"/>
  <c r="I28" i="26"/>
  <c r="I19" i="26"/>
  <c r="I18" i="26"/>
  <c r="I16" i="26"/>
  <c r="I13" i="26"/>
  <c r="I49" i="25"/>
  <c r="I38" i="25"/>
  <c r="I34" i="25"/>
  <c r="I32" i="25"/>
  <c r="I29" i="25"/>
  <c r="I20" i="25"/>
  <c r="I19" i="25"/>
  <c r="I17" i="25"/>
  <c r="I14" i="25"/>
  <c r="I50" i="25"/>
  <c r="I37" i="24"/>
  <c r="I34" i="24"/>
  <c r="I29" i="24"/>
  <c r="I20" i="24"/>
  <c r="I19" i="24"/>
  <c r="I15" i="24"/>
  <c r="I48" i="23"/>
  <c r="I39" i="23"/>
  <c r="I38" i="23"/>
  <c r="I35" i="23"/>
  <c r="I31" i="23"/>
  <c r="I30" i="23"/>
  <c r="I20" i="23"/>
  <c r="I19" i="23"/>
  <c r="I18" i="23"/>
  <c r="I16" i="23"/>
  <c r="I15" i="23"/>
  <c r="I50" i="23"/>
  <c r="I48" i="22"/>
  <c r="I47" i="22"/>
  <c r="I39" i="22"/>
  <c r="I34" i="22"/>
  <c r="I32" i="22"/>
  <c r="I31" i="22"/>
  <c r="I29" i="22"/>
  <c r="I19" i="22"/>
  <c r="I14" i="22"/>
  <c r="I13" i="22"/>
  <c r="I48" i="21"/>
  <c r="I39" i="21"/>
  <c r="I37" i="21"/>
  <c r="I34" i="21"/>
  <c r="I31" i="21"/>
  <c r="I30" i="21"/>
  <c r="I29" i="21"/>
  <c r="I18" i="21"/>
  <c r="I16" i="21"/>
  <c r="I47" i="20"/>
  <c r="I37" i="20"/>
  <c r="I34" i="20"/>
  <c r="I32" i="20"/>
  <c r="I31" i="20"/>
  <c r="I29" i="20"/>
  <c r="I20" i="20"/>
  <c r="I19" i="20"/>
  <c r="I14" i="20"/>
  <c r="I50" i="20"/>
  <c r="I49" i="19"/>
  <c r="I38" i="19"/>
  <c r="I35" i="19"/>
  <c r="I34" i="19"/>
  <c r="I31" i="19"/>
  <c r="I30" i="19"/>
  <c r="I19" i="19"/>
  <c r="I18" i="19"/>
  <c r="I14" i="19"/>
  <c r="I50" i="19"/>
  <c r="I39" i="18"/>
  <c r="I37" i="18"/>
  <c r="I35" i="18"/>
  <c r="I34" i="18"/>
  <c r="I32" i="18"/>
  <c r="I31" i="18"/>
  <c r="I29" i="18"/>
  <c r="I19" i="18"/>
  <c r="I18" i="18"/>
  <c r="I16" i="18"/>
  <c r="I14" i="18"/>
  <c r="I13" i="18"/>
  <c r="I36" i="17"/>
  <c r="I20" i="17"/>
  <c r="I19" i="17"/>
  <c r="I17" i="17"/>
  <c r="I16" i="17"/>
  <c r="I48" i="16"/>
  <c r="I38" i="16"/>
  <c r="I35" i="16"/>
  <c r="I32" i="16"/>
  <c r="I30" i="16"/>
  <c r="I20" i="16"/>
  <c r="I19" i="16"/>
  <c r="I17" i="16"/>
  <c r="I14" i="16"/>
  <c r="I50" i="16"/>
  <c r="I48" i="15"/>
  <c r="I38" i="15"/>
  <c r="I35" i="15"/>
  <c r="I33" i="15"/>
  <c r="I30" i="15"/>
  <c r="I20" i="15"/>
  <c r="I48" i="14"/>
  <c r="I38" i="14"/>
  <c r="I35" i="14"/>
  <c r="I33" i="14"/>
  <c r="I32" i="14"/>
  <c r="I30" i="14"/>
  <c r="I20" i="14"/>
  <c r="I19" i="14"/>
  <c r="I14" i="14"/>
  <c r="I50" i="14"/>
  <c r="I37" i="13"/>
  <c r="I34" i="13"/>
  <c r="I28" i="13"/>
  <c r="I20" i="13"/>
  <c r="I19" i="13"/>
  <c r="I16" i="13"/>
  <c r="I15" i="13"/>
  <c r="I48" i="12"/>
  <c r="I38" i="12"/>
  <c r="I30" i="12"/>
  <c r="I18" i="12"/>
  <c r="I14" i="12"/>
  <c r="I13" i="12"/>
  <c r="I50" i="26"/>
  <c r="I17" i="26"/>
  <c r="I20" i="26"/>
  <c r="I30" i="26"/>
  <c r="I33" i="26"/>
  <c r="I38" i="26"/>
  <c r="I49" i="26"/>
  <c r="I15" i="25"/>
  <c r="I28" i="25"/>
  <c r="I37" i="25"/>
  <c r="I32" i="24"/>
  <c r="I35" i="24"/>
  <c r="I48" i="24"/>
  <c r="I13" i="23"/>
  <c r="I17" i="23"/>
  <c r="I49" i="23"/>
  <c r="I15" i="22"/>
  <c r="I28" i="22"/>
  <c r="I36" i="22"/>
  <c r="I49" i="22"/>
  <c r="I15" i="21"/>
  <c r="I28" i="21"/>
  <c r="I36" i="21"/>
  <c r="I49" i="21"/>
  <c r="I19" i="21"/>
  <c r="I32" i="21"/>
  <c r="I15" i="20"/>
  <c r="I28" i="20"/>
  <c r="I36" i="20"/>
  <c r="I49" i="20"/>
  <c r="I13" i="19"/>
  <c r="I17" i="19"/>
  <c r="I29" i="19"/>
  <c r="I33" i="19"/>
  <c r="I37" i="19"/>
  <c r="I15" i="18"/>
  <c r="I28" i="18"/>
  <c r="I36" i="18"/>
  <c r="I49" i="18"/>
  <c r="I48" i="17"/>
  <c r="I15" i="16"/>
  <c r="I28" i="16"/>
  <c r="I36" i="16"/>
  <c r="I49" i="16"/>
  <c r="I15" i="15"/>
  <c r="I28" i="15"/>
  <c r="I36" i="15"/>
  <c r="I49" i="15"/>
  <c r="I15" i="14"/>
  <c r="I28" i="14"/>
  <c r="I36" i="14"/>
  <c r="I49" i="14"/>
  <c r="I13" i="13"/>
  <c r="I17" i="13"/>
  <c r="I32" i="13"/>
  <c r="I35" i="13"/>
  <c r="I15" i="12"/>
  <c r="I20" i="12"/>
  <c r="I28" i="12"/>
  <c r="I33" i="12"/>
  <c r="I36" i="12"/>
  <c r="I49" i="12"/>
  <c r="I15" i="5"/>
  <c r="I16" i="5"/>
  <c r="I13" i="5"/>
  <c r="I17" i="5"/>
  <c r="F34" i="5"/>
  <c r="F35" i="5"/>
  <c r="F36" i="5"/>
  <c r="F37" i="5"/>
  <c r="F38" i="5"/>
  <c r="F39" i="5"/>
  <c r="F47" i="5"/>
  <c r="F48" i="5"/>
  <c r="F49" i="5"/>
  <c r="F19" i="5"/>
  <c r="F20" i="5"/>
  <c r="F28" i="5"/>
  <c r="F29" i="5"/>
  <c r="F30" i="5"/>
  <c r="F31" i="5"/>
  <c r="F32" i="5"/>
  <c r="F33" i="5"/>
  <c r="C47" i="5"/>
  <c r="C48" i="5"/>
  <c r="C49" i="5"/>
  <c r="C28" i="5"/>
  <c r="C29" i="5"/>
  <c r="C30" i="5"/>
  <c r="C31" i="5"/>
  <c r="C32" i="5"/>
  <c r="C33" i="5"/>
  <c r="C34" i="5"/>
  <c r="C35" i="5"/>
  <c r="C36" i="5"/>
  <c r="C37" i="5"/>
  <c r="C38" i="5"/>
  <c r="C39" i="5"/>
  <c r="I51" i="18" l="1"/>
  <c r="I51" i="26"/>
  <c r="I21" i="26"/>
  <c r="I51" i="25"/>
  <c r="I21" i="25"/>
  <c r="I21" i="24"/>
  <c r="I51" i="24"/>
  <c r="I51" i="23"/>
  <c r="I21" i="23"/>
  <c r="I21" i="22"/>
  <c r="I51" i="22"/>
  <c r="I21" i="21"/>
  <c r="I51" i="21"/>
  <c r="I21" i="20"/>
  <c r="I51" i="20"/>
  <c r="I51" i="19"/>
  <c r="I21" i="19"/>
  <c r="I21" i="18"/>
  <c r="I51" i="17"/>
  <c r="I21" i="17"/>
  <c r="I21" i="16"/>
  <c r="I51" i="16"/>
  <c r="I21" i="15"/>
  <c r="I51" i="15"/>
  <c r="I21" i="14"/>
  <c r="I51" i="14"/>
  <c r="I21" i="13"/>
  <c r="I51" i="13"/>
  <c r="I51" i="12"/>
  <c r="I21" i="12"/>
  <c r="I40" i="17"/>
  <c r="I40" i="24"/>
  <c r="I40" i="23"/>
  <c r="I40" i="26"/>
  <c r="I40" i="20"/>
  <c r="I40" i="19"/>
  <c r="I40" i="16"/>
  <c r="I40" i="13"/>
  <c r="I40" i="25"/>
  <c r="I40" i="22"/>
  <c r="I40" i="21"/>
  <c r="I40" i="18"/>
  <c r="I40" i="15"/>
  <c r="I40" i="14"/>
  <c r="I40" i="12"/>
  <c r="I53" i="26" l="1"/>
  <c r="G24" i="27" s="1"/>
  <c r="I53" i="25"/>
  <c r="G23" i="27" s="1"/>
  <c r="I53" i="24"/>
  <c r="G22" i="27" s="1"/>
  <c r="I53" i="23"/>
  <c r="G21" i="27" s="1"/>
  <c r="I53" i="22"/>
  <c r="G20" i="27" s="1"/>
  <c r="I53" i="21"/>
  <c r="G19" i="27" s="1"/>
  <c r="I53" i="20"/>
  <c r="G18" i="27" s="1"/>
  <c r="I53" i="19"/>
  <c r="G17" i="27" s="1"/>
  <c r="I53" i="18"/>
  <c r="G16" i="27" s="1"/>
  <c r="I53" i="17"/>
  <c r="G15" i="27" s="1"/>
  <c r="I53" i="16"/>
  <c r="G14" i="27" s="1"/>
  <c r="I53" i="15"/>
  <c r="G13" i="27" s="1"/>
  <c r="I53" i="14"/>
  <c r="G12" i="27" s="1"/>
  <c r="I53" i="13"/>
  <c r="G11" i="27" s="1"/>
  <c r="I53" i="12"/>
  <c r="G10" i="27" s="1"/>
  <c r="H47" i="5"/>
  <c r="H28" i="5"/>
  <c r="H19" i="5"/>
  <c r="G28" i="27" l="1"/>
  <c r="H49" i="5"/>
  <c r="E49" i="5"/>
  <c r="H48" i="5"/>
  <c r="E48" i="5"/>
  <c r="E47" i="5"/>
  <c r="I47" i="5" s="1"/>
  <c r="H39" i="5"/>
  <c r="E39" i="5"/>
  <c r="H38" i="5"/>
  <c r="E38" i="5"/>
  <c r="H37" i="5"/>
  <c r="E37" i="5"/>
  <c r="H36" i="5"/>
  <c r="E36" i="5"/>
  <c r="H35" i="5"/>
  <c r="E35" i="5"/>
  <c r="H34" i="5"/>
  <c r="E34" i="5"/>
  <c r="H33" i="5"/>
  <c r="E33" i="5"/>
  <c r="H32" i="5"/>
  <c r="E32" i="5"/>
  <c r="H31" i="5"/>
  <c r="E31" i="5"/>
  <c r="H30" i="5"/>
  <c r="E30" i="5"/>
  <c r="H29" i="5"/>
  <c r="E29" i="5"/>
  <c r="E28" i="5"/>
  <c r="I28" i="5" s="1"/>
  <c r="H20" i="5"/>
  <c r="E20" i="5"/>
  <c r="E19" i="5"/>
  <c r="I35" i="5" l="1"/>
  <c r="I39" i="5"/>
  <c r="I49" i="5"/>
  <c r="I20" i="5"/>
  <c r="I31" i="5"/>
  <c r="I30" i="5"/>
  <c r="I48" i="5"/>
  <c r="I38" i="5"/>
  <c r="I36" i="5"/>
  <c r="I34" i="5"/>
  <c r="I32" i="5"/>
  <c r="I19" i="5"/>
  <c r="I33" i="5"/>
  <c r="I37" i="5"/>
  <c r="I29" i="5"/>
  <c r="I21" i="5" l="1"/>
  <c r="I51" i="5"/>
  <c r="I40" i="5"/>
  <c r="I53" i="5" l="1"/>
  <c r="G9" i="27" s="1"/>
</calcChain>
</file>

<file path=xl/sharedStrings.xml><?xml version="1.0" encoding="utf-8"?>
<sst xmlns="http://schemas.openxmlformats.org/spreadsheetml/2006/main" count="2513" uniqueCount="102">
  <si>
    <t>施設名</t>
    <rPh sb="0" eb="2">
      <t>シセツ</t>
    </rPh>
    <rPh sb="2" eb="3">
      <t>メイ</t>
    </rPh>
    <phoneticPr fontId="2"/>
  </si>
  <si>
    <t>合計</t>
    <rPh sb="0" eb="2">
      <t>ゴウケイ</t>
    </rPh>
    <phoneticPr fontId="2"/>
  </si>
  <si>
    <t>基本料金（円／kW）</t>
    <rPh sb="0" eb="2">
      <t>キホン</t>
    </rPh>
    <rPh sb="2" eb="4">
      <t>リョウキン</t>
    </rPh>
    <rPh sb="5" eb="6">
      <t>エン</t>
    </rPh>
    <phoneticPr fontId="2"/>
  </si>
  <si>
    <t>電力量料金（円／kWh）</t>
    <rPh sb="0" eb="2">
      <t>デンリョク</t>
    </rPh>
    <rPh sb="2" eb="3">
      <t>リョウ</t>
    </rPh>
    <rPh sb="3" eb="5">
      <t>リョウキン</t>
    </rPh>
    <rPh sb="6" eb="7">
      <t>エン</t>
    </rPh>
    <phoneticPr fontId="2"/>
  </si>
  <si>
    <t>4月</t>
  </si>
  <si>
    <t>5月</t>
  </si>
  <si>
    <t>6月</t>
  </si>
  <si>
    <t>7月</t>
  </si>
  <si>
    <t>8月</t>
  </si>
  <si>
    <t>9月</t>
  </si>
  <si>
    <t>A</t>
    <phoneticPr fontId="2"/>
  </si>
  <si>
    <t>B</t>
    <phoneticPr fontId="2"/>
  </si>
  <si>
    <t>小計
（円）</t>
    <rPh sb="0" eb="2">
      <t>ショウケイ</t>
    </rPh>
    <rPh sb="4" eb="5">
      <t>エン</t>
    </rPh>
    <phoneticPr fontId="2"/>
  </si>
  <si>
    <t>契約単価
（円）</t>
    <rPh sb="0" eb="2">
      <t>ケイヤク</t>
    </rPh>
    <rPh sb="2" eb="4">
      <t>タンカ</t>
    </rPh>
    <rPh sb="6" eb="7">
      <t>エン</t>
    </rPh>
    <phoneticPr fontId="2"/>
  </si>
  <si>
    <t>№</t>
    <phoneticPr fontId="2"/>
  </si>
  <si>
    <t>-</t>
    <phoneticPr fontId="2"/>
  </si>
  <si>
    <t>10月</t>
  </si>
  <si>
    <t>11月</t>
  </si>
  <si>
    <t>12月</t>
  </si>
  <si>
    <t>会社名：　　　　　　　　　　　　　　</t>
    <rPh sb="0" eb="3">
      <t>カイシャメイ</t>
    </rPh>
    <phoneticPr fontId="2"/>
  </si>
  <si>
    <t>施　設　名</t>
    <rPh sb="0" eb="1">
      <t>セ</t>
    </rPh>
    <rPh sb="2" eb="3">
      <t>セツ</t>
    </rPh>
    <rPh sb="4" eb="5">
      <t>メイ</t>
    </rPh>
    <phoneticPr fontId="2"/>
  </si>
  <si>
    <t>合　計</t>
    <rPh sb="0" eb="1">
      <t>ア</t>
    </rPh>
    <rPh sb="2" eb="3">
      <t>ケイ</t>
    </rPh>
    <phoneticPr fontId="2"/>
  </si>
  <si>
    <t>D</t>
    <phoneticPr fontId="2"/>
  </si>
  <si>
    <t>F=D×E</t>
    <phoneticPr fontId="2"/>
  </si>
  <si>
    <t>積算内訳書（施設別）</t>
    <rPh sb="0" eb="2">
      <t>セキサン</t>
    </rPh>
    <rPh sb="2" eb="5">
      <t>ウチワケショ</t>
    </rPh>
    <rPh sb="6" eb="8">
      <t>シセツ</t>
    </rPh>
    <rPh sb="8" eb="9">
      <t>ベツ</t>
    </rPh>
    <phoneticPr fontId="2"/>
  </si>
  <si>
    <t>契約電力
（kW）</t>
    <rPh sb="0" eb="2">
      <t>ケイヤク</t>
    </rPh>
    <rPh sb="2" eb="4">
      <t>デンリョク</t>
    </rPh>
    <phoneticPr fontId="2"/>
  </si>
  <si>
    <t>1月</t>
    <rPh sb="1" eb="2">
      <t>ツキ</t>
    </rPh>
    <phoneticPr fontId="2"/>
  </si>
  <si>
    <t>2月</t>
    <rPh sb="1" eb="2">
      <t>ツキ</t>
    </rPh>
    <phoneticPr fontId="2"/>
  </si>
  <si>
    <t>3月</t>
    <rPh sb="1" eb="2">
      <t>ツキ</t>
    </rPh>
    <phoneticPr fontId="2"/>
  </si>
  <si>
    <t>(単位:円)</t>
    <rPh sb="1" eb="3">
      <t>タンイ</t>
    </rPh>
    <rPh sb="4" eb="5">
      <t>エン</t>
    </rPh>
    <phoneticPr fontId="2"/>
  </si>
  <si>
    <t>基本料金単価</t>
    <rPh sb="0" eb="2">
      <t>キホン</t>
    </rPh>
    <rPh sb="2" eb="4">
      <t>リョウキン</t>
    </rPh>
    <rPh sb="4" eb="6">
      <t>タンカ</t>
    </rPh>
    <phoneticPr fontId="2"/>
  </si>
  <si>
    <t>その他季／電力量料金単価</t>
    <rPh sb="2" eb="3">
      <t>タ</t>
    </rPh>
    <rPh sb="3" eb="4">
      <t>キ</t>
    </rPh>
    <rPh sb="5" eb="7">
      <t>デンリョク</t>
    </rPh>
    <rPh sb="7" eb="8">
      <t>リョウ</t>
    </rPh>
    <rPh sb="8" eb="10">
      <t>リョウキン</t>
    </rPh>
    <rPh sb="10" eb="12">
      <t>タンカ</t>
    </rPh>
    <phoneticPr fontId="2"/>
  </si>
  <si>
    <t>夏　　季／電力量料金単価</t>
    <rPh sb="0" eb="1">
      <t>ナツ</t>
    </rPh>
    <rPh sb="3" eb="4">
      <t>キ</t>
    </rPh>
    <rPh sb="5" eb="7">
      <t>デンリョク</t>
    </rPh>
    <rPh sb="7" eb="8">
      <t>リョウ</t>
    </rPh>
    <rPh sb="8" eb="10">
      <t>リョウキン</t>
    </rPh>
    <rPh sb="10" eb="12">
      <t>タンカ</t>
    </rPh>
    <phoneticPr fontId="2"/>
  </si>
  <si>
    <t xml:space="preserve"> 積算内訳書</t>
    <rPh sb="1" eb="3">
      <t>セキサン</t>
    </rPh>
    <rPh sb="3" eb="6">
      <t>ウチワケショ</t>
    </rPh>
    <phoneticPr fontId="2"/>
  </si>
  <si>
    <t>①</t>
    <phoneticPr fontId="2"/>
  </si>
  <si>
    <t>電力量料金</t>
    <rPh sb="0" eb="2">
      <t>デンリョク</t>
    </rPh>
    <rPh sb="2" eb="3">
      <t>リョウ</t>
    </rPh>
    <rPh sb="3" eb="5">
      <t>リョウキン</t>
    </rPh>
    <phoneticPr fontId="2"/>
  </si>
  <si>
    <t>電気料金合計</t>
    <rPh sb="0" eb="2">
      <t>デンキ</t>
    </rPh>
    <rPh sb="2" eb="4">
      <t>リョウキン</t>
    </rPh>
    <rPh sb="4" eb="6">
      <t>ゴウケイ</t>
    </rPh>
    <phoneticPr fontId="2"/>
  </si>
  <si>
    <t>E</t>
    <phoneticPr fontId="2"/>
  </si>
  <si>
    <t>G=C+F</t>
    <phoneticPr fontId="2"/>
  </si>
  <si>
    <t>①</t>
    <phoneticPr fontId="2"/>
  </si>
  <si>
    <t>②</t>
    <phoneticPr fontId="2"/>
  </si>
  <si>
    <t>③</t>
    <phoneticPr fontId="2"/>
  </si>
  <si>
    <t>契約単価
（円）</t>
    <rPh sb="0" eb="2">
      <t>ケイヤク</t>
    </rPh>
    <rPh sb="2" eb="4">
      <t>タンカ</t>
    </rPh>
    <phoneticPr fontId="2"/>
  </si>
  <si>
    <t>予定使用電力量
（kW）</t>
    <rPh sb="0" eb="2">
      <t>ヨテイ</t>
    </rPh>
    <rPh sb="2" eb="4">
      <t>シヨウ</t>
    </rPh>
    <rPh sb="4" eb="6">
      <t>デンリョク</t>
    </rPh>
    <rPh sb="6" eb="7">
      <t>リョウ</t>
    </rPh>
    <phoneticPr fontId="2"/>
  </si>
  <si>
    <t>C
＝A×B</t>
    <phoneticPr fontId="2"/>
  </si>
  <si>
    <t>会社名：　　　　　　　　　　　　　　　　　　</t>
    <phoneticPr fontId="2"/>
  </si>
  <si>
    <t>その他</t>
    <rPh sb="2" eb="3">
      <t>タ</t>
    </rPh>
    <phoneticPr fontId="2"/>
  </si>
  <si>
    <t>夏季</t>
    <rPh sb="0" eb="2">
      <t>カキ</t>
    </rPh>
    <phoneticPr fontId="2"/>
  </si>
  <si>
    <t>【注意事項】</t>
    <rPh sb="1" eb="3">
      <t>チュウイ</t>
    </rPh>
    <rPh sb="3" eb="5">
      <t>ジコウ</t>
    </rPh>
    <phoneticPr fontId="2"/>
  </si>
  <si>
    <t>※　電力料金単価（D欄）は、夏季とその他ごとに、それぞれ同一料金を記載すること。</t>
    <rPh sb="2" eb="4">
      <t>デンリョク</t>
    </rPh>
    <rPh sb="4" eb="6">
      <t>リョウキン</t>
    </rPh>
    <rPh sb="6" eb="8">
      <t>タンカ</t>
    </rPh>
    <rPh sb="10" eb="11">
      <t>ラン</t>
    </rPh>
    <rPh sb="14" eb="16">
      <t>カキ</t>
    </rPh>
    <rPh sb="19" eb="20">
      <t>タ</t>
    </rPh>
    <rPh sb="28" eb="30">
      <t>ドウイツ</t>
    </rPh>
    <rPh sb="30" eb="32">
      <t>リョウキン</t>
    </rPh>
    <rPh sb="33" eb="35">
      <t>キサイ</t>
    </rPh>
    <phoneticPr fontId="2"/>
  </si>
  <si>
    <t>※　各月の電気料金合計（G欄）は、小数点以下を切り捨てた金額を記入すること。</t>
    <rPh sb="2" eb="4">
      <t>カクツキ</t>
    </rPh>
    <rPh sb="5" eb="7">
      <t>デンキ</t>
    </rPh>
    <rPh sb="7" eb="9">
      <t>リョウキン</t>
    </rPh>
    <rPh sb="9" eb="11">
      <t>ゴウケイ</t>
    </rPh>
    <rPh sb="13" eb="14">
      <t>ラン</t>
    </rPh>
    <rPh sb="17" eb="20">
      <t>ショウスウテン</t>
    </rPh>
    <rPh sb="20" eb="22">
      <t>イカ</t>
    </rPh>
    <rPh sb="23" eb="24">
      <t>キ</t>
    </rPh>
    <rPh sb="25" eb="26">
      <t>ス</t>
    </rPh>
    <rPh sb="28" eb="30">
      <t>キンガク</t>
    </rPh>
    <rPh sb="31" eb="33">
      <t>キニュウ</t>
    </rPh>
    <phoneticPr fontId="2"/>
  </si>
  <si>
    <t>※　各施設ごとの入札金額の合計は、入札書の入札金額と一致すること。</t>
    <rPh sb="2" eb="3">
      <t>カク</t>
    </rPh>
    <rPh sb="3" eb="5">
      <t>シセツ</t>
    </rPh>
    <rPh sb="8" eb="10">
      <t>ニュウサツ</t>
    </rPh>
    <rPh sb="10" eb="12">
      <t>キンガク</t>
    </rPh>
    <rPh sb="13" eb="15">
      <t>ゴウケイ</t>
    </rPh>
    <rPh sb="17" eb="19">
      <t>ニュウサツ</t>
    </rPh>
    <rPh sb="19" eb="20">
      <t>ショ</t>
    </rPh>
    <rPh sb="21" eb="23">
      <t>ニュウサツ</t>
    </rPh>
    <rPh sb="23" eb="25">
      <t>キンガク</t>
    </rPh>
    <rPh sb="26" eb="28">
      <t>イッチ</t>
    </rPh>
    <phoneticPr fontId="2"/>
  </si>
  <si>
    <t>※　入札金額内訳書は、入札時において入札書と併せて提出すること。</t>
    <rPh sb="2" eb="4">
      <t>ニュウサツ</t>
    </rPh>
    <rPh sb="4" eb="6">
      <t>キンガク</t>
    </rPh>
    <rPh sb="6" eb="8">
      <t>ウチワケ</t>
    </rPh>
    <rPh sb="8" eb="9">
      <t>ショ</t>
    </rPh>
    <rPh sb="11" eb="13">
      <t>ニュウサツ</t>
    </rPh>
    <rPh sb="13" eb="14">
      <t>ジ</t>
    </rPh>
    <rPh sb="18" eb="20">
      <t>ニュウサツ</t>
    </rPh>
    <rPh sb="20" eb="21">
      <t>ショ</t>
    </rPh>
    <rPh sb="22" eb="23">
      <t>アワ</t>
    </rPh>
    <rPh sb="25" eb="27">
      <t>テイシュツ</t>
    </rPh>
    <phoneticPr fontId="2"/>
  </si>
  <si>
    <t>※　積算内訳書は本様式によらず、任意の様式でもかまいませんが、契約は単価契約となるので、留意のうえ作成すること。</t>
    <rPh sb="2" eb="4">
      <t>セキサン</t>
    </rPh>
    <rPh sb="4" eb="7">
      <t>ウチワケショ</t>
    </rPh>
    <rPh sb="8" eb="9">
      <t>ホン</t>
    </rPh>
    <rPh sb="9" eb="11">
      <t>ヨウシキ</t>
    </rPh>
    <rPh sb="16" eb="18">
      <t>ニンイ</t>
    </rPh>
    <rPh sb="19" eb="21">
      <t>ヨウシキ</t>
    </rPh>
    <rPh sb="31" eb="33">
      <t>ケイヤク</t>
    </rPh>
    <rPh sb="34" eb="36">
      <t>タンカ</t>
    </rPh>
    <rPh sb="36" eb="38">
      <t>ケイヤク</t>
    </rPh>
    <rPh sb="44" eb="46">
      <t>リュウイ</t>
    </rPh>
    <rPh sb="49" eb="51">
      <t>サクセイ</t>
    </rPh>
    <phoneticPr fontId="2"/>
  </si>
  <si>
    <t>※　金額は全て消費税及び地方消費税を含む金額を記載すること。</t>
    <rPh sb="2" eb="4">
      <t>キンガク</t>
    </rPh>
    <rPh sb="5" eb="6">
      <t>スベ</t>
    </rPh>
    <rPh sb="7" eb="10">
      <t>ショウヒゼイ</t>
    </rPh>
    <rPh sb="10" eb="11">
      <t>オヨ</t>
    </rPh>
    <rPh sb="12" eb="14">
      <t>チホウ</t>
    </rPh>
    <rPh sb="14" eb="16">
      <t>ショウヒ</t>
    </rPh>
    <rPh sb="16" eb="17">
      <t>ゼイ</t>
    </rPh>
    <rPh sb="18" eb="19">
      <t>フク</t>
    </rPh>
    <rPh sb="20" eb="22">
      <t>キンガク</t>
    </rPh>
    <rPh sb="23" eb="25">
      <t>キサイ</t>
    </rPh>
    <phoneticPr fontId="2"/>
  </si>
  <si>
    <t>令和５年度</t>
    <rPh sb="0" eb="2">
      <t>レイワ</t>
    </rPh>
    <rPh sb="3" eb="5">
      <t>ネンド</t>
    </rPh>
    <phoneticPr fontId="2"/>
  </si>
  <si>
    <t>湊排水ポンプ場</t>
    <rPh sb="0" eb="1">
      <t>ミナト</t>
    </rPh>
    <rPh sb="1" eb="3">
      <t>ハイスイ</t>
    </rPh>
    <rPh sb="6" eb="7">
      <t>ジョウ</t>
    </rPh>
    <phoneticPr fontId="1"/>
  </si>
  <si>
    <t>折立第一排水ポンプ場</t>
    <rPh sb="0" eb="2">
      <t>オリタテ</t>
    </rPh>
    <rPh sb="2" eb="6">
      <t>ダイイチハイスイ</t>
    </rPh>
    <rPh sb="9" eb="10">
      <t>ジョウ</t>
    </rPh>
    <phoneticPr fontId="1"/>
  </si>
  <si>
    <t>折立第二排水ポンプ場</t>
    <rPh sb="0" eb="2">
      <t>オリタテ</t>
    </rPh>
    <rPh sb="2" eb="3">
      <t>ダイ</t>
    </rPh>
    <rPh sb="3" eb="4">
      <t>２</t>
    </rPh>
    <rPh sb="4" eb="6">
      <t>ハイスイ</t>
    </rPh>
    <rPh sb="9" eb="10">
      <t>ジョウ</t>
    </rPh>
    <phoneticPr fontId="1"/>
  </si>
  <si>
    <t>釜排水ポンプ場</t>
    <rPh sb="0" eb="3">
      <t>カマハイスイ</t>
    </rPh>
    <rPh sb="6" eb="7">
      <t>ジョウ</t>
    </rPh>
    <phoneticPr fontId="1"/>
  </si>
  <si>
    <t>鹿妻排水ポンプ場</t>
    <rPh sb="0" eb="2">
      <t>カヅマ</t>
    </rPh>
    <rPh sb="2" eb="4">
      <t>ハイスイ</t>
    </rPh>
    <rPh sb="7" eb="8">
      <t>ジョウ</t>
    </rPh>
    <phoneticPr fontId="1"/>
  </si>
  <si>
    <t>井内排水ポンプ場</t>
    <rPh sb="0" eb="4">
      <t>イナイハイスイ</t>
    </rPh>
    <rPh sb="7" eb="8">
      <t>ジョウ</t>
    </rPh>
    <phoneticPr fontId="1"/>
  </si>
  <si>
    <t>住吉排水ポンプ場</t>
    <rPh sb="0" eb="2">
      <t>スミヨシ</t>
    </rPh>
    <rPh sb="2" eb="4">
      <t>ハイスイ</t>
    </rPh>
    <rPh sb="7" eb="8">
      <t>ジョウ</t>
    </rPh>
    <phoneticPr fontId="1"/>
  </si>
  <si>
    <t>南境排水ポンプ場</t>
    <rPh sb="0" eb="2">
      <t>ミナミサカイ</t>
    </rPh>
    <rPh sb="2" eb="4">
      <t>ハイスイ</t>
    </rPh>
    <rPh sb="7" eb="8">
      <t>ジョウ</t>
    </rPh>
    <phoneticPr fontId="1"/>
  </si>
  <si>
    <t>二子排水機場</t>
    <rPh sb="0" eb="4">
      <t>フタゴハイスイ</t>
    </rPh>
    <rPh sb="4" eb="6">
      <t>キジョウ</t>
    </rPh>
    <phoneticPr fontId="1"/>
  </si>
  <si>
    <t>飯野川浄化センター</t>
    <rPh sb="0" eb="2">
      <t>イイノ</t>
    </rPh>
    <rPh sb="2" eb="3">
      <t>カワ</t>
    </rPh>
    <rPh sb="3" eb="5">
      <t>ジョウカ</t>
    </rPh>
    <phoneticPr fontId="1"/>
  </si>
  <si>
    <t>和渕汚水処理場</t>
    <rPh sb="0" eb="4">
      <t>ワブチオスイ</t>
    </rPh>
    <rPh sb="4" eb="7">
      <t>ショリジョウ</t>
    </rPh>
    <phoneticPr fontId="1"/>
  </si>
  <si>
    <t>定川処理場</t>
    <rPh sb="0" eb="1">
      <t>ジョウ</t>
    </rPh>
    <rPh sb="1" eb="2">
      <t>ガワ</t>
    </rPh>
    <rPh sb="2" eb="5">
      <t>ショリジョウ</t>
    </rPh>
    <phoneticPr fontId="1"/>
  </si>
  <si>
    <t>笈入処理場</t>
    <rPh sb="0" eb="1">
      <t>オイ</t>
    </rPh>
    <rPh sb="1" eb="2">
      <t>イ</t>
    </rPh>
    <rPh sb="2" eb="5">
      <t>ショリジョウ</t>
    </rPh>
    <phoneticPr fontId="1"/>
  </si>
  <si>
    <t>北上浄化センター</t>
    <rPh sb="0" eb="2">
      <t>キタカミ</t>
    </rPh>
    <rPh sb="2" eb="4">
      <t>ジョウカ</t>
    </rPh>
    <phoneticPr fontId="1"/>
  </si>
  <si>
    <t>あゆかわ浄化センター</t>
    <rPh sb="4" eb="6">
      <t>ジョウカ</t>
    </rPh>
    <phoneticPr fontId="1"/>
  </si>
  <si>
    <t>湊排水ポンプ場</t>
    <rPh sb="0" eb="3">
      <t>ミナトハイスイ</t>
    </rPh>
    <rPh sb="6" eb="7">
      <t>ジョウ</t>
    </rPh>
    <phoneticPr fontId="2"/>
  </si>
  <si>
    <t>折立第一排水ポンプ場</t>
    <rPh sb="0" eb="2">
      <t>オリタテ</t>
    </rPh>
    <rPh sb="2" eb="4">
      <t>ダイイチ</t>
    </rPh>
    <rPh sb="4" eb="6">
      <t>ハイスイ</t>
    </rPh>
    <rPh sb="9" eb="10">
      <t>ジョウ</t>
    </rPh>
    <phoneticPr fontId="2"/>
  </si>
  <si>
    <t>折立第二排水ポンプ場</t>
    <rPh sb="0" eb="2">
      <t>オリタテ</t>
    </rPh>
    <rPh sb="2" eb="4">
      <t>ダイニ</t>
    </rPh>
    <rPh sb="4" eb="6">
      <t>ハイスイ</t>
    </rPh>
    <rPh sb="9" eb="10">
      <t>ジョウ</t>
    </rPh>
    <phoneticPr fontId="2"/>
  </si>
  <si>
    <t>横堤排水ポンプ場</t>
    <rPh sb="0" eb="2">
      <t>ヨコヅツミ</t>
    </rPh>
    <rPh sb="2" eb="4">
      <t>ハイスイ</t>
    </rPh>
    <rPh sb="7" eb="8">
      <t>ジョウ</t>
    </rPh>
    <phoneticPr fontId="2"/>
  </si>
  <si>
    <t>横堤排水ポンプ場</t>
    <rPh sb="0" eb="2">
      <t>ヨコヅツミ</t>
    </rPh>
    <rPh sb="2" eb="4">
      <t>ハイスイ</t>
    </rPh>
    <rPh sb="7" eb="8">
      <t>ジョウ</t>
    </rPh>
    <phoneticPr fontId="1"/>
  </si>
  <si>
    <t>釜排水ポンプ場</t>
    <rPh sb="0" eb="1">
      <t>カマ</t>
    </rPh>
    <rPh sb="1" eb="3">
      <t>ハイスイ</t>
    </rPh>
    <rPh sb="6" eb="7">
      <t>ジョウ</t>
    </rPh>
    <phoneticPr fontId="2"/>
  </si>
  <si>
    <t>鹿妻排水ポンプ場</t>
    <rPh sb="0" eb="2">
      <t>カヅマ</t>
    </rPh>
    <rPh sb="2" eb="4">
      <t>ハイスイ</t>
    </rPh>
    <rPh sb="7" eb="8">
      <t>ジョウ</t>
    </rPh>
    <phoneticPr fontId="2"/>
  </si>
  <si>
    <t>井内排水ポンプ場</t>
    <rPh sb="0" eb="2">
      <t>イナイ</t>
    </rPh>
    <rPh sb="2" eb="4">
      <t>ハイスイ</t>
    </rPh>
    <rPh sb="7" eb="8">
      <t>ジョウ</t>
    </rPh>
    <phoneticPr fontId="2"/>
  </si>
  <si>
    <t>住吉排水ポンプ場</t>
    <rPh sb="0" eb="2">
      <t>スミヨシ</t>
    </rPh>
    <rPh sb="2" eb="4">
      <t>ハイスイ</t>
    </rPh>
    <rPh sb="7" eb="8">
      <t>ジョウ</t>
    </rPh>
    <phoneticPr fontId="2"/>
  </si>
  <si>
    <t>南境排水ポンプ場</t>
    <rPh sb="0" eb="2">
      <t>ミナミサカイ</t>
    </rPh>
    <rPh sb="2" eb="4">
      <t>ハイスイ</t>
    </rPh>
    <rPh sb="7" eb="8">
      <t>ジョウ</t>
    </rPh>
    <phoneticPr fontId="2"/>
  </si>
  <si>
    <t>二子排水機場</t>
    <rPh sb="0" eb="6">
      <t>フタゴハイスイキジョウ</t>
    </rPh>
    <phoneticPr fontId="2"/>
  </si>
  <si>
    <t>飯野川浄化センター</t>
    <rPh sb="0" eb="3">
      <t>イイノカワ</t>
    </rPh>
    <rPh sb="3" eb="5">
      <t>ジョウカ</t>
    </rPh>
    <phoneticPr fontId="2"/>
  </si>
  <si>
    <t>和渕汚水処理場</t>
    <rPh sb="0" eb="7">
      <t>ワブチオスイショリジョウ</t>
    </rPh>
    <phoneticPr fontId="2"/>
  </si>
  <si>
    <t>定川処理場</t>
    <rPh sb="0" eb="5">
      <t>ジョウガワショリジョウ</t>
    </rPh>
    <phoneticPr fontId="2"/>
  </si>
  <si>
    <t>笈入処理場</t>
    <rPh sb="0" eb="1">
      <t>オイ</t>
    </rPh>
    <rPh sb="1" eb="2">
      <t>イリ</t>
    </rPh>
    <rPh sb="2" eb="5">
      <t>ショリジョウ</t>
    </rPh>
    <phoneticPr fontId="2"/>
  </si>
  <si>
    <t>北上浄化センター</t>
    <rPh sb="0" eb="4">
      <t>キタカミジョウカ</t>
    </rPh>
    <phoneticPr fontId="2"/>
  </si>
  <si>
    <t>あゆかわ浄化センター</t>
    <rPh sb="4" eb="6">
      <t>ジョウカ</t>
    </rPh>
    <phoneticPr fontId="2"/>
  </si>
  <si>
    <t>設計者</t>
    <rPh sb="0" eb="3">
      <t>セッケイシャ</t>
    </rPh>
    <phoneticPr fontId="2"/>
  </si>
  <si>
    <t>照査</t>
    <rPh sb="0" eb="2">
      <t>ショウサ</t>
    </rPh>
    <phoneticPr fontId="2"/>
  </si>
  <si>
    <t>金　額（円）(税込み）</t>
    <rPh sb="0" eb="1">
      <t>キン</t>
    </rPh>
    <rPh sb="2" eb="3">
      <t>ガク</t>
    </rPh>
    <rPh sb="4" eb="5">
      <t>エン</t>
    </rPh>
    <rPh sb="7" eb="8">
      <t>ゼイ</t>
    </rPh>
    <rPh sb="8" eb="9">
      <t>コ</t>
    </rPh>
    <phoneticPr fontId="2"/>
  </si>
  <si>
    <t>入札金額(税込み)
①+②+③</t>
    <phoneticPr fontId="2"/>
  </si>
  <si>
    <t>令和６年度</t>
    <rPh sb="0" eb="2">
      <t>レイワ</t>
    </rPh>
    <rPh sb="3" eb="5">
      <t>ネンド</t>
    </rPh>
    <phoneticPr fontId="2"/>
  </si>
  <si>
    <t>令和７年度</t>
    <rPh sb="0" eb="2">
      <t>レイワ</t>
    </rPh>
    <rPh sb="3" eb="5">
      <t>ネンド</t>
    </rPh>
    <phoneticPr fontId="2"/>
  </si>
  <si>
    <t>折立第三排水ポンプ場</t>
    <rPh sb="0" eb="2">
      <t>オリタテ</t>
    </rPh>
    <rPh sb="2" eb="4">
      <t>ダイサン</t>
    </rPh>
    <rPh sb="4" eb="6">
      <t>ハイスイ</t>
    </rPh>
    <rPh sb="9" eb="10">
      <t>ジョウ</t>
    </rPh>
    <phoneticPr fontId="2"/>
  </si>
  <si>
    <t>井内第一排水ポンプ場</t>
    <rPh sb="0" eb="2">
      <t>イナイ</t>
    </rPh>
    <rPh sb="2" eb="4">
      <t>ダイイチ</t>
    </rPh>
    <rPh sb="4" eb="6">
      <t>ハイスイ</t>
    </rPh>
    <rPh sb="9" eb="10">
      <t>ジョウ</t>
    </rPh>
    <phoneticPr fontId="2"/>
  </si>
  <si>
    <t>折立第三排水ポンプ場</t>
    <rPh sb="0" eb="2">
      <t>オリタテ</t>
    </rPh>
    <rPh sb="2" eb="3">
      <t>ダイ</t>
    </rPh>
    <rPh sb="3" eb="4">
      <t>3</t>
    </rPh>
    <rPh sb="4" eb="6">
      <t>ハイスイ</t>
    </rPh>
    <rPh sb="9" eb="10">
      <t>ジョウ</t>
    </rPh>
    <phoneticPr fontId="1"/>
  </si>
  <si>
    <t>井内第一排水ポンプ場</t>
    <rPh sb="0" eb="4">
      <t>イナイダイイチ</t>
    </rPh>
    <rPh sb="4" eb="6">
      <t>ハイスイ</t>
    </rPh>
    <rPh sb="9" eb="10">
      <t>ジョウ</t>
    </rPh>
    <phoneticPr fontId="2"/>
  </si>
  <si>
    <t>石巻市湊排水ポンプ場ほか１７箇所で使用する電力の供給　積算内訳書</t>
    <rPh sb="17" eb="19">
      <t>シヨウ</t>
    </rPh>
    <rPh sb="27" eb="28">
      <t>セキ</t>
    </rPh>
    <rPh sb="28" eb="29">
      <t>サン</t>
    </rPh>
    <rPh sb="29" eb="30">
      <t>ウチ</t>
    </rPh>
    <rPh sb="30" eb="31">
      <t>ワケ</t>
    </rPh>
    <rPh sb="31" eb="32">
      <t>ショ</t>
    </rPh>
    <phoneticPr fontId="2"/>
  </si>
  <si>
    <t>係長</t>
    <rPh sb="0" eb="2">
      <t>カカリチョウ</t>
    </rPh>
    <phoneticPr fontId="2"/>
  </si>
  <si>
    <t>下水道管理
課長</t>
    <rPh sb="0" eb="3">
      <t>ゲスイドウ</t>
    </rPh>
    <rPh sb="3" eb="5">
      <t>カンリ</t>
    </rPh>
    <rPh sb="6" eb="8">
      <t>カチョウ</t>
    </rPh>
    <phoneticPr fontId="2"/>
  </si>
  <si>
    <t>同課長補佐</t>
    <rPh sb="0" eb="1">
      <t>ドウ</t>
    </rPh>
    <rPh sb="1" eb="3">
      <t>カチョウ</t>
    </rPh>
    <rPh sb="3" eb="5">
      <t>ホサ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</si>
</sst>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&quot;円&quot;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2"/>
      <color theme="1"/>
      <name val="ＭＳ 明朝"/>
      <family val="2"/>
      <charset val="128"/>
    </font>
    <font>
      <sz val="8"/>
      <color theme="1"/>
      <name val="ＭＳ ゴシック"/>
      <family val="3"/>
      <charset val="128"/>
    </font>
    <font>
      <u/>
      <sz val="8"/>
      <color theme="1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color theme="1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>
      <alignment horizontal="center" vertical="center"/>
    </xf>
    <xf numFmtId="0" fontId="7" fillId="0" borderId="22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8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alignment vertical="center"/>
      <protection locked="0"/>
    </xf>
    <xf numFmtId="0" fontId="7" fillId="0" borderId="0" xfId="0" applyFont="1" applyBorder="1" applyAlignment="1" applyProtection="1">
      <alignment horizontal="right"/>
      <protection locked="0"/>
    </xf>
    <xf numFmtId="0" fontId="8" fillId="0" borderId="0" xfId="0" applyFont="1" applyProtection="1">
      <alignment vertical="center"/>
      <protection locked="0"/>
    </xf>
    <xf numFmtId="40" fontId="7" fillId="2" borderId="10" xfId="1" applyNumberFormat="1" applyFont="1" applyFill="1" applyBorder="1" applyAlignment="1" applyProtection="1">
      <alignment horizontal="right" vertical="center" shrinkToFit="1"/>
      <protection locked="0"/>
    </xf>
    <xf numFmtId="40" fontId="7" fillId="3" borderId="11" xfId="1" applyNumberFormat="1" applyFont="1" applyFill="1" applyBorder="1" applyAlignment="1" applyProtection="1">
      <alignment horizontal="right" vertical="center" shrinkToFit="1"/>
      <protection locked="0"/>
    </xf>
    <xf numFmtId="40" fontId="7" fillId="4" borderId="12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>
      <alignment horizontal="center" vertical="center" wrapText="1"/>
    </xf>
    <xf numFmtId="0" fontId="7" fillId="0" borderId="25" xfId="0" applyFont="1" applyBorder="1" applyAlignment="1" applyProtection="1">
      <alignment horizontal="right" vertical="center"/>
      <protection locked="0"/>
    </xf>
    <xf numFmtId="40" fontId="7" fillId="2" borderId="11" xfId="1" applyNumberFormat="1" applyFont="1" applyFill="1" applyBorder="1" applyAlignment="1" applyProtection="1">
      <alignment vertical="center" shrinkToFit="1"/>
    </xf>
    <xf numFmtId="0" fontId="9" fillId="0" borderId="11" xfId="0" applyFont="1" applyBorder="1" applyAlignment="1" applyProtection="1">
      <alignment vertical="center" shrinkToFit="1"/>
      <protection locked="0"/>
    </xf>
    <xf numFmtId="40" fontId="7" fillId="0" borderId="11" xfId="1" applyNumberFormat="1" applyFont="1" applyBorder="1" applyAlignment="1" applyProtection="1">
      <alignment vertical="center" shrinkToFit="1"/>
    </xf>
    <xf numFmtId="40" fontId="7" fillId="4" borderId="11" xfId="0" applyNumberFormat="1" applyFont="1" applyFill="1" applyBorder="1" applyAlignment="1" applyProtection="1">
      <alignment vertical="center" shrinkToFit="1"/>
    </xf>
    <xf numFmtId="38" fontId="9" fillId="0" borderId="11" xfId="0" applyNumberFormat="1" applyFont="1" applyBorder="1" applyAlignment="1" applyProtection="1">
      <alignment vertical="center" shrinkToFit="1"/>
      <protection locked="0"/>
    </xf>
    <xf numFmtId="38" fontId="7" fillId="0" borderId="11" xfId="0" applyNumberFormat="1" applyFont="1" applyBorder="1" applyAlignment="1" applyProtection="1">
      <alignment vertical="center" shrinkToFit="1"/>
    </xf>
    <xf numFmtId="0" fontId="7" fillId="0" borderId="26" xfId="0" applyFont="1" applyBorder="1" applyAlignment="1" applyProtection="1">
      <alignment horizontal="right" vertical="center"/>
      <protection locked="0"/>
    </xf>
    <xf numFmtId="40" fontId="7" fillId="2" borderId="12" xfId="1" applyNumberFormat="1" applyFont="1" applyFill="1" applyBorder="1" applyAlignment="1" applyProtection="1">
      <alignment vertical="center" shrinkToFit="1"/>
    </xf>
    <xf numFmtId="40" fontId="7" fillId="0" borderId="12" xfId="1" applyNumberFormat="1" applyFont="1" applyBorder="1" applyAlignment="1" applyProtection="1">
      <alignment vertical="center" shrinkToFit="1"/>
    </xf>
    <xf numFmtId="40" fontId="7" fillId="4" borderId="12" xfId="0" applyNumberFormat="1" applyFont="1" applyFill="1" applyBorder="1" applyAlignment="1" applyProtection="1">
      <alignment vertical="center" shrinkToFit="1"/>
    </xf>
    <xf numFmtId="38" fontId="9" fillId="0" borderId="12" xfId="0" applyNumberFormat="1" applyFont="1" applyBorder="1" applyAlignment="1" applyProtection="1">
      <alignment vertical="center" shrinkToFit="1"/>
      <protection locked="0"/>
    </xf>
    <xf numFmtId="38" fontId="7" fillId="0" borderId="13" xfId="0" applyNumberFormat="1" applyFont="1" applyBorder="1" applyAlignment="1" applyProtection="1">
      <alignment vertical="center" shrinkToFit="1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38" fontId="7" fillId="0" borderId="1" xfId="0" applyNumberFormat="1" applyFont="1" applyBorder="1" applyAlignment="1" applyProtection="1">
      <alignment horizontal="right" vertical="center" shrinkToFit="1"/>
    </xf>
    <xf numFmtId="38" fontId="7" fillId="0" borderId="0" xfId="0" applyNumberFormat="1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center" vertical="center" shrinkToFit="1"/>
      <protection locked="0"/>
    </xf>
    <xf numFmtId="0" fontId="7" fillId="0" borderId="0" xfId="0" applyFont="1" applyBorder="1" applyAlignment="1" applyProtection="1">
      <alignment horizontal="right" vertical="center" shrinkToFit="1"/>
      <protection locked="0"/>
    </xf>
    <xf numFmtId="38" fontId="7" fillId="0" borderId="0" xfId="0" applyNumberFormat="1" applyFont="1" applyBorder="1" applyAlignment="1" applyProtection="1">
      <alignment horizontal="right" vertical="center" shrinkToFit="1"/>
    </xf>
    <xf numFmtId="38" fontId="7" fillId="0" borderId="0" xfId="0" applyNumberFormat="1" applyFont="1" applyBorder="1" applyAlignment="1" applyProtection="1">
      <alignment vertical="center" shrinkToFit="1"/>
    </xf>
    <xf numFmtId="38" fontId="7" fillId="0" borderId="0" xfId="0" applyNumberFormat="1" applyFont="1" applyBorder="1" applyAlignment="1" applyProtection="1">
      <alignment vertical="center" shrinkToFit="1"/>
      <protection locked="0"/>
    </xf>
    <xf numFmtId="38" fontId="7" fillId="0" borderId="0" xfId="0" applyNumberFormat="1" applyFont="1" applyBorder="1" applyAlignment="1" applyProtection="1">
      <alignment horizontal="right" vertical="center" shrinkToFit="1"/>
      <protection locked="0"/>
    </xf>
    <xf numFmtId="0" fontId="7" fillId="0" borderId="24" xfId="0" applyFont="1" applyBorder="1" applyAlignment="1" applyProtection="1">
      <alignment horizontal="right" vertical="center"/>
      <protection locked="0"/>
    </xf>
    <xf numFmtId="40" fontId="7" fillId="2" borderId="10" xfId="1" applyNumberFormat="1" applyFont="1" applyFill="1" applyBorder="1" applyAlignment="1" applyProtection="1">
      <alignment vertical="center" shrinkToFit="1"/>
    </xf>
    <xf numFmtId="0" fontId="9" fillId="0" borderId="10" xfId="0" applyFont="1" applyBorder="1" applyAlignment="1" applyProtection="1">
      <alignment vertical="center" shrinkToFit="1"/>
      <protection locked="0"/>
    </xf>
    <xf numFmtId="38" fontId="7" fillId="0" borderId="10" xfId="0" applyNumberFormat="1" applyFont="1" applyBorder="1" applyAlignment="1" applyProtection="1">
      <alignment vertical="center" shrinkToFit="1"/>
    </xf>
    <xf numFmtId="40" fontId="7" fillId="4" borderId="10" xfId="0" applyNumberFormat="1" applyFont="1" applyFill="1" applyBorder="1" applyAlignment="1" applyProtection="1">
      <alignment vertical="center" shrinkToFit="1"/>
    </xf>
    <xf numFmtId="38" fontId="9" fillId="0" borderId="10" xfId="0" applyNumberFormat="1" applyFont="1" applyBorder="1" applyAlignment="1" applyProtection="1">
      <alignment vertical="center" shrinkToFit="1"/>
      <protection locked="0"/>
    </xf>
    <xf numFmtId="40" fontId="7" fillId="3" borderId="11" xfId="0" applyNumberFormat="1" applyFont="1" applyFill="1" applyBorder="1" applyAlignment="1" applyProtection="1">
      <alignment vertical="center" shrinkToFit="1"/>
    </xf>
    <xf numFmtId="40" fontId="7" fillId="5" borderId="11" xfId="0" applyNumberFormat="1" applyFont="1" applyFill="1" applyBorder="1" applyAlignment="1" applyProtection="1">
      <alignment vertical="center" shrinkToFit="1"/>
    </xf>
    <xf numFmtId="0" fontId="7" fillId="0" borderId="27" xfId="0" applyFont="1" applyBorder="1" applyAlignment="1" applyProtection="1">
      <alignment vertical="center" wrapText="1"/>
      <protection locked="0"/>
    </xf>
    <xf numFmtId="38" fontId="7" fillId="0" borderId="0" xfId="1" applyFont="1" applyBorder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38" fontId="7" fillId="0" borderId="1" xfId="0" applyNumberFormat="1" applyFont="1" applyBorder="1" applyAlignment="1" applyProtection="1">
      <alignment horizontal="center" vertical="center" shrinkToFit="1"/>
    </xf>
    <xf numFmtId="0" fontId="7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37" xfId="0" applyFont="1" applyBorder="1" applyAlignment="1" applyProtection="1">
      <alignment horizontal="center" vertical="center"/>
      <protection locked="0"/>
    </xf>
    <xf numFmtId="40" fontId="7" fillId="0" borderId="10" xfId="0" applyNumberFormat="1" applyFont="1" applyBorder="1" applyAlignment="1" applyProtection="1">
      <alignment vertical="center" shrinkToFit="1"/>
    </xf>
    <xf numFmtId="40" fontId="7" fillId="0" borderId="11" xfId="0" applyNumberFormat="1" applyFont="1" applyBorder="1" applyAlignment="1" applyProtection="1">
      <alignment vertical="center" shrinkToFit="1"/>
    </xf>
    <xf numFmtId="40" fontId="7" fillId="0" borderId="13" xfId="0" applyNumberFormat="1" applyFont="1" applyBorder="1" applyAlignment="1" applyProtection="1">
      <alignment vertical="center" shrinkToFit="1"/>
    </xf>
    <xf numFmtId="1" fontId="9" fillId="0" borderId="11" xfId="0" applyNumberFormat="1" applyFont="1" applyBorder="1" applyAlignment="1" applyProtection="1">
      <alignment vertical="center" shrinkToFit="1"/>
      <protection locked="0"/>
    </xf>
    <xf numFmtId="1" fontId="9" fillId="0" borderId="12" xfId="0" applyNumberFormat="1" applyFont="1" applyBorder="1" applyAlignment="1" applyProtection="1">
      <alignment vertical="center" shrinkToFit="1"/>
      <protection locked="0"/>
    </xf>
    <xf numFmtId="1" fontId="9" fillId="0" borderId="10" xfId="0" applyNumberFormat="1" applyFont="1" applyBorder="1" applyAlignment="1" applyProtection="1">
      <alignment vertical="center" shrinkToFit="1"/>
      <protection locked="0"/>
    </xf>
    <xf numFmtId="38" fontId="7" fillId="0" borderId="1" xfId="0" applyNumberFormat="1" applyFont="1" applyBorder="1" applyAlignment="1" applyProtection="1">
      <alignment horizontal="right" vertical="center" shrinkToFit="1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3" fillId="0" borderId="1" xfId="0" applyFont="1" applyBorder="1" applyProtection="1">
      <alignment vertical="center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/>
      <protection locked="0"/>
    </xf>
    <xf numFmtId="0" fontId="12" fillId="0" borderId="8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0" fontId="3" fillId="0" borderId="41" xfId="0" applyFont="1" applyBorder="1" applyAlignment="1" applyProtection="1">
      <alignment horizontal="center" vertical="center"/>
      <protection locked="0"/>
    </xf>
    <xf numFmtId="176" fontId="3" fillId="0" borderId="2" xfId="0" applyNumberFormat="1" applyFont="1" applyBorder="1" applyAlignment="1" applyProtection="1">
      <alignment horizontal="right" vertical="center"/>
    </xf>
    <xf numFmtId="176" fontId="3" fillId="0" borderId="7" xfId="0" applyNumberFormat="1" applyFont="1" applyBorder="1" applyAlignment="1" applyProtection="1">
      <alignment horizontal="right" vertical="center"/>
    </xf>
    <xf numFmtId="176" fontId="3" fillId="0" borderId="42" xfId="0" applyNumberFormat="1" applyFont="1" applyBorder="1" applyAlignment="1" applyProtection="1">
      <alignment horizontal="right" vertical="center"/>
    </xf>
    <xf numFmtId="0" fontId="3" fillId="0" borderId="46" xfId="0" applyFont="1" applyBorder="1" applyAlignment="1" applyProtection="1">
      <alignment horizontal="center" vertical="center"/>
      <protection locked="0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176" fontId="3" fillId="0" borderId="43" xfId="0" applyNumberFormat="1" applyFont="1" applyBorder="1" applyAlignment="1" applyProtection="1">
      <alignment horizontal="right" vertical="center"/>
    </xf>
    <xf numFmtId="176" fontId="3" fillId="0" borderId="44" xfId="0" applyNumberFormat="1" applyFont="1" applyBorder="1" applyAlignment="1" applyProtection="1">
      <alignment horizontal="right" vertical="center"/>
    </xf>
    <xf numFmtId="176" fontId="3" fillId="0" borderId="45" xfId="0" applyNumberFormat="1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176" fontId="3" fillId="0" borderId="39" xfId="0" applyNumberFormat="1" applyFont="1" applyBorder="1" applyAlignment="1" applyProtection="1">
      <alignment horizontal="right" vertical="center"/>
    </xf>
    <xf numFmtId="176" fontId="3" fillId="0" borderId="9" xfId="0" applyNumberFormat="1" applyFont="1" applyBorder="1" applyAlignment="1" applyProtection="1">
      <alignment horizontal="right" vertical="center"/>
    </xf>
    <xf numFmtId="0" fontId="10" fillId="0" borderId="48" xfId="0" applyFont="1" applyBorder="1" applyAlignment="1" applyProtection="1">
      <alignment horizontal="center" vertical="center" wrapText="1" shrinkToFit="1"/>
      <protection locked="0"/>
    </xf>
    <xf numFmtId="0" fontId="10" fillId="0" borderId="49" xfId="0" applyFont="1" applyBorder="1" applyAlignment="1" applyProtection="1">
      <alignment horizontal="center" vertical="center" wrapText="1" shrinkToFit="1"/>
      <protection locked="0"/>
    </xf>
    <xf numFmtId="38" fontId="7" fillId="0" borderId="48" xfId="1" applyFont="1" applyBorder="1" applyAlignment="1" applyProtection="1">
      <alignment horizontal="right" vertical="center" shrinkToFit="1"/>
    </xf>
    <xf numFmtId="38" fontId="7" fillId="0" borderId="49" xfId="1" applyFont="1" applyBorder="1" applyAlignment="1" applyProtection="1">
      <alignment horizontal="right" vertical="center" shrinkToFit="1"/>
    </xf>
    <xf numFmtId="0" fontId="7" fillId="0" borderId="2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29" xfId="0" applyFont="1" applyBorder="1" applyAlignment="1" applyProtection="1">
      <alignment horizontal="center" vertical="center"/>
      <protection locked="0"/>
    </xf>
    <xf numFmtId="0" fontId="7" fillId="0" borderId="30" xfId="0" applyFont="1" applyBorder="1" applyAlignment="1" applyProtection="1">
      <alignment horizontal="center" vertical="center"/>
      <protection locked="0"/>
    </xf>
    <xf numFmtId="0" fontId="7" fillId="0" borderId="31" xfId="0" applyFont="1" applyBorder="1" applyAlignment="1" applyProtection="1">
      <alignment horizontal="center" vertical="center"/>
      <protection locked="0"/>
    </xf>
    <xf numFmtId="0" fontId="7" fillId="0" borderId="32" xfId="0" applyFont="1" applyBorder="1" applyAlignment="1" applyProtection="1">
      <alignment horizontal="center" vertical="center"/>
      <protection locked="0"/>
    </xf>
    <xf numFmtId="0" fontId="7" fillId="0" borderId="33" xfId="0" applyFont="1" applyBorder="1" applyAlignment="1" applyProtection="1">
      <alignment horizontal="center" vertical="center"/>
      <protection locked="0"/>
    </xf>
    <xf numFmtId="0" fontId="7" fillId="0" borderId="34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28" xfId="0" applyFont="1" applyBorder="1" applyAlignment="1">
      <alignment horizontal="center" vertical="center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left" vertical="center" indent="1"/>
    </xf>
    <xf numFmtId="0" fontId="7" fillId="0" borderId="7" xfId="0" applyFont="1" applyBorder="1" applyAlignment="1" applyProtection="1">
      <alignment horizontal="left" vertical="center" indent="1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5" xfId="0" applyFont="1" applyBorder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7" xfId="0" applyFont="1" applyBorder="1" applyAlignment="1" applyProtection="1">
      <alignment horizontal="left" vertical="center" shrinkToFit="1"/>
      <protection locked="0"/>
    </xf>
    <xf numFmtId="0" fontId="7" fillId="0" borderId="18" xfId="0" applyFont="1" applyBorder="1" applyAlignment="1" applyProtection="1">
      <alignment horizontal="left" vertical="center" shrinkToFit="1"/>
      <protection locked="0"/>
    </xf>
    <xf numFmtId="0" fontId="7" fillId="0" borderId="19" xfId="0" applyFont="1" applyBorder="1" applyAlignment="1" applyProtection="1">
      <alignment horizontal="left" vertical="center" shrinkToFit="1"/>
      <protection locked="0"/>
    </xf>
  </cellXfs>
  <cellStyles count="5">
    <cellStyle name="桁区切り" xfId="1" builtinId="6"/>
    <cellStyle name="桁区切り 2" xfId="3"/>
    <cellStyle name="桁区切り 3" xfId="4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FFCC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view="pageBreakPreview" zoomScale="115" zoomScaleNormal="100" zoomScaleSheetLayoutView="115" workbookViewId="0">
      <selection activeCell="M29" sqref="M29"/>
    </sheetView>
  </sheetViews>
  <sheetFormatPr defaultColWidth="9" defaultRowHeight="14.25" x14ac:dyDescent="0.15"/>
  <cols>
    <col min="1" max="1" width="8.625" style="1" customWidth="1"/>
    <col min="2" max="2" width="12.5" style="1" customWidth="1"/>
    <col min="3" max="3" width="16.25" style="1" customWidth="1"/>
    <col min="4" max="7" width="5.625" style="1" customWidth="1"/>
    <col min="8" max="8" width="11.25" style="1" customWidth="1"/>
    <col min="9" max="9" width="22.125" style="1" customWidth="1"/>
    <col min="10" max="10" width="9" style="1"/>
    <col min="11" max="11" width="9" style="1" customWidth="1"/>
    <col min="12" max="16384" width="9" style="1"/>
  </cols>
  <sheetData>
    <row r="1" spans="1:9" ht="13.5" customHeight="1" x14ac:dyDescent="0.15"/>
    <row r="2" spans="1:9" ht="41.25" customHeight="1" x14ac:dyDescent="0.15">
      <c r="B2" s="69" t="s">
        <v>100</v>
      </c>
      <c r="C2" s="69" t="s">
        <v>101</v>
      </c>
      <c r="D2" s="78" t="s">
        <v>99</v>
      </c>
      <c r="E2" s="79"/>
      <c r="F2" s="78" t="s">
        <v>89</v>
      </c>
      <c r="G2" s="79"/>
      <c r="H2" s="70" t="s">
        <v>88</v>
      </c>
      <c r="I2" s="72"/>
    </row>
    <row r="3" spans="1:9" ht="41.25" customHeight="1" x14ac:dyDescent="0.15">
      <c r="B3" s="68"/>
      <c r="C3" s="68"/>
      <c r="D3" s="80"/>
      <c r="E3" s="81"/>
      <c r="F3" s="80"/>
      <c r="G3" s="81"/>
      <c r="H3" s="71"/>
      <c r="I3" s="73"/>
    </row>
    <row r="4" spans="1:9" ht="13.5" customHeight="1" x14ac:dyDescent="0.15"/>
    <row r="5" spans="1:9" ht="29.25" customHeight="1" x14ac:dyDescent="0.15">
      <c r="A5" s="75" t="s">
        <v>98</v>
      </c>
      <c r="B5" s="75"/>
      <c r="C5" s="75"/>
      <c r="D5" s="75"/>
      <c r="E5" s="75"/>
      <c r="F5" s="75"/>
      <c r="G5" s="75"/>
      <c r="H5" s="75"/>
      <c r="I5" s="75"/>
    </row>
    <row r="6" spans="1:9" ht="21.75" customHeight="1" thickBot="1" x14ac:dyDescent="0.2">
      <c r="A6" s="2"/>
      <c r="B6" s="2"/>
      <c r="C6" s="2"/>
      <c r="D6" s="2"/>
      <c r="E6" s="2"/>
      <c r="F6" s="2"/>
      <c r="G6" s="2"/>
      <c r="H6" s="2"/>
      <c r="I6" s="2"/>
    </row>
    <row r="7" spans="1:9" ht="22.5" hidden="1" customHeight="1" thickBot="1" x14ac:dyDescent="0.2">
      <c r="H7" s="76" t="s">
        <v>19</v>
      </c>
      <c r="I7" s="77"/>
    </row>
    <row r="8" spans="1:9" ht="23.1" customHeight="1" x14ac:dyDescent="0.15">
      <c r="A8" s="3" t="s">
        <v>14</v>
      </c>
      <c r="B8" s="85" t="s">
        <v>20</v>
      </c>
      <c r="C8" s="86"/>
      <c r="D8" s="86"/>
      <c r="E8" s="86"/>
      <c r="F8" s="91"/>
      <c r="G8" s="85" t="s">
        <v>90</v>
      </c>
      <c r="H8" s="86"/>
      <c r="I8" s="87"/>
    </row>
    <row r="9" spans="1:9" ht="23.1" customHeight="1" x14ac:dyDescent="0.15">
      <c r="A9" s="4">
        <v>1</v>
      </c>
      <c r="B9" s="82" t="s">
        <v>56</v>
      </c>
      <c r="C9" s="83"/>
      <c r="D9" s="83"/>
      <c r="E9" s="83"/>
      <c r="F9" s="84"/>
      <c r="G9" s="88">
        <f>湊排水ポンプ場!I53</f>
        <v>0</v>
      </c>
      <c r="H9" s="89"/>
      <c r="I9" s="90"/>
    </row>
    <row r="10" spans="1:9" ht="23.1" customHeight="1" x14ac:dyDescent="0.15">
      <c r="A10" s="4">
        <v>2</v>
      </c>
      <c r="B10" s="82" t="s">
        <v>57</v>
      </c>
      <c r="C10" s="83"/>
      <c r="D10" s="83"/>
      <c r="E10" s="83"/>
      <c r="F10" s="84"/>
      <c r="G10" s="88">
        <f>折立第一排水ポンプ場!I53</f>
        <v>0</v>
      </c>
      <c r="H10" s="89"/>
      <c r="I10" s="90"/>
    </row>
    <row r="11" spans="1:9" ht="23.1" customHeight="1" x14ac:dyDescent="0.15">
      <c r="A11" s="4">
        <v>3</v>
      </c>
      <c r="B11" s="82" t="s">
        <v>58</v>
      </c>
      <c r="C11" s="83"/>
      <c r="D11" s="83"/>
      <c r="E11" s="83"/>
      <c r="F11" s="84"/>
      <c r="G11" s="88">
        <f>折立第二排水ポンプ場!I53</f>
        <v>0</v>
      </c>
      <c r="H11" s="89"/>
      <c r="I11" s="90"/>
    </row>
    <row r="12" spans="1:9" ht="23.1" customHeight="1" x14ac:dyDescent="0.15">
      <c r="A12" s="4">
        <v>4</v>
      </c>
      <c r="B12" s="82" t="s">
        <v>75</v>
      </c>
      <c r="C12" s="83"/>
      <c r="D12" s="83"/>
      <c r="E12" s="83"/>
      <c r="F12" s="84"/>
      <c r="G12" s="88">
        <f>'横堤排水ポンプ場 '!I53</f>
        <v>0</v>
      </c>
      <c r="H12" s="89"/>
      <c r="I12" s="90"/>
    </row>
    <row r="13" spans="1:9" ht="23.1" customHeight="1" x14ac:dyDescent="0.15">
      <c r="A13" s="4">
        <v>5</v>
      </c>
      <c r="B13" s="82" t="s">
        <v>59</v>
      </c>
      <c r="C13" s="83"/>
      <c r="D13" s="83"/>
      <c r="E13" s="83"/>
      <c r="F13" s="84"/>
      <c r="G13" s="88">
        <f>釜排水ポンプ場!I53</f>
        <v>0</v>
      </c>
      <c r="H13" s="89"/>
      <c r="I13" s="90"/>
    </row>
    <row r="14" spans="1:9" ht="23.1" customHeight="1" x14ac:dyDescent="0.15">
      <c r="A14" s="4">
        <v>6</v>
      </c>
      <c r="B14" s="82" t="s">
        <v>60</v>
      </c>
      <c r="C14" s="83"/>
      <c r="D14" s="83"/>
      <c r="E14" s="83"/>
      <c r="F14" s="84"/>
      <c r="G14" s="88">
        <f>鹿妻排水ポンプ場!I53</f>
        <v>0</v>
      </c>
      <c r="H14" s="89"/>
      <c r="I14" s="90"/>
    </row>
    <row r="15" spans="1:9" ht="23.1" customHeight="1" x14ac:dyDescent="0.15">
      <c r="A15" s="4">
        <v>7</v>
      </c>
      <c r="B15" s="82" t="s">
        <v>61</v>
      </c>
      <c r="C15" s="83"/>
      <c r="D15" s="83"/>
      <c r="E15" s="83"/>
      <c r="F15" s="84"/>
      <c r="G15" s="88">
        <f>井内排水ポンプ場!I53</f>
        <v>0</v>
      </c>
      <c r="H15" s="89"/>
      <c r="I15" s="90"/>
    </row>
    <row r="16" spans="1:9" ht="23.1" customHeight="1" x14ac:dyDescent="0.15">
      <c r="A16" s="4">
        <v>8</v>
      </c>
      <c r="B16" s="82" t="s">
        <v>62</v>
      </c>
      <c r="C16" s="83"/>
      <c r="D16" s="83"/>
      <c r="E16" s="83"/>
      <c r="F16" s="84"/>
      <c r="G16" s="88">
        <f>住吉排水ポンプ場!I53</f>
        <v>0</v>
      </c>
      <c r="H16" s="89"/>
      <c r="I16" s="90"/>
    </row>
    <row r="17" spans="1:9" ht="23.1" customHeight="1" x14ac:dyDescent="0.15">
      <c r="A17" s="4">
        <v>9</v>
      </c>
      <c r="B17" s="82" t="s">
        <v>63</v>
      </c>
      <c r="C17" s="83"/>
      <c r="D17" s="83"/>
      <c r="E17" s="83"/>
      <c r="F17" s="84"/>
      <c r="G17" s="88">
        <f>南境排水ポンプ場!I53</f>
        <v>0</v>
      </c>
      <c r="H17" s="89"/>
      <c r="I17" s="90"/>
    </row>
    <row r="18" spans="1:9" ht="23.1" customHeight="1" x14ac:dyDescent="0.15">
      <c r="A18" s="4">
        <v>10</v>
      </c>
      <c r="B18" s="82" t="s">
        <v>64</v>
      </c>
      <c r="C18" s="83"/>
      <c r="D18" s="83"/>
      <c r="E18" s="83"/>
      <c r="F18" s="84"/>
      <c r="G18" s="88">
        <f>二子排水機場!I53</f>
        <v>0</v>
      </c>
      <c r="H18" s="89"/>
      <c r="I18" s="90"/>
    </row>
    <row r="19" spans="1:9" ht="23.1" customHeight="1" x14ac:dyDescent="0.15">
      <c r="A19" s="4">
        <v>11</v>
      </c>
      <c r="B19" s="82" t="s">
        <v>65</v>
      </c>
      <c r="C19" s="83"/>
      <c r="D19" s="83"/>
      <c r="E19" s="83"/>
      <c r="F19" s="84"/>
      <c r="G19" s="88">
        <f>飯野川浄化センター!I53</f>
        <v>0</v>
      </c>
      <c r="H19" s="89"/>
      <c r="I19" s="90"/>
    </row>
    <row r="20" spans="1:9" ht="23.1" customHeight="1" x14ac:dyDescent="0.15">
      <c r="A20" s="4">
        <v>12</v>
      </c>
      <c r="B20" s="82" t="s">
        <v>66</v>
      </c>
      <c r="C20" s="83"/>
      <c r="D20" s="83"/>
      <c r="E20" s="83"/>
      <c r="F20" s="84"/>
      <c r="G20" s="88">
        <f>和渕汚水処理場!I53</f>
        <v>0</v>
      </c>
      <c r="H20" s="89"/>
      <c r="I20" s="90"/>
    </row>
    <row r="21" spans="1:9" ht="23.1" customHeight="1" x14ac:dyDescent="0.15">
      <c r="A21" s="4">
        <v>13</v>
      </c>
      <c r="B21" s="82" t="s">
        <v>67</v>
      </c>
      <c r="C21" s="83"/>
      <c r="D21" s="83"/>
      <c r="E21" s="83"/>
      <c r="F21" s="84"/>
      <c r="G21" s="88">
        <f>定川処理場!I53</f>
        <v>0</v>
      </c>
      <c r="H21" s="89"/>
      <c r="I21" s="90"/>
    </row>
    <row r="22" spans="1:9" ht="23.1" customHeight="1" x14ac:dyDescent="0.15">
      <c r="A22" s="4">
        <v>14</v>
      </c>
      <c r="B22" s="82" t="s">
        <v>68</v>
      </c>
      <c r="C22" s="83"/>
      <c r="D22" s="83"/>
      <c r="E22" s="83"/>
      <c r="F22" s="84"/>
      <c r="G22" s="88">
        <f>笈入処理場!I53</f>
        <v>0</v>
      </c>
      <c r="H22" s="89"/>
      <c r="I22" s="90"/>
    </row>
    <row r="23" spans="1:9" ht="23.1" customHeight="1" x14ac:dyDescent="0.15">
      <c r="A23" s="4">
        <v>15</v>
      </c>
      <c r="B23" s="82" t="s">
        <v>69</v>
      </c>
      <c r="C23" s="83"/>
      <c r="D23" s="83"/>
      <c r="E23" s="83"/>
      <c r="F23" s="84"/>
      <c r="G23" s="88">
        <f>北上浄化センター!I53</f>
        <v>0</v>
      </c>
      <c r="H23" s="89"/>
      <c r="I23" s="90"/>
    </row>
    <row r="24" spans="1:9" ht="23.1" customHeight="1" x14ac:dyDescent="0.15">
      <c r="A24" s="4">
        <v>16</v>
      </c>
      <c r="B24" s="82" t="s">
        <v>70</v>
      </c>
      <c r="C24" s="83"/>
      <c r="D24" s="83"/>
      <c r="E24" s="83"/>
      <c r="F24" s="84"/>
      <c r="G24" s="88">
        <f>あゆかわ浄化センター!$I$53</f>
        <v>0</v>
      </c>
      <c r="H24" s="89"/>
      <c r="I24" s="90"/>
    </row>
    <row r="25" spans="1:9" ht="23.1" customHeight="1" x14ac:dyDescent="0.15">
      <c r="A25" s="4">
        <v>17</v>
      </c>
      <c r="B25" s="82" t="s">
        <v>96</v>
      </c>
      <c r="C25" s="83"/>
      <c r="D25" s="83"/>
      <c r="E25" s="83"/>
      <c r="F25" s="84"/>
      <c r="G25" s="88">
        <f>折立第三排水ポンプ場!$I$53</f>
        <v>0</v>
      </c>
      <c r="H25" s="89"/>
      <c r="I25" s="90"/>
    </row>
    <row r="26" spans="1:9" ht="23.1" customHeight="1" x14ac:dyDescent="0.15">
      <c r="A26" s="4">
        <v>18</v>
      </c>
      <c r="B26" s="82" t="s">
        <v>97</v>
      </c>
      <c r="C26" s="83"/>
      <c r="D26" s="83"/>
      <c r="E26" s="83"/>
      <c r="F26" s="84"/>
      <c r="G26" s="88">
        <f>井内第一排水ポンプ場!$I$53</f>
        <v>0</v>
      </c>
      <c r="H26" s="89"/>
      <c r="I26" s="90"/>
    </row>
    <row r="27" spans="1:9" ht="23.1" customHeight="1" thickBot="1" x14ac:dyDescent="0.2">
      <c r="A27" s="4"/>
      <c r="B27" s="92"/>
      <c r="C27" s="93"/>
      <c r="D27" s="93"/>
      <c r="E27" s="93"/>
      <c r="F27" s="94"/>
      <c r="G27" s="95"/>
      <c r="H27" s="96"/>
      <c r="I27" s="97"/>
    </row>
    <row r="28" spans="1:9" ht="23.1" customHeight="1" thickBot="1" x14ac:dyDescent="0.2">
      <c r="A28" s="98" t="s">
        <v>21</v>
      </c>
      <c r="B28" s="99"/>
      <c r="C28" s="99"/>
      <c r="D28" s="99"/>
      <c r="E28" s="99"/>
      <c r="F28" s="99"/>
      <c r="G28" s="100">
        <f>SUM(G12:I27)</f>
        <v>0</v>
      </c>
      <c r="H28" s="100"/>
      <c r="I28" s="101"/>
    </row>
    <row r="35" ht="18.75" customHeight="1" x14ac:dyDescent="0.15"/>
  </sheetData>
  <sheetProtection formatCells="0"/>
  <mergeCells count="48">
    <mergeCell ref="B26:F26"/>
    <mergeCell ref="G26:I26"/>
    <mergeCell ref="B27:F27"/>
    <mergeCell ref="G27:I27"/>
    <mergeCell ref="A28:F28"/>
    <mergeCell ref="G28:I28"/>
    <mergeCell ref="G24:I24"/>
    <mergeCell ref="G25:I25"/>
    <mergeCell ref="B22:F22"/>
    <mergeCell ref="B23:F23"/>
    <mergeCell ref="B24:F24"/>
    <mergeCell ref="B25:F25"/>
    <mergeCell ref="G12:I12"/>
    <mergeCell ref="G13:I13"/>
    <mergeCell ref="G14:I14"/>
    <mergeCell ref="G22:I22"/>
    <mergeCell ref="G23:I23"/>
    <mergeCell ref="G15:I15"/>
    <mergeCell ref="G16:I16"/>
    <mergeCell ref="G17:I17"/>
    <mergeCell ref="G18:I18"/>
    <mergeCell ref="G19:I19"/>
    <mergeCell ref="G20:I20"/>
    <mergeCell ref="G21:I21"/>
    <mergeCell ref="B17:F17"/>
    <mergeCell ref="B18:F18"/>
    <mergeCell ref="B19:F19"/>
    <mergeCell ref="B20:F20"/>
    <mergeCell ref="B21:F21"/>
    <mergeCell ref="B12:F12"/>
    <mergeCell ref="B13:F13"/>
    <mergeCell ref="B14:F14"/>
    <mergeCell ref="B15:F15"/>
    <mergeCell ref="B16:F16"/>
    <mergeCell ref="B9:F9"/>
    <mergeCell ref="G8:I8"/>
    <mergeCell ref="G9:I9"/>
    <mergeCell ref="B10:F10"/>
    <mergeCell ref="B11:F11"/>
    <mergeCell ref="B8:F8"/>
    <mergeCell ref="G10:I10"/>
    <mergeCell ref="G11:I11"/>
    <mergeCell ref="A5:I5"/>
    <mergeCell ref="H7:I7"/>
    <mergeCell ref="D2:E2"/>
    <mergeCell ref="F2:G2"/>
    <mergeCell ref="D3:E3"/>
    <mergeCell ref="F3:G3"/>
  </mergeCells>
  <phoneticPr fontId="2"/>
  <pageMargins left="0.7" right="0.7" top="0.75" bottom="0.75" header="0.3" footer="0.3"/>
  <pageSetup paperSize="9" scale="9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6" sqref="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7</v>
      </c>
      <c r="C2" s="66" t="s">
        <v>0</v>
      </c>
      <c r="D2" s="119" t="s">
        <v>78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18" si="0">$E$4</f>
        <v>0</v>
      </c>
      <c r="D13" s="62">
        <v>36</v>
      </c>
      <c r="E13" s="25">
        <f t="shared" ref="E13:E18" si="1">ROUNDDOWN(C13*D13,2)</f>
        <v>0</v>
      </c>
      <c r="F13" s="50">
        <f t="shared" ref="F13:F14" si="2">$E$5</f>
        <v>0</v>
      </c>
      <c r="G13" s="27">
        <v>3800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36</v>
      </c>
      <c r="E14" s="25">
        <f t="shared" si="1"/>
        <v>0</v>
      </c>
      <c r="F14" s="50">
        <f t="shared" si="2"/>
        <v>0</v>
      </c>
      <c r="G14" s="27">
        <v>4100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36</v>
      </c>
      <c r="E15" s="25">
        <f t="shared" si="1"/>
        <v>0</v>
      </c>
      <c r="F15" s="51">
        <f t="shared" ref="F15:F20" si="5">$E$6</f>
        <v>0</v>
      </c>
      <c r="G15" s="27">
        <v>3700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36</v>
      </c>
      <c r="E16" s="25">
        <f t="shared" si="1"/>
        <v>0</v>
      </c>
      <c r="F16" s="51">
        <f t="shared" si="5"/>
        <v>0</v>
      </c>
      <c r="G16" s="27">
        <v>2900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36</v>
      </c>
      <c r="E17" s="25">
        <f t="shared" si="1"/>
        <v>0</v>
      </c>
      <c r="F17" s="51">
        <f t="shared" si="5"/>
        <v>0</v>
      </c>
      <c r="G17" s="27">
        <v>3300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36</v>
      </c>
      <c r="E18" s="25">
        <f t="shared" si="1"/>
        <v>0</v>
      </c>
      <c r="F18" s="51">
        <f t="shared" si="5"/>
        <v>0</v>
      </c>
      <c r="G18" s="27">
        <v>3400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36</v>
      </c>
      <c r="E19" s="25">
        <f>ROUNDDOWN(C19*D19,2)</f>
        <v>0</v>
      </c>
      <c r="F19" s="26">
        <f t="shared" si="5"/>
        <v>0</v>
      </c>
      <c r="G19" s="27">
        <v>3500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36</v>
      </c>
      <c r="E20" s="31">
        <f>ROUNDDOWN(C20*D20,2)</f>
        <v>0</v>
      </c>
      <c r="F20" s="32">
        <f t="shared" si="5"/>
        <v>0</v>
      </c>
      <c r="G20" s="33">
        <v>3100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27800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36</v>
      </c>
      <c r="E28" s="59">
        <f t="shared" ref="E28:E39" si="8">ROUNDDOWN(C28*D28,2)</f>
        <v>0</v>
      </c>
      <c r="F28" s="48">
        <f t="shared" ref="F28:F30" si="9">$E$6</f>
        <v>0</v>
      </c>
      <c r="G28" s="49">
        <v>3400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36</v>
      </c>
      <c r="E29" s="25">
        <f t="shared" si="8"/>
        <v>0</v>
      </c>
      <c r="F29" s="26">
        <f t="shared" si="9"/>
        <v>0</v>
      </c>
      <c r="G29" s="27">
        <v>3000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36</v>
      </c>
      <c r="E30" s="25">
        <f t="shared" si="8"/>
        <v>0</v>
      </c>
      <c r="F30" s="26">
        <f t="shared" si="9"/>
        <v>0</v>
      </c>
      <c r="G30" s="27">
        <v>3300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36</v>
      </c>
      <c r="E31" s="25">
        <f t="shared" si="8"/>
        <v>0</v>
      </c>
      <c r="F31" s="50">
        <f t="shared" ref="F31:F33" si="12">$E$5</f>
        <v>0</v>
      </c>
      <c r="G31" s="27">
        <v>3700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36</v>
      </c>
      <c r="E32" s="25">
        <f t="shared" si="8"/>
        <v>0</v>
      </c>
      <c r="F32" s="50">
        <f t="shared" si="12"/>
        <v>0</v>
      </c>
      <c r="G32" s="27">
        <v>3800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36</v>
      </c>
      <c r="E33" s="25">
        <f t="shared" si="8"/>
        <v>0</v>
      </c>
      <c r="F33" s="50">
        <f t="shared" si="12"/>
        <v>0</v>
      </c>
      <c r="G33" s="27">
        <v>4100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36</v>
      </c>
      <c r="E34" s="25">
        <f t="shared" si="8"/>
        <v>0</v>
      </c>
      <c r="F34" s="51">
        <f t="shared" ref="F34:F39" si="13">$E$6</f>
        <v>0</v>
      </c>
      <c r="G34" s="27">
        <v>3700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36</v>
      </c>
      <c r="E35" s="25">
        <f t="shared" si="8"/>
        <v>0</v>
      </c>
      <c r="F35" s="51">
        <f t="shared" si="13"/>
        <v>0</v>
      </c>
      <c r="G35" s="27">
        <v>2900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36</v>
      </c>
      <c r="E36" s="25">
        <f t="shared" si="8"/>
        <v>0</v>
      </c>
      <c r="F36" s="51">
        <f t="shared" si="13"/>
        <v>0</v>
      </c>
      <c r="G36" s="27">
        <v>3300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36</v>
      </c>
      <c r="E37" s="25">
        <f t="shared" si="8"/>
        <v>0</v>
      </c>
      <c r="F37" s="51">
        <f t="shared" si="13"/>
        <v>0</v>
      </c>
      <c r="G37" s="27">
        <v>3400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36</v>
      </c>
      <c r="E38" s="25">
        <f t="shared" si="8"/>
        <v>0</v>
      </c>
      <c r="F38" s="51">
        <f t="shared" si="13"/>
        <v>0</v>
      </c>
      <c r="G38" s="27">
        <v>3500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36</v>
      </c>
      <c r="E39" s="31">
        <f t="shared" si="8"/>
        <v>0</v>
      </c>
      <c r="F39" s="32">
        <f t="shared" si="13"/>
        <v>0</v>
      </c>
      <c r="G39" s="33">
        <v>3100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41200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50" si="14">$E$4</f>
        <v>0</v>
      </c>
      <c r="D47" s="46">
        <v>36</v>
      </c>
      <c r="E47" s="59">
        <f t="shared" ref="E47:E50" si="15">ROUNDDOWN(C47*D47,2)</f>
        <v>0</v>
      </c>
      <c r="F47" s="48">
        <f t="shared" ref="F47:F49" si="16">$E$6</f>
        <v>0</v>
      </c>
      <c r="G47" s="49">
        <v>3400</v>
      </c>
      <c r="H47" s="59">
        <f t="shared" ref="H47:H50" si="17">ROUNDDOWN(F47*G47,2)</f>
        <v>0</v>
      </c>
      <c r="I47" s="47">
        <f t="shared" ref="I47:I50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36</v>
      </c>
      <c r="E48" s="25">
        <f t="shared" si="15"/>
        <v>0</v>
      </c>
      <c r="F48" s="26">
        <f t="shared" si="16"/>
        <v>0</v>
      </c>
      <c r="G48" s="27">
        <v>3000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36</v>
      </c>
      <c r="E49" s="25">
        <f t="shared" si="15"/>
        <v>0</v>
      </c>
      <c r="F49" s="26">
        <f t="shared" si="16"/>
        <v>0</v>
      </c>
      <c r="G49" s="27">
        <v>3300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14"/>
        <v>0</v>
      </c>
      <c r="D50" s="62">
        <v>36</v>
      </c>
      <c r="E50" s="25">
        <f t="shared" si="15"/>
        <v>0</v>
      </c>
      <c r="F50" s="50">
        <f t="shared" ref="F50" si="19">$E$5</f>
        <v>0</v>
      </c>
      <c r="G50" s="27">
        <v>3700</v>
      </c>
      <c r="H50" s="60">
        <f t="shared" si="17"/>
        <v>0</v>
      </c>
      <c r="I50" s="28">
        <f t="shared" si="18"/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13400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8</v>
      </c>
      <c r="C2" s="66" t="s">
        <v>0</v>
      </c>
      <c r="D2" s="119" t="s">
        <v>79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207</v>
      </c>
      <c r="E13" s="25">
        <f t="shared" ref="E13:E18" si="1">ROUNDDOWN(C13*D13,2)</f>
        <v>0</v>
      </c>
      <c r="F13" s="50">
        <f t="shared" ref="F13:F50" si="2">$E$5</f>
        <v>0</v>
      </c>
      <c r="G13" s="27">
        <v>14900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207</v>
      </c>
      <c r="E14" s="25">
        <f t="shared" si="1"/>
        <v>0</v>
      </c>
      <c r="F14" s="50">
        <f t="shared" si="2"/>
        <v>0</v>
      </c>
      <c r="G14" s="27">
        <v>14500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207</v>
      </c>
      <c r="E15" s="25">
        <f t="shared" si="1"/>
        <v>0</v>
      </c>
      <c r="F15" s="51">
        <f t="shared" ref="F15:F20" si="5">$E$6</f>
        <v>0</v>
      </c>
      <c r="G15" s="27">
        <v>13900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207</v>
      </c>
      <c r="E16" s="25">
        <f t="shared" si="1"/>
        <v>0</v>
      </c>
      <c r="F16" s="51">
        <f t="shared" si="5"/>
        <v>0</v>
      </c>
      <c r="G16" s="27">
        <v>8900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207</v>
      </c>
      <c r="E17" s="25">
        <f t="shared" si="1"/>
        <v>0</v>
      </c>
      <c r="F17" s="51">
        <f t="shared" si="5"/>
        <v>0</v>
      </c>
      <c r="G17" s="27">
        <v>12700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207</v>
      </c>
      <c r="E18" s="25">
        <f t="shared" si="1"/>
        <v>0</v>
      </c>
      <c r="F18" s="51">
        <f t="shared" si="5"/>
        <v>0</v>
      </c>
      <c r="G18" s="27">
        <v>12100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207</v>
      </c>
      <c r="E19" s="25">
        <f>ROUNDDOWN(C19*D19,2)</f>
        <v>0</v>
      </c>
      <c r="F19" s="26">
        <f t="shared" si="5"/>
        <v>0</v>
      </c>
      <c r="G19" s="27">
        <v>14300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207</v>
      </c>
      <c r="E20" s="31">
        <f>ROUNDDOWN(C20*D20,2)</f>
        <v>0</v>
      </c>
      <c r="F20" s="32">
        <f t="shared" si="5"/>
        <v>0</v>
      </c>
      <c r="G20" s="33">
        <v>14000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105300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207</v>
      </c>
      <c r="E28" s="59">
        <f t="shared" ref="E28:E39" si="8">ROUNDDOWN(C28*D28,2)</f>
        <v>0</v>
      </c>
      <c r="F28" s="48">
        <f t="shared" ref="F28:F30" si="9">$E$6</f>
        <v>0</v>
      </c>
      <c r="G28" s="49">
        <v>14200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207</v>
      </c>
      <c r="E29" s="25">
        <f t="shared" si="8"/>
        <v>0</v>
      </c>
      <c r="F29" s="26">
        <f t="shared" si="9"/>
        <v>0</v>
      </c>
      <c r="G29" s="27">
        <v>13600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207</v>
      </c>
      <c r="E30" s="25">
        <f t="shared" si="8"/>
        <v>0</v>
      </c>
      <c r="F30" s="26">
        <f t="shared" si="9"/>
        <v>0</v>
      </c>
      <c r="G30" s="27">
        <v>13700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207</v>
      </c>
      <c r="E31" s="25">
        <f t="shared" si="8"/>
        <v>0</v>
      </c>
      <c r="F31" s="50">
        <f t="shared" ref="F31:F33" si="12">$E$5</f>
        <v>0</v>
      </c>
      <c r="G31" s="27">
        <v>15600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207</v>
      </c>
      <c r="E32" s="25">
        <f t="shared" si="8"/>
        <v>0</v>
      </c>
      <c r="F32" s="50">
        <f t="shared" si="12"/>
        <v>0</v>
      </c>
      <c r="G32" s="27">
        <v>14900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207</v>
      </c>
      <c r="E33" s="25">
        <f t="shared" si="8"/>
        <v>0</v>
      </c>
      <c r="F33" s="50">
        <f t="shared" si="12"/>
        <v>0</v>
      </c>
      <c r="G33" s="27">
        <v>14500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207</v>
      </c>
      <c r="E34" s="25">
        <f t="shared" si="8"/>
        <v>0</v>
      </c>
      <c r="F34" s="51">
        <f t="shared" ref="F34:F39" si="13">$E$6</f>
        <v>0</v>
      </c>
      <c r="G34" s="27">
        <v>13900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207</v>
      </c>
      <c r="E35" s="25">
        <f t="shared" si="8"/>
        <v>0</v>
      </c>
      <c r="F35" s="51">
        <f t="shared" si="13"/>
        <v>0</v>
      </c>
      <c r="G35" s="27">
        <v>8900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207</v>
      </c>
      <c r="E36" s="25">
        <f t="shared" si="8"/>
        <v>0</v>
      </c>
      <c r="F36" s="51">
        <f t="shared" si="13"/>
        <v>0</v>
      </c>
      <c r="G36" s="27">
        <v>12700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207</v>
      </c>
      <c r="E37" s="25">
        <f t="shared" si="8"/>
        <v>0</v>
      </c>
      <c r="F37" s="51">
        <f t="shared" si="13"/>
        <v>0</v>
      </c>
      <c r="G37" s="27">
        <v>12100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207</v>
      </c>
      <c r="E38" s="25">
        <f t="shared" si="8"/>
        <v>0</v>
      </c>
      <c r="F38" s="51">
        <f t="shared" si="13"/>
        <v>0</v>
      </c>
      <c r="G38" s="27">
        <v>14300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207</v>
      </c>
      <c r="E39" s="31">
        <f t="shared" si="8"/>
        <v>0</v>
      </c>
      <c r="F39" s="32">
        <f t="shared" si="13"/>
        <v>0</v>
      </c>
      <c r="G39" s="33">
        <v>14000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162400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207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14200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207</v>
      </c>
      <c r="E48" s="25">
        <f t="shared" si="15"/>
        <v>0</v>
      </c>
      <c r="F48" s="26">
        <f t="shared" si="16"/>
        <v>0</v>
      </c>
      <c r="G48" s="27">
        <v>13600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207</v>
      </c>
      <c r="E49" s="25">
        <f t="shared" si="15"/>
        <v>0</v>
      </c>
      <c r="F49" s="26">
        <f t="shared" si="16"/>
        <v>0</v>
      </c>
      <c r="G49" s="27">
        <v>13700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207</v>
      </c>
      <c r="E50" s="25">
        <f>ROUNDDOWN(C50*D50,2)</f>
        <v>0</v>
      </c>
      <c r="F50" s="50">
        <f t="shared" si="2"/>
        <v>0</v>
      </c>
      <c r="G50" s="27">
        <v>15600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57100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9</v>
      </c>
      <c r="C2" s="66" t="s">
        <v>0</v>
      </c>
      <c r="D2" s="119" t="s">
        <v>80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34</v>
      </c>
      <c r="E13" s="25">
        <f t="shared" ref="E13:E18" si="1">ROUNDDOWN(C13*D13,2)</f>
        <v>0</v>
      </c>
      <c r="F13" s="50">
        <f t="shared" ref="F13:F50" si="2">$E$5</f>
        <v>0</v>
      </c>
      <c r="G13" s="27">
        <v>6000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34</v>
      </c>
      <c r="E14" s="25">
        <f t="shared" si="1"/>
        <v>0</v>
      </c>
      <c r="F14" s="50">
        <f t="shared" si="2"/>
        <v>0</v>
      </c>
      <c r="G14" s="27">
        <v>6000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34</v>
      </c>
      <c r="E15" s="25">
        <f t="shared" si="1"/>
        <v>0</v>
      </c>
      <c r="F15" s="51">
        <f t="shared" ref="F15:F20" si="5">$E$6</f>
        <v>0</v>
      </c>
      <c r="G15" s="27">
        <v>5900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34</v>
      </c>
      <c r="E16" s="25">
        <f t="shared" si="1"/>
        <v>0</v>
      </c>
      <c r="F16" s="51">
        <f t="shared" si="5"/>
        <v>0</v>
      </c>
      <c r="G16" s="27">
        <v>5100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34</v>
      </c>
      <c r="E17" s="25">
        <f t="shared" si="1"/>
        <v>0</v>
      </c>
      <c r="F17" s="51">
        <f t="shared" si="5"/>
        <v>0</v>
      </c>
      <c r="G17" s="27">
        <v>6200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34</v>
      </c>
      <c r="E18" s="25">
        <f t="shared" si="1"/>
        <v>0</v>
      </c>
      <c r="F18" s="51">
        <f t="shared" si="5"/>
        <v>0</v>
      </c>
      <c r="G18" s="27">
        <v>5900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34</v>
      </c>
      <c r="E19" s="25">
        <f>ROUNDDOWN(C19*D19,2)</f>
        <v>0</v>
      </c>
      <c r="F19" s="26">
        <f t="shared" si="5"/>
        <v>0</v>
      </c>
      <c r="G19" s="27">
        <v>6100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34</v>
      </c>
      <c r="E20" s="31">
        <f>ROUNDDOWN(C20*D20,2)</f>
        <v>0</v>
      </c>
      <c r="F20" s="32">
        <f t="shared" si="5"/>
        <v>0</v>
      </c>
      <c r="G20" s="33">
        <v>5200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46400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34</v>
      </c>
      <c r="E28" s="59">
        <f t="shared" ref="E28:E39" si="8">ROUNDDOWN(C28*D28,2)</f>
        <v>0</v>
      </c>
      <c r="F28" s="48">
        <f t="shared" ref="F28:F30" si="9">$E$6</f>
        <v>0</v>
      </c>
      <c r="G28" s="49">
        <v>6300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34</v>
      </c>
      <c r="E29" s="25">
        <f t="shared" si="8"/>
        <v>0</v>
      </c>
      <c r="F29" s="26">
        <f t="shared" si="9"/>
        <v>0</v>
      </c>
      <c r="G29" s="27">
        <v>6000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34</v>
      </c>
      <c r="E30" s="25">
        <f t="shared" si="8"/>
        <v>0</v>
      </c>
      <c r="F30" s="26">
        <f t="shared" si="9"/>
        <v>0</v>
      </c>
      <c r="G30" s="27">
        <v>5700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34</v>
      </c>
      <c r="E31" s="25">
        <f t="shared" si="8"/>
        <v>0</v>
      </c>
      <c r="F31" s="50">
        <f t="shared" ref="F31:F33" si="12">$E$5</f>
        <v>0</v>
      </c>
      <c r="G31" s="27">
        <v>5700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34</v>
      </c>
      <c r="E32" s="25">
        <f t="shared" si="8"/>
        <v>0</v>
      </c>
      <c r="F32" s="50">
        <f t="shared" si="12"/>
        <v>0</v>
      </c>
      <c r="G32" s="27">
        <v>6000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34</v>
      </c>
      <c r="E33" s="25">
        <f t="shared" si="8"/>
        <v>0</v>
      </c>
      <c r="F33" s="50">
        <f t="shared" si="12"/>
        <v>0</v>
      </c>
      <c r="G33" s="27">
        <v>6000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34</v>
      </c>
      <c r="E34" s="25">
        <f t="shared" si="8"/>
        <v>0</v>
      </c>
      <c r="F34" s="51">
        <f t="shared" ref="F34:F39" si="13">$E$6</f>
        <v>0</v>
      </c>
      <c r="G34" s="27">
        <v>5900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34</v>
      </c>
      <c r="E35" s="25">
        <f t="shared" si="8"/>
        <v>0</v>
      </c>
      <c r="F35" s="51">
        <f t="shared" si="13"/>
        <v>0</v>
      </c>
      <c r="G35" s="27">
        <v>5100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34</v>
      </c>
      <c r="E36" s="25">
        <f t="shared" si="8"/>
        <v>0</v>
      </c>
      <c r="F36" s="51">
        <f t="shared" si="13"/>
        <v>0</v>
      </c>
      <c r="G36" s="27">
        <v>6200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34</v>
      </c>
      <c r="E37" s="25">
        <f t="shared" si="8"/>
        <v>0</v>
      </c>
      <c r="F37" s="51">
        <f t="shared" si="13"/>
        <v>0</v>
      </c>
      <c r="G37" s="27">
        <v>5900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34</v>
      </c>
      <c r="E38" s="25">
        <f t="shared" si="8"/>
        <v>0</v>
      </c>
      <c r="F38" s="51">
        <f t="shared" si="13"/>
        <v>0</v>
      </c>
      <c r="G38" s="27">
        <v>6100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34</v>
      </c>
      <c r="E39" s="31">
        <f t="shared" si="8"/>
        <v>0</v>
      </c>
      <c r="F39" s="32">
        <f t="shared" si="13"/>
        <v>0</v>
      </c>
      <c r="G39" s="33">
        <v>5200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70100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34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6300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34</v>
      </c>
      <c r="E48" s="25">
        <f t="shared" si="15"/>
        <v>0</v>
      </c>
      <c r="F48" s="26">
        <f t="shared" si="16"/>
        <v>0</v>
      </c>
      <c r="G48" s="27">
        <v>6000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34</v>
      </c>
      <c r="E49" s="25">
        <f t="shared" si="15"/>
        <v>0</v>
      </c>
      <c r="F49" s="26">
        <f t="shared" si="16"/>
        <v>0</v>
      </c>
      <c r="G49" s="27">
        <v>5700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34</v>
      </c>
      <c r="E50" s="25">
        <f>ROUNDDOWN(C50*D50,2)</f>
        <v>0</v>
      </c>
      <c r="F50" s="50">
        <f t="shared" si="2"/>
        <v>0</v>
      </c>
      <c r="G50" s="27">
        <v>5700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23700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10</v>
      </c>
      <c r="C2" s="66" t="s">
        <v>0</v>
      </c>
      <c r="D2" s="119" t="s">
        <v>81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49</v>
      </c>
      <c r="E13" s="25">
        <f t="shared" ref="E13:E18" si="1">ROUNDDOWN(C13*D13,2)</f>
        <v>0</v>
      </c>
      <c r="F13" s="50">
        <f t="shared" ref="F13:F50" si="2">$E$5</f>
        <v>0</v>
      </c>
      <c r="G13" s="27">
        <v>1300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49</v>
      </c>
      <c r="E14" s="25">
        <f t="shared" si="1"/>
        <v>0</v>
      </c>
      <c r="F14" s="50">
        <f t="shared" si="2"/>
        <v>0</v>
      </c>
      <c r="G14" s="27">
        <v>1300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49</v>
      </c>
      <c r="E15" s="25">
        <f t="shared" si="1"/>
        <v>0</v>
      </c>
      <c r="F15" s="51">
        <f t="shared" ref="F15:F20" si="5">$E$6</f>
        <v>0</v>
      </c>
      <c r="G15" s="27">
        <v>1100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49</v>
      </c>
      <c r="E16" s="25">
        <f t="shared" si="1"/>
        <v>0</v>
      </c>
      <c r="F16" s="51">
        <f t="shared" si="5"/>
        <v>0</v>
      </c>
      <c r="G16" s="27">
        <v>2000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49</v>
      </c>
      <c r="E17" s="25">
        <f t="shared" si="1"/>
        <v>0</v>
      </c>
      <c r="F17" s="51">
        <f t="shared" si="5"/>
        <v>0</v>
      </c>
      <c r="G17" s="27">
        <v>1400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49</v>
      </c>
      <c r="E18" s="25">
        <f t="shared" si="1"/>
        <v>0</v>
      </c>
      <c r="F18" s="51">
        <f t="shared" si="5"/>
        <v>0</v>
      </c>
      <c r="G18" s="27">
        <v>1900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49</v>
      </c>
      <c r="E19" s="25">
        <f>ROUNDDOWN(C19*D19,2)</f>
        <v>0</v>
      </c>
      <c r="F19" s="26">
        <f t="shared" si="5"/>
        <v>0</v>
      </c>
      <c r="G19" s="27">
        <v>2000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49</v>
      </c>
      <c r="E20" s="31">
        <f>ROUNDDOWN(C20*D20,2)</f>
        <v>0</v>
      </c>
      <c r="F20" s="32">
        <f t="shared" si="5"/>
        <v>0</v>
      </c>
      <c r="G20" s="33">
        <v>1500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12500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49</v>
      </c>
      <c r="E28" s="59">
        <f t="shared" ref="E28:E39" si="8">ROUNDDOWN(C28*D28,2)</f>
        <v>0</v>
      </c>
      <c r="F28" s="48">
        <f t="shared" ref="F28:F30" si="9">$E$6</f>
        <v>0</v>
      </c>
      <c r="G28" s="49">
        <v>1500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49</v>
      </c>
      <c r="E29" s="25">
        <f t="shared" si="8"/>
        <v>0</v>
      </c>
      <c r="F29" s="26">
        <f t="shared" si="9"/>
        <v>0</v>
      </c>
      <c r="G29" s="27">
        <v>1400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49</v>
      </c>
      <c r="E30" s="25">
        <f t="shared" si="8"/>
        <v>0</v>
      </c>
      <c r="F30" s="26">
        <f t="shared" si="9"/>
        <v>0</v>
      </c>
      <c r="G30" s="27">
        <v>1200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49</v>
      </c>
      <c r="E31" s="25">
        <f t="shared" si="8"/>
        <v>0</v>
      </c>
      <c r="F31" s="50">
        <f t="shared" ref="F31:F33" si="12">$E$5</f>
        <v>0</v>
      </c>
      <c r="G31" s="27">
        <v>1300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49</v>
      </c>
      <c r="E32" s="25">
        <f t="shared" si="8"/>
        <v>0</v>
      </c>
      <c r="F32" s="50">
        <f t="shared" si="12"/>
        <v>0</v>
      </c>
      <c r="G32" s="27">
        <v>1300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49</v>
      </c>
      <c r="E33" s="25">
        <f t="shared" si="8"/>
        <v>0</v>
      </c>
      <c r="F33" s="50">
        <f t="shared" si="12"/>
        <v>0</v>
      </c>
      <c r="G33" s="27">
        <v>1300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49</v>
      </c>
      <c r="E34" s="25">
        <f t="shared" si="8"/>
        <v>0</v>
      </c>
      <c r="F34" s="51">
        <f t="shared" ref="F34:F39" si="13">$E$6</f>
        <v>0</v>
      </c>
      <c r="G34" s="27">
        <v>1100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49</v>
      </c>
      <c r="E35" s="25">
        <f t="shared" si="8"/>
        <v>0</v>
      </c>
      <c r="F35" s="51">
        <f t="shared" si="13"/>
        <v>0</v>
      </c>
      <c r="G35" s="27">
        <v>2000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49</v>
      </c>
      <c r="E36" s="25">
        <f t="shared" si="8"/>
        <v>0</v>
      </c>
      <c r="F36" s="51">
        <f t="shared" si="13"/>
        <v>0</v>
      </c>
      <c r="G36" s="27">
        <v>1400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49</v>
      </c>
      <c r="E37" s="25">
        <f t="shared" si="8"/>
        <v>0</v>
      </c>
      <c r="F37" s="51">
        <f t="shared" si="13"/>
        <v>0</v>
      </c>
      <c r="G37" s="27">
        <v>1900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49</v>
      </c>
      <c r="E38" s="25">
        <f t="shared" si="8"/>
        <v>0</v>
      </c>
      <c r="F38" s="51">
        <f t="shared" si="13"/>
        <v>0</v>
      </c>
      <c r="G38" s="27">
        <v>2000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49</v>
      </c>
      <c r="E39" s="31">
        <f t="shared" si="8"/>
        <v>0</v>
      </c>
      <c r="F39" s="32">
        <f t="shared" si="13"/>
        <v>0</v>
      </c>
      <c r="G39" s="33">
        <v>1500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17900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49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1500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49</v>
      </c>
      <c r="E48" s="25">
        <f t="shared" si="15"/>
        <v>0</v>
      </c>
      <c r="F48" s="26">
        <f t="shared" si="16"/>
        <v>0</v>
      </c>
      <c r="G48" s="27">
        <v>1400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49</v>
      </c>
      <c r="E49" s="25">
        <f t="shared" si="15"/>
        <v>0</v>
      </c>
      <c r="F49" s="26">
        <f t="shared" si="16"/>
        <v>0</v>
      </c>
      <c r="G49" s="27">
        <v>1200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49</v>
      </c>
      <c r="E50" s="25">
        <f>ROUNDDOWN(C50*D50,2)</f>
        <v>0</v>
      </c>
      <c r="F50" s="50">
        <f t="shared" si="2"/>
        <v>0</v>
      </c>
      <c r="G50" s="27">
        <v>1300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5400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11</v>
      </c>
      <c r="C2" s="66" t="s">
        <v>0</v>
      </c>
      <c r="D2" s="119" t="s">
        <v>82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30</v>
      </c>
      <c r="E13" s="25">
        <f t="shared" ref="E13:E18" si="1">ROUNDDOWN(C13*D13,2)</f>
        <v>0</v>
      </c>
      <c r="F13" s="50">
        <f t="shared" ref="F13:F50" si="2">$E$5</f>
        <v>0</v>
      </c>
      <c r="G13" s="27">
        <v>13500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30</v>
      </c>
      <c r="E14" s="25">
        <f t="shared" si="1"/>
        <v>0</v>
      </c>
      <c r="F14" s="50">
        <f t="shared" si="2"/>
        <v>0</v>
      </c>
      <c r="G14" s="27">
        <v>12800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30</v>
      </c>
      <c r="E15" s="25">
        <f t="shared" si="1"/>
        <v>0</v>
      </c>
      <c r="F15" s="51">
        <f t="shared" ref="F15:F20" si="5">$E$6</f>
        <v>0</v>
      </c>
      <c r="G15" s="27">
        <v>12300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30</v>
      </c>
      <c r="E16" s="25">
        <f t="shared" si="1"/>
        <v>0</v>
      </c>
      <c r="F16" s="51">
        <f t="shared" si="5"/>
        <v>0</v>
      </c>
      <c r="G16" s="27">
        <v>12200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30</v>
      </c>
      <c r="E17" s="25">
        <f t="shared" si="1"/>
        <v>0</v>
      </c>
      <c r="F17" s="51">
        <f t="shared" si="5"/>
        <v>0</v>
      </c>
      <c r="G17" s="27">
        <v>12000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30</v>
      </c>
      <c r="E18" s="25">
        <f t="shared" si="1"/>
        <v>0</v>
      </c>
      <c r="F18" s="51">
        <f t="shared" si="5"/>
        <v>0</v>
      </c>
      <c r="G18" s="27">
        <v>12500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30</v>
      </c>
      <c r="E19" s="25">
        <f>ROUNDDOWN(C19*D19,2)</f>
        <v>0</v>
      </c>
      <c r="F19" s="26">
        <f t="shared" si="5"/>
        <v>0</v>
      </c>
      <c r="G19" s="27">
        <v>12300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30</v>
      </c>
      <c r="E20" s="31">
        <f>ROUNDDOWN(C20*D20,2)</f>
        <v>0</v>
      </c>
      <c r="F20" s="32">
        <f t="shared" si="5"/>
        <v>0</v>
      </c>
      <c r="G20" s="33">
        <v>11100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98700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30</v>
      </c>
      <c r="E28" s="59">
        <f t="shared" ref="E28:E39" si="8">ROUNDDOWN(C28*D28,2)</f>
        <v>0</v>
      </c>
      <c r="F28" s="48">
        <f t="shared" ref="F28:F30" si="9">$E$6</f>
        <v>0</v>
      </c>
      <c r="G28" s="49">
        <v>12300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30</v>
      </c>
      <c r="E29" s="25">
        <f t="shared" si="8"/>
        <v>0</v>
      </c>
      <c r="F29" s="26">
        <f t="shared" si="9"/>
        <v>0</v>
      </c>
      <c r="G29" s="27">
        <v>12300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30</v>
      </c>
      <c r="E30" s="25">
        <f t="shared" si="8"/>
        <v>0</v>
      </c>
      <c r="F30" s="26">
        <f t="shared" si="9"/>
        <v>0</v>
      </c>
      <c r="G30" s="27">
        <v>12700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30</v>
      </c>
      <c r="E31" s="25">
        <f t="shared" si="8"/>
        <v>0</v>
      </c>
      <c r="F31" s="50">
        <f t="shared" ref="F31:F33" si="12">$E$5</f>
        <v>0</v>
      </c>
      <c r="G31" s="27">
        <v>13100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30</v>
      </c>
      <c r="E32" s="25">
        <f t="shared" si="8"/>
        <v>0</v>
      </c>
      <c r="F32" s="50">
        <f t="shared" si="12"/>
        <v>0</v>
      </c>
      <c r="G32" s="27">
        <v>13500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30</v>
      </c>
      <c r="E33" s="25">
        <f t="shared" si="8"/>
        <v>0</v>
      </c>
      <c r="F33" s="50">
        <f t="shared" si="12"/>
        <v>0</v>
      </c>
      <c r="G33" s="27">
        <v>12800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30</v>
      </c>
      <c r="E34" s="25">
        <f t="shared" si="8"/>
        <v>0</v>
      </c>
      <c r="F34" s="51">
        <f t="shared" ref="F34:F39" si="13">$E$6</f>
        <v>0</v>
      </c>
      <c r="G34" s="27">
        <v>12300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30</v>
      </c>
      <c r="E35" s="25">
        <f t="shared" si="8"/>
        <v>0</v>
      </c>
      <c r="F35" s="51">
        <f t="shared" si="13"/>
        <v>0</v>
      </c>
      <c r="G35" s="27">
        <v>12200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30</v>
      </c>
      <c r="E36" s="25">
        <f t="shared" si="8"/>
        <v>0</v>
      </c>
      <c r="F36" s="51">
        <f t="shared" si="13"/>
        <v>0</v>
      </c>
      <c r="G36" s="27">
        <v>12000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30</v>
      </c>
      <c r="E37" s="25">
        <f t="shared" si="8"/>
        <v>0</v>
      </c>
      <c r="F37" s="51">
        <f t="shared" si="13"/>
        <v>0</v>
      </c>
      <c r="G37" s="27">
        <v>12500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30</v>
      </c>
      <c r="E38" s="25">
        <f t="shared" si="8"/>
        <v>0</v>
      </c>
      <c r="F38" s="51">
        <f t="shared" si="13"/>
        <v>0</v>
      </c>
      <c r="G38" s="27">
        <v>12300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30</v>
      </c>
      <c r="E39" s="31">
        <f t="shared" si="8"/>
        <v>0</v>
      </c>
      <c r="F39" s="32">
        <f t="shared" si="13"/>
        <v>0</v>
      </c>
      <c r="G39" s="33">
        <v>11100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149100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30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12300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30</v>
      </c>
      <c r="E48" s="25">
        <f t="shared" si="15"/>
        <v>0</v>
      </c>
      <c r="F48" s="26">
        <f t="shared" si="16"/>
        <v>0</v>
      </c>
      <c r="G48" s="27">
        <v>12300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30</v>
      </c>
      <c r="E49" s="25">
        <f t="shared" si="15"/>
        <v>0</v>
      </c>
      <c r="F49" s="26">
        <f t="shared" si="16"/>
        <v>0</v>
      </c>
      <c r="G49" s="27">
        <v>12700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30</v>
      </c>
      <c r="E50" s="25">
        <f>ROUNDDOWN(C50*D50,2)</f>
        <v>0</v>
      </c>
      <c r="F50" s="50">
        <f t="shared" si="2"/>
        <v>0</v>
      </c>
      <c r="G50" s="27">
        <v>13100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50400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12</v>
      </c>
      <c r="C2" s="66" t="s">
        <v>0</v>
      </c>
      <c r="D2" s="119" t="s">
        <v>83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33</v>
      </c>
      <c r="E13" s="25">
        <f t="shared" ref="E13:E18" si="1">ROUNDDOWN(C13*D13,2)</f>
        <v>0</v>
      </c>
      <c r="F13" s="50">
        <f t="shared" ref="F13:F50" si="2">$E$5</f>
        <v>0</v>
      </c>
      <c r="G13" s="27">
        <v>14700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33</v>
      </c>
      <c r="E14" s="25">
        <f t="shared" si="1"/>
        <v>0</v>
      </c>
      <c r="F14" s="50">
        <f t="shared" si="2"/>
        <v>0</v>
      </c>
      <c r="G14" s="27">
        <v>14800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33</v>
      </c>
      <c r="E15" s="25">
        <f t="shared" si="1"/>
        <v>0</v>
      </c>
      <c r="F15" s="51">
        <f t="shared" ref="F15:F20" si="5">$E$6</f>
        <v>0</v>
      </c>
      <c r="G15" s="27">
        <v>14100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33</v>
      </c>
      <c r="E16" s="25">
        <f t="shared" si="1"/>
        <v>0</v>
      </c>
      <c r="F16" s="51">
        <f t="shared" si="5"/>
        <v>0</v>
      </c>
      <c r="G16" s="27">
        <v>14400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33</v>
      </c>
      <c r="E17" s="25">
        <f t="shared" si="1"/>
        <v>0</v>
      </c>
      <c r="F17" s="51">
        <f t="shared" si="5"/>
        <v>0</v>
      </c>
      <c r="G17" s="27">
        <v>14000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33</v>
      </c>
      <c r="E18" s="25">
        <f t="shared" si="1"/>
        <v>0</v>
      </c>
      <c r="F18" s="51">
        <f t="shared" si="5"/>
        <v>0</v>
      </c>
      <c r="G18" s="27">
        <v>15100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33</v>
      </c>
      <c r="E19" s="25">
        <f>ROUNDDOWN(C19*D19,2)</f>
        <v>0</v>
      </c>
      <c r="F19" s="26">
        <f t="shared" si="5"/>
        <v>0</v>
      </c>
      <c r="G19" s="27">
        <v>15700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33</v>
      </c>
      <c r="E20" s="31">
        <f>ROUNDDOWN(C20*D20,2)</f>
        <v>0</v>
      </c>
      <c r="F20" s="32">
        <f t="shared" si="5"/>
        <v>0</v>
      </c>
      <c r="G20" s="33">
        <v>14500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117300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33</v>
      </c>
      <c r="E28" s="59">
        <f t="shared" ref="E28:E39" si="8">ROUNDDOWN(C28*D28,2)</f>
        <v>0</v>
      </c>
      <c r="F28" s="48">
        <f t="shared" ref="F28:F30" si="9">$E$6</f>
        <v>0</v>
      </c>
      <c r="G28" s="49">
        <v>15900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33</v>
      </c>
      <c r="E29" s="25">
        <f t="shared" si="8"/>
        <v>0</v>
      </c>
      <c r="F29" s="26">
        <f t="shared" si="9"/>
        <v>0</v>
      </c>
      <c r="G29" s="27">
        <v>15500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33</v>
      </c>
      <c r="E30" s="25">
        <f t="shared" si="8"/>
        <v>0</v>
      </c>
      <c r="F30" s="26">
        <f t="shared" si="9"/>
        <v>0</v>
      </c>
      <c r="G30" s="27">
        <v>15200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33</v>
      </c>
      <c r="E31" s="25">
        <f t="shared" si="8"/>
        <v>0</v>
      </c>
      <c r="F31" s="50">
        <f t="shared" ref="F31:F33" si="12">$E$5</f>
        <v>0</v>
      </c>
      <c r="G31" s="27">
        <v>13600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33</v>
      </c>
      <c r="E32" s="25">
        <f t="shared" si="8"/>
        <v>0</v>
      </c>
      <c r="F32" s="50">
        <f t="shared" si="12"/>
        <v>0</v>
      </c>
      <c r="G32" s="27">
        <v>14700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33</v>
      </c>
      <c r="E33" s="25">
        <f t="shared" si="8"/>
        <v>0</v>
      </c>
      <c r="F33" s="50">
        <f t="shared" si="12"/>
        <v>0</v>
      </c>
      <c r="G33" s="27">
        <v>14800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33</v>
      </c>
      <c r="E34" s="25">
        <f t="shared" si="8"/>
        <v>0</v>
      </c>
      <c r="F34" s="51">
        <f t="shared" ref="F34:F39" si="13">$E$6</f>
        <v>0</v>
      </c>
      <c r="G34" s="27">
        <v>14100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33</v>
      </c>
      <c r="E35" s="25">
        <f t="shared" si="8"/>
        <v>0</v>
      </c>
      <c r="F35" s="51">
        <f t="shared" si="13"/>
        <v>0</v>
      </c>
      <c r="G35" s="27">
        <v>14400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33</v>
      </c>
      <c r="E36" s="25">
        <f t="shared" si="8"/>
        <v>0</v>
      </c>
      <c r="F36" s="51">
        <f t="shared" si="13"/>
        <v>0</v>
      </c>
      <c r="G36" s="27">
        <v>14000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33</v>
      </c>
      <c r="E37" s="25">
        <f t="shared" si="8"/>
        <v>0</v>
      </c>
      <c r="F37" s="51">
        <f t="shared" si="13"/>
        <v>0</v>
      </c>
      <c r="G37" s="27">
        <v>15100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33</v>
      </c>
      <c r="E38" s="25">
        <f t="shared" si="8"/>
        <v>0</v>
      </c>
      <c r="F38" s="51">
        <f t="shared" si="13"/>
        <v>0</v>
      </c>
      <c r="G38" s="27">
        <v>15700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33</v>
      </c>
      <c r="E39" s="31">
        <f t="shared" si="8"/>
        <v>0</v>
      </c>
      <c r="F39" s="32">
        <f t="shared" si="13"/>
        <v>0</v>
      </c>
      <c r="G39" s="33">
        <v>14500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177500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33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15900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33</v>
      </c>
      <c r="E48" s="25">
        <f t="shared" si="15"/>
        <v>0</v>
      </c>
      <c r="F48" s="26">
        <f t="shared" si="16"/>
        <v>0</v>
      </c>
      <c r="G48" s="27">
        <v>15500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33</v>
      </c>
      <c r="E49" s="25">
        <f t="shared" si="15"/>
        <v>0</v>
      </c>
      <c r="F49" s="26">
        <f t="shared" si="16"/>
        <v>0</v>
      </c>
      <c r="G49" s="27">
        <v>15200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33</v>
      </c>
      <c r="E50" s="25">
        <f>ROUNDDOWN(C50*D50,2)</f>
        <v>0</v>
      </c>
      <c r="F50" s="50">
        <f t="shared" si="2"/>
        <v>0</v>
      </c>
      <c r="G50" s="27">
        <v>13600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60200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13</v>
      </c>
      <c r="C2" s="66" t="s">
        <v>0</v>
      </c>
      <c r="D2" s="119" t="s">
        <v>84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57</v>
      </c>
      <c r="E13" s="25">
        <f t="shared" ref="E13:E18" si="1">ROUNDDOWN(C13*D13,2)</f>
        <v>0</v>
      </c>
      <c r="F13" s="50">
        <f t="shared" ref="F13:F50" si="2">$E$5</f>
        <v>0</v>
      </c>
      <c r="G13" s="27">
        <v>27200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57</v>
      </c>
      <c r="E14" s="25">
        <f t="shared" si="1"/>
        <v>0</v>
      </c>
      <c r="F14" s="50">
        <f t="shared" si="2"/>
        <v>0</v>
      </c>
      <c r="G14" s="27">
        <v>25400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57</v>
      </c>
      <c r="E15" s="25">
        <f t="shared" si="1"/>
        <v>0</v>
      </c>
      <c r="F15" s="51">
        <f t="shared" ref="F15:F20" si="5">$E$6</f>
        <v>0</v>
      </c>
      <c r="G15" s="27">
        <v>24100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57</v>
      </c>
      <c r="E16" s="25">
        <f t="shared" si="1"/>
        <v>0</v>
      </c>
      <c r="F16" s="51">
        <f t="shared" si="5"/>
        <v>0</v>
      </c>
      <c r="G16" s="27">
        <v>24600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57</v>
      </c>
      <c r="E17" s="25">
        <f t="shared" si="1"/>
        <v>0</v>
      </c>
      <c r="F17" s="51">
        <f t="shared" si="5"/>
        <v>0</v>
      </c>
      <c r="G17" s="27">
        <v>23200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57</v>
      </c>
      <c r="E18" s="25">
        <f t="shared" si="1"/>
        <v>0</v>
      </c>
      <c r="F18" s="51">
        <f t="shared" si="5"/>
        <v>0</v>
      </c>
      <c r="G18" s="27">
        <v>23900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57</v>
      </c>
      <c r="E19" s="25">
        <f>ROUNDDOWN(C19*D19,2)</f>
        <v>0</v>
      </c>
      <c r="F19" s="26">
        <f t="shared" si="5"/>
        <v>0</v>
      </c>
      <c r="G19" s="27">
        <v>22100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57</v>
      </c>
      <c r="E20" s="31">
        <f>ROUNDDOWN(C20*D20,2)</f>
        <v>0</v>
      </c>
      <c r="F20" s="32">
        <f t="shared" si="5"/>
        <v>0</v>
      </c>
      <c r="G20" s="33">
        <v>20100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190600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57</v>
      </c>
      <c r="E28" s="59">
        <f t="shared" ref="E28:E39" si="8">ROUNDDOWN(C28*D28,2)</f>
        <v>0</v>
      </c>
      <c r="F28" s="48">
        <f t="shared" ref="F28:F30" si="9">$E$6</f>
        <v>0</v>
      </c>
      <c r="G28" s="49">
        <v>23500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57</v>
      </c>
      <c r="E29" s="25">
        <f t="shared" si="8"/>
        <v>0</v>
      </c>
      <c r="F29" s="26">
        <f t="shared" si="9"/>
        <v>0</v>
      </c>
      <c r="G29" s="27">
        <v>23300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57</v>
      </c>
      <c r="E30" s="25">
        <f t="shared" si="8"/>
        <v>0</v>
      </c>
      <c r="F30" s="26">
        <f t="shared" si="9"/>
        <v>0</v>
      </c>
      <c r="G30" s="27">
        <v>24300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57</v>
      </c>
      <c r="E31" s="25">
        <f t="shared" si="8"/>
        <v>0</v>
      </c>
      <c r="F31" s="50">
        <f t="shared" ref="F31:F33" si="12">$E$5</f>
        <v>0</v>
      </c>
      <c r="G31" s="27">
        <v>23300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57</v>
      </c>
      <c r="E32" s="25">
        <f t="shared" si="8"/>
        <v>0</v>
      </c>
      <c r="F32" s="50">
        <f t="shared" si="12"/>
        <v>0</v>
      </c>
      <c r="G32" s="27">
        <v>27200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57</v>
      </c>
      <c r="E33" s="25">
        <f t="shared" si="8"/>
        <v>0</v>
      </c>
      <c r="F33" s="50">
        <f t="shared" si="12"/>
        <v>0</v>
      </c>
      <c r="G33" s="27">
        <v>25400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57</v>
      </c>
      <c r="E34" s="25">
        <f t="shared" si="8"/>
        <v>0</v>
      </c>
      <c r="F34" s="51">
        <f t="shared" ref="F34:F39" si="13">$E$6</f>
        <v>0</v>
      </c>
      <c r="G34" s="27">
        <v>24100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57</v>
      </c>
      <c r="E35" s="25">
        <f t="shared" si="8"/>
        <v>0</v>
      </c>
      <c r="F35" s="51">
        <f t="shared" si="13"/>
        <v>0</v>
      </c>
      <c r="G35" s="27">
        <v>24600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57</v>
      </c>
      <c r="E36" s="25">
        <f t="shared" si="8"/>
        <v>0</v>
      </c>
      <c r="F36" s="51">
        <f t="shared" si="13"/>
        <v>0</v>
      </c>
      <c r="G36" s="27">
        <v>23200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57</v>
      </c>
      <c r="E37" s="25">
        <f t="shared" si="8"/>
        <v>0</v>
      </c>
      <c r="F37" s="51">
        <f t="shared" si="13"/>
        <v>0</v>
      </c>
      <c r="G37" s="27">
        <v>23900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57</v>
      </c>
      <c r="E38" s="25">
        <f t="shared" si="8"/>
        <v>0</v>
      </c>
      <c r="F38" s="51">
        <f t="shared" si="13"/>
        <v>0</v>
      </c>
      <c r="G38" s="27">
        <v>22100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57</v>
      </c>
      <c r="E39" s="31">
        <f t="shared" si="8"/>
        <v>0</v>
      </c>
      <c r="F39" s="32">
        <f t="shared" si="13"/>
        <v>0</v>
      </c>
      <c r="G39" s="33">
        <v>20100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285000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57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23500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57</v>
      </c>
      <c r="E48" s="25">
        <f t="shared" si="15"/>
        <v>0</v>
      </c>
      <c r="F48" s="26">
        <f t="shared" si="16"/>
        <v>0</v>
      </c>
      <c r="G48" s="27">
        <v>23300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57</v>
      </c>
      <c r="E49" s="25">
        <f t="shared" si="15"/>
        <v>0</v>
      </c>
      <c r="F49" s="26">
        <f t="shared" si="16"/>
        <v>0</v>
      </c>
      <c r="G49" s="27">
        <v>24300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57</v>
      </c>
      <c r="E50" s="25">
        <f>ROUNDDOWN(C50*D50,2)</f>
        <v>0</v>
      </c>
      <c r="F50" s="50">
        <f t="shared" si="2"/>
        <v>0</v>
      </c>
      <c r="G50" s="27">
        <v>23300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94400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14</v>
      </c>
      <c r="C2" s="66" t="s">
        <v>0</v>
      </c>
      <c r="D2" s="119" t="s">
        <v>85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34</v>
      </c>
      <c r="E13" s="25">
        <f t="shared" ref="E13:E18" si="1">ROUNDDOWN(C13*D13,2)</f>
        <v>0</v>
      </c>
      <c r="F13" s="50">
        <f t="shared" ref="F13:F50" si="2">$E$5</f>
        <v>0</v>
      </c>
      <c r="G13" s="27">
        <v>10800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34</v>
      </c>
      <c r="E14" s="25">
        <f t="shared" si="1"/>
        <v>0</v>
      </c>
      <c r="F14" s="50">
        <f t="shared" si="2"/>
        <v>0</v>
      </c>
      <c r="G14" s="27">
        <v>11300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34</v>
      </c>
      <c r="E15" s="25">
        <f t="shared" si="1"/>
        <v>0</v>
      </c>
      <c r="F15" s="51">
        <f t="shared" ref="F15:F20" si="5">$E$6</f>
        <v>0</v>
      </c>
      <c r="G15" s="27">
        <v>10800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34</v>
      </c>
      <c r="E16" s="25">
        <f t="shared" si="1"/>
        <v>0</v>
      </c>
      <c r="F16" s="51">
        <f t="shared" si="5"/>
        <v>0</v>
      </c>
      <c r="G16" s="27">
        <v>10700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34</v>
      </c>
      <c r="E17" s="25">
        <f t="shared" si="1"/>
        <v>0</v>
      </c>
      <c r="F17" s="51">
        <f t="shared" si="5"/>
        <v>0</v>
      </c>
      <c r="G17" s="27">
        <v>10900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34</v>
      </c>
      <c r="E18" s="25">
        <f t="shared" si="1"/>
        <v>0</v>
      </c>
      <c r="F18" s="51">
        <f t="shared" si="5"/>
        <v>0</v>
      </c>
      <c r="G18" s="27">
        <v>10500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34</v>
      </c>
      <c r="E19" s="25">
        <f>ROUNDDOWN(C19*D19,2)</f>
        <v>0</v>
      </c>
      <c r="F19" s="26">
        <f t="shared" si="5"/>
        <v>0</v>
      </c>
      <c r="G19" s="27">
        <v>9500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34</v>
      </c>
      <c r="E20" s="31">
        <f>ROUNDDOWN(C20*D20,2)</f>
        <v>0</v>
      </c>
      <c r="F20" s="32">
        <f t="shared" si="5"/>
        <v>0</v>
      </c>
      <c r="G20" s="33">
        <v>8200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82700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34</v>
      </c>
      <c r="E28" s="59">
        <f t="shared" ref="E28:E39" si="8">ROUNDDOWN(C28*D28,2)</f>
        <v>0</v>
      </c>
      <c r="F28" s="48">
        <f t="shared" ref="F28:F30" si="9">$E$6</f>
        <v>0</v>
      </c>
      <c r="G28" s="49">
        <v>9800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34</v>
      </c>
      <c r="E29" s="25">
        <f t="shared" si="8"/>
        <v>0</v>
      </c>
      <c r="F29" s="26">
        <f t="shared" si="9"/>
        <v>0</v>
      </c>
      <c r="G29" s="27">
        <v>9400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34</v>
      </c>
      <c r="E30" s="25">
        <f t="shared" si="8"/>
        <v>0</v>
      </c>
      <c r="F30" s="26">
        <f t="shared" si="9"/>
        <v>0</v>
      </c>
      <c r="G30" s="27">
        <v>10700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34</v>
      </c>
      <c r="E31" s="25">
        <f t="shared" si="8"/>
        <v>0</v>
      </c>
      <c r="F31" s="50">
        <f t="shared" ref="F31:F33" si="12">$E$5</f>
        <v>0</v>
      </c>
      <c r="G31" s="27">
        <v>9100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34</v>
      </c>
      <c r="E32" s="25">
        <f t="shared" si="8"/>
        <v>0</v>
      </c>
      <c r="F32" s="50">
        <f t="shared" si="12"/>
        <v>0</v>
      </c>
      <c r="G32" s="27">
        <v>10800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34</v>
      </c>
      <c r="E33" s="25">
        <f t="shared" si="8"/>
        <v>0</v>
      </c>
      <c r="F33" s="50">
        <f t="shared" si="12"/>
        <v>0</v>
      </c>
      <c r="G33" s="27">
        <v>11300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34</v>
      </c>
      <c r="E34" s="25">
        <f t="shared" si="8"/>
        <v>0</v>
      </c>
      <c r="F34" s="51">
        <f t="shared" ref="F34:F39" si="13">$E$6</f>
        <v>0</v>
      </c>
      <c r="G34" s="27">
        <v>10800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34</v>
      </c>
      <c r="E35" s="25">
        <f t="shared" si="8"/>
        <v>0</v>
      </c>
      <c r="F35" s="51">
        <f t="shared" si="13"/>
        <v>0</v>
      </c>
      <c r="G35" s="27">
        <v>10700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34</v>
      </c>
      <c r="E36" s="25">
        <f t="shared" si="8"/>
        <v>0</v>
      </c>
      <c r="F36" s="51">
        <f t="shared" si="13"/>
        <v>0</v>
      </c>
      <c r="G36" s="27">
        <v>10900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34</v>
      </c>
      <c r="E37" s="25">
        <f t="shared" si="8"/>
        <v>0</v>
      </c>
      <c r="F37" s="51">
        <f t="shared" si="13"/>
        <v>0</v>
      </c>
      <c r="G37" s="27">
        <v>10500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34</v>
      </c>
      <c r="E38" s="25">
        <f t="shared" si="8"/>
        <v>0</v>
      </c>
      <c r="F38" s="51">
        <f t="shared" si="13"/>
        <v>0</v>
      </c>
      <c r="G38" s="27">
        <v>9500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34</v>
      </c>
      <c r="E39" s="31">
        <f t="shared" si="8"/>
        <v>0</v>
      </c>
      <c r="F39" s="32">
        <f t="shared" si="13"/>
        <v>0</v>
      </c>
      <c r="G39" s="33">
        <v>8200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121700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34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9800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34</v>
      </c>
      <c r="E48" s="25">
        <f t="shared" si="15"/>
        <v>0</v>
      </c>
      <c r="F48" s="26">
        <f t="shared" si="16"/>
        <v>0</v>
      </c>
      <c r="G48" s="27">
        <v>9400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34</v>
      </c>
      <c r="E49" s="25">
        <f t="shared" si="15"/>
        <v>0</v>
      </c>
      <c r="F49" s="26">
        <f t="shared" si="16"/>
        <v>0</v>
      </c>
      <c r="G49" s="27">
        <v>10700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34</v>
      </c>
      <c r="E50" s="25">
        <f>ROUNDDOWN(C50*D50,2)</f>
        <v>0</v>
      </c>
      <c r="F50" s="50">
        <f t="shared" si="2"/>
        <v>0</v>
      </c>
      <c r="G50" s="27">
        <v>9100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39000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topLeftCell="A3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15</v>
      </c>
      <c r="C2" s="66" t="s">
        <v>0</v>
      </c>
      <c r="D2" s="119" t="s">
        <v>86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24</v>
      </c>
      <c r="E13" s="25">
        <f t="shared" ref="E13:E18" si="1">ROUNDDOWN(C13*D13,2)</f>
        <v>0</v>
      </c>
      <c r="F13" s="50">
        <f t="shared" ref="F13:F50" si="2">$E$5</f>
        <v>0</v>
      </c>
      <c r="G13" s="27">
        <v>6900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24</v>
      </c>
      <c r="E14" s="25">
        <f t="shared" si="1"/>
        <v>0</v>
      </c>
      <c r="F14" s="50">
        <f t="shared" si="2"/>
        <v>0</v>
      </c>
      <c r="G14" s="27">
        <v>6200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24</v>
      </c>
      <c r="E15" s="25">
        <f t="shared" si="1"/>
        <v>0</v>
      </c>
      <c r="F15" s="51">
        <f t="shared" ref="F15:F20" si="5">$E$6</f>
        <v>0</v>
      </c>
      <c r="G15" s="27">
        <v>5600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24</v>
      </c>
      <c r="E16" s="25">
        <f t="shared" si="1"/>
        <v>0</v>
      </c>
      <c r="F16" s="51">
        <f t="shared" si="5"/>
        <v>0</v>
      </c>
      <c r="G16" s="27">
        <v>5600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24</v>
      </c>
      <c r="E17" s="25">
        <f t="shared" si="1"/>
        <v>0</v>
      </c>
      <c r="F17" s="51">
        <f t="shared" si="5"/>
        <v>0</v>
      </c>
      <c r="G17" s="27">
        <v>5600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24</v>
      </c>
      <c r="E18" s="25">
        <f t="shared" si="1"/>
        <v>0</v>
      </c>
      <c r="F18" s="51">
        <f t="shared" si="5"/>
        <v>0</v>
      </c>
      <c r="G18" s="27">
        <v>5000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24</v>
      </c>
      <c r="E19" s="25">
        <f>ROUNDDOWN(C19*D19,2)</f>
        <v>0</v>
      </c>
      <c r="F19" s="26">
        <f t="shared" si="5"/>
        <v>0</v>
      </c>
      <c r="G19" s="27">
        <v>5500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24</v>
      </c>
      <c r="E20" s="31">
        <f>ROUNDDOWN(C20*D20,2)</f>
        <v>0</v>
      </c>
      <c r="F20" s="32">
        <f t="shared" si="5"/>
        <v>0</v>
      </c>
      <c r="G20" s="33">
        <v>4900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45300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24</v>
      </c>
      <c r="E28" s="59">
        <f t="shared" ref="E28:E39" si="8">ROUNDDOWN(C28*D28,2)</f>
        <v>0</v>
      </c>
      <c r="F28" s="48">
        <f t="shared" ref="F28:F30" si="9">$E$6</f>
        <v>0</v>
      </c>
      <c r="G28" s="49">
        <v>4900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24</v>
      </c>
      <c r="E29" s="25">
        <f t="shared" si="8"/>
        <v>0</v>
      </c>
      <c r="F29" s="26">
        <f t="shared" si="9"/>
        <v>0</v>
      </c>
      <c r="G29" s="27">
        <v>5400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24</v>
      </c>
      <c r="E30" s="25">
        <f t="shared" si="8"/>
        <v>0</v>
      </c>
      <c r="F30" s="26">
        <f t="shared" si="9"/>
        <v>0</v>
      </c>
      <c r="G30" s="27">
        <v>6500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24</v>
      </c>
      <c r="E31" s="25">
        <f t="shared" si="8"/>
        <v>0</v>
      </c>
      <c r="F31" s="50">
        <f t="shared" ref="F31:F33" si="12">$E$5</f>
        <v>0</v>
      </c>
      <c r="G31" s="27">
        <v>6100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24</v>
      </c>
      <c r="E32" s="25">
        <f t="shared" si="8"/>
        <v>0</v>
      </c>
      <c r="F32" s="50">
        <f t="shared" si="12"/>
        <v>0</v>
      </c>
      <c r="G32" s="27">
        <v>6900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24</v>
      </c>
      <c r="E33" s="25">
        <f t="shared" si="8"/>
        <v>0</v>
      </c>
      <c r="F33" s="50">
        <f t="shared" si="12"/>
        <v>0</v>
      </c>
      <c r="G33" s="27">
        <v>6200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24</v>
      </c>
      <c r="E34" s="25">
        <f t="shared" si="8"/>
        <v>0</v>
      </c>
      <c r="F34" s="51">
        <f t="shared" ref="F34:F39" si="13">$E$6</f>
        <v>0</v>
      </c>
      <c r="G34" s="27">
        <v>5600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24</v>
      </c>
      <c r="E35" s="25">
        <f t="shared" si="8"/>
        <v>0</v>
      </c>
      <c r="F35" s="51">
        <f t="shared" si="13"/>
        <v>0</v>
      </c>
      <c r="G35" s="27">
        <v>5600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24</v>
      </c>
      <c r="E36" s="25">
        <f t="shared" si="8"/>
        <v>0</v>
      </c>
      <c r="F36" s="51">
        <f t="shared" si="13"/>
        <v>0</v>
      </c>
      <c r="G36" s="27">
        <v>5600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24</v>
      </c>
      <c r="E37" s="25">
        <f t="shared" si="8"/>
        <v>0</v>
      </c>
      <c r="F37" s="51">
        <f t="shared" si="13"/>
        <v>0</v>
      </c>
      <c r="G37" s="27">
        <v>5000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24</v>
      </c>
      <c r="E38" s="25">
        <f t="shared" si="8"/>
        <v>0</v>
      </c>
      <c r="F38" s="51">
        <f t="shared" si="13"/>
        <v>0</v>
      </c>
      <c r="G38" s="27">
        <v>5500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24</v>
      </c>
      <c r="E39" s="31">
        <f t="shared" si="8"/>
        <v>0</v>
      </c>
      <c r="F39" s="32">
        <f t="shared" si="13"/>
        <v>0</v>
      </c>
      <c r="G39" s="33">
        <v>4900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68200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24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4900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24</v>
      </c>
      <c r="E48" s="25">
        <f t="shared" si="15"/>
        <v>0</v>
      </c>
      <c r="F48" s="26">
        <f t="shared" si="16"/>
        <v>0</v>
      </c>
      <c r="G48" s="27">
        <v>5400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24</v>
      </c>
      <c r="E49" s="25">
        <f t="shared" si="15"/>
        <v>0</v>
      </c>
      <c r="F49" s="26">
        <f t="shared" si="16"/>
        <v>0</v>
      </c>
      <c r="G49" s="27">
        <v>6500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24</v>
      </c>
      <c r="E50" s="25">
        <f>ROUNDDOWN(C50*D50,2)</f>
        <v>0</v>
      </c>
      <c r="F50" s="50">
        <f t="shared" si="2"/>
        <v>0</v>
      </c>
      <c r="G50" s="27">
        <v>6100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22900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16</v>
      </c>
      <c r="C2" s="66" t="s">
        <v>0</v>
      </c>
      <c r="D2" s="119" t="s">
        <v>87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43</v>
      </c>
      <c r="E13" s="25">
        <f t="shared" ref="E13:E18" si="1">ROUNDDOWN(C13*D13,2)</f>
        <v>0</v>
      </c>
      <c r="F13" s="50">
        <f t="shared" ref="F13:F50" si="2">$E$5</f>
        <v>0</v>
      </c>
      <c r="G13" s="27">
        <v>9800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43</v>
      </c>
      <c r="E14" s="25">
        <f t="shared" si="1"/>
        <v>0</v>
      </c>
      <c r="F14" s="50">
        <f t="shared" si="2"/>
        <v>0</v>
      </c>
      <c r="G14" s="27">
        <v>9400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43</v>
      </c>
      <c r="E15" s="25">
        <f t="shared" si="1"/>
        <v>0</v>
      </c>
      <c r="F15" s="51">
        <f t="shared" ref="F15:F20" si="5">$E$6</f>
        <v>0</v>
      </c>
      <c r="G15" s="27">
        <v>8700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43</v>
      </c>
      <c r="E16" s="25">
        <f t="shared" si="1"/>
        <v>0</v>
      </c>
      <c r="F16" s="51">
        <f t="shared" si="5"/>
        <v>0</v>
      </c>
      <c r="G16" s="27">
        <v>8200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43</v>
      </c>
      <c r="E17" s="25">
        <f t="shared" si="1"/>
        <v>0</v>
      </c>
      <c r="F17" s="51">
        <f t="shared" si="5"/>
        <v>0</v>
      </c>
      <c r="G17" s="27">
        <v>7800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43</v>
      </c>
      <c r="E18" s="25">
        <f t="shared" si="1"/>
        <v>0</v>
      </c>
      <c r="F18" s="51">
        <f t="shared" si="5"/>
        <v>0</v>
      </c>
      <c r="G18" s="27">
        <v>7400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43</v>
      </c>
      <c r="E19" s="25">
        <f>ROUNDDOWN(C19*D19,2)</f>
        <v>0</v>
      </c>
      <c r="F19" s="26">
        <f t="shared" si="5"/>
        <v>0</v>
      </c>
      <c r="G19" s="27">
        <v>7700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43</v>
      </c>
      <c r="E20" s="31">
        <f>ROUNDDOWN(C20*D20,2)</f>
        <v>0</v>
      </c>
      <c r="F20" s="32">
        <f t="shared" si="5"/>
        <v>0</v>
      </c>
      <c r="G20" s="33">
        <v>6800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65800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43</v>
      </c>
      <c r="E28" s="59">
        <f t="shared" ref="E28:E39" si="8">ROUNDDOWN(C28*D28,2)</f>
        <v>0</v>
      </c>
      <c r="F28" s="48">
        <f t="shared" ref="F28:F30" si="9">$E$6</f>
        <v>0</v>
      </c>
      <c r="G28" s="49">
        <v>7800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43</v>
      </c>
      <c r="E29" s="25">
        <f t="shared" si="8"/>
        <v>0</v>
      </c>
      <c r="F29" s="26">
        <f t="shared" si="9"/>
        <v>0</v>
      </c>
      <c r="G29" s="27">
        <v>8600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43</v>
      </c>
      <c r="E30" s="25">
        <f t="shared" si="8"/>
        <v>0</v>
      </c>
      <c r="F30" s="26">
        <f t="shared" si="9"/>
        <v>0</v>
      </c>
      <c r="G30" s="27">
        <v>9000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43</v>
      </c>
      <c r="E31" s="25">
        <f t="shared" si="8"/>
        <v>0</v>
      </c>
      <c r="F31" s="50">
        <f t="shared" ref="F31:F33" si="12">$E$5</f>
        <v>0</v>
      </c>
      <c r="G31" s="27">
        <v>8900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43</v>
      </c>
      <c r="E32" s="25">
        <f t="shared" si="8"/>
        <v>0</v>
      </c>
      <c r="F32" s="50">
        <f t="shared" si="12"/>
        <v>0</v>
      </c>
      <c r="G32" s="27">
        <v>9800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43</v>
      </c>
      <c r="E33" s="25">
        <f t="shared" si="8"/>
        <v>0</v>
      </c>
      <c r="F33" s="50">
        <f t="shared" si="12"/>
        <v>0</v>
      </c>
      <c r="G33" s="27">
        <v>9400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43</v>
      </c>
      <c r="E34" s="25">
        <f t="shared" si="8"/>
        <v>0</v>
      </c>
      <c r="F34" s="51">
        <f t="shared" ref="F34:F39" si="13">$E$6</f>
        <v>0</v>
      </c>
      <c r="G34" s="27">
        <v>8700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43</v>
      </c>
      <c r="E35" s="25">
        <f t="shared" si="8"/>
        <v>0</v>
      </c>
      <c r="F35" s="51">
        <f t="shared" si="13"/>
        <v>0</v>
      </c>
      <c r="G35" s="27">
        <v>8200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43</v>
      </c>
      <c r="E36" s="25">
        <f t="shared" si="8"/>
        <v>0</v>
      </c>
      <c r="F36" s="51">
        <f t="shared" si="13"/>
        <v>0</v>
      </c>
      <c r="G36" s="27">
        <v>7800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43</v>
      </c>
      <c r="E37" s="25">
        <f t="shared" si="8"/>
        <v>0</v>
      </c>
      <c r="F37" s="51">
        <f t="shared" si="13"/>
        <v>0</v>
      </c>
      <c r="G37" s="27">
        <v>7400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43</v>
      </c>
      <c r="E38" s="25">
        <f t="shared" si="8"/>
        <v>0</v>
      </c>
      <c r="F38" s="51">
        <f t="shared" si="13"/>
        <v>0</v>
      </c>
      <c r="G38" s="27">
        <v>7700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43</v>
      </c>
      <c r="E39" s="31">
        <f t="shared" si="8"/>
        <v>0</v>
      </c>
      <c r="F39" s="32">
        <f t="shared" si="13"/>
        <v>0</v>
      </c>
      <c r="G39" s="33">
        <v>6800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100100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43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7800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43</v>
      </c>
      <c r="E48" s="25">
        <f t="shared" si="15"/>
        <v>0</v>
      </c>
      <c r="F48" s="26">
        <f t="shared" si="16"/>
        <v>0</v>
      </c>
      <c r="G48" s="27">
        <v>8600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43</v>
      </c>
      <c r="E49" s="25">
        <f t="shared" si="15"/>
        <v>0</v>
      </c>
      <c r="F49" s="26">
        <f t="shared" si="16"/>
        <v>0</v>
      </c>
      <c r="G49" s="27">
        <v>9000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43</v>
      </c>
      <c r="E50" s="25">
        <f>ROUNDDOWN(C50*D50,2)</f>
        <v>0</v>
      </c>
      <c r="F50" s="50">
        <f t="shared" si="2"/>
        <v>0</v>
      </c>
      <c r="G50" s="27">
        <v>8900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34300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74" t="s">
        <v>14</v>
      </c>
      <c r="B2" s="5">
        <v>17</v>
      </c>
      <c r="C2" s="74" t="s">
        <v>0</v>
      </c>
      <c r="D2" s="119" t="s">
        <v>94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85</v>
      </c>
      <c r="E13" s="25">
        <f t="shared" ref="E13:E18" si="1">ROUNDDOWN(C13*D13,2)</f>
        <v>0</v>
      </c>
      <c r="F13" s="50">
        <f t="shared" ref="F13:F50" si="2">$E$5</f>
        <v>0</v>
      </c>
      <c r="G13" s="27">
        <v>2300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85</v>
      </c>
      <c r="E14" s="25">
        <f t="shared" si="1"/>
        <v>0</v>
      </c>
      <c r="F14" s="50">
        <f t="shared" si="2"/>
        <v>0</v>
      </c>
      <c r="G14" s="27">
        <v>2100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85</v>
      </c>
      <c r="E15" s="25">
        <f t="shared" si="1"/>
        <v>0</v>
      </c>
      <c r="F15" s="51">
        <f t="shared" ref="F15:F20" si="5">$E$6</f>
        <v>0</v>
      </c>
      <c r="G15" s="27">
        <v>2100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85</v>
      </c>
      <c r="E16" s="25">
        <f t="shared" si="1"/>
        <v>0</v>
      </c>
      <c r="F16" s="51">
        <f t="shared" si="5"/>
        <v>0</v>
      </c>
      <c r="G16" s="27">
        <v>1900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85</v>
      </c>
      <c r="E17" s="25">
        <f t="shared" si="1"/>
        <v>0</v>
      </c>
      <c r="F17" s="51">
        <f t="shared" si="5"/>
        <v>0</v>
      </c>
      <c r="G17" s="27">
        <v>2200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85</v>
      </c>
      <c r="E18" s="25">
        <f t="shared" si="1"/>
        <v>0</v>
      </c>
      <c r="F18" s="51">
        <f t="shared" si="5"/>
        <v>0</v>
      </c>
      <c r="G18" s="27">
        <v>2500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85</v>
      </c>
      <c r="E19" s="25">
        <f>ROUNDDOWN(C19*D19,2)</f>
        <v>0</v>
      </c>
      <c r="F19" s="26">
        <f t="shared" si="5"/>
        <v>0</v>
      </c>
      <c r="G19" s="27">
        <v>2600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>$E$4</f>
        <v>0</v>
      </c>
      <c r="D20" s="63">
        <v>85</v>
      </c>
      <c r="E20" s="31">
        <f>ROUNDDOWN(C20*D20,2)</f>
        <v>0</v>
      </c>
      <c r="F20" s="32">
        <f t="shared" si="5"/>
        <v>0</v>
      </c>
      <c r="G20" s="33">
        <v>2000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17700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6">$E$4</f>
        <v>0</v>
      </c>
      <c r="D28" s="64">
        <v>85</v>
      </c>
      <c r="E28" s="59">
        <f t="shared" ref="E28:E39" si="7">ROUNDDOWN(C28*D28,2)</f>
        <v>0</v>
      </c>
      <c r="F28" s="48">
        <f t="shared" ref="F28:F30" si="8">$E$6</f>
        <v>0</v>
      </c>
      <c r="G28" s="49">
        <v>2100</v>
      </c>
      <c r="H28" s="59">
        <f t="shared" ref="H28:H39" si="9">ROUNDDOWN(F28*G28,2)</f>
        <v>0</v>
      </c>
      <c r="I28" s="47">
        <f t="shared" ref="I28:I39" si="10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6"/>
        <v>0</v>
      </c>
      <c r="D29" s="62">
        <v>85</v>
      </c>
      <c r="E29" s="25">
        <f t="shared" si="7"/>
        <v>0</v>
      </c>
      <c r="F29" s="26">
        <f t="shared" si="8"/>
        <v>0</v>
      </c>
      <c r="G29" s="27">
        <v>2100</v>
      </c>
      <c r="H29" s="60">
        <f t="shared" si="9"/>
        <v>0</v>
      </c>
      <c r="I29" s="28">
        <f t="shared" si="10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6"/>
        <v>0</v>
      </c>
      <c r="D30" s="62">
        <v>85</v>
      </c>
      <c r="E30" s="25">
        <f t="shared" si="7"/>
        <v>0</v>
      </c>
      <c r="F30" s="26">
        <f t="shared" si="8"/>
        <v>0</v>
      </c>
      <c r="G30" s="27">
        <v>2200</v>
      </c>
      <c r="H30" s="60">
        <f t="shared" si="9"/>
        <v>0</v>
      </c>
      <c r="I30" s="28">
        <f t="shared" si="10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6"/>
        <v>0</v>
      </c>
      <c r="D31" s="62">
        <v>85</v>
      </c>
      <c r="E31" s="25">
        <f t="shared" si="7"/>
        <v>0</v>
      </c>
      <c r="F31" s="50">
        <f t="shared" ref="F31:F33" si="11">$E$5</f>
        <v>0</v>
      </c>
      <c r="G31" s="27">
        <v>2300</v>
      </c>
      <c r="H31" s="60">
        <f t="shared" si="9"/>
        <v>0</v>
      </c>
      <c r="I31" s="28">
        <f t="shared" si="10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6"/>
        <v>0</v>
      </c>
      <c r="D32" s="62">
        <v>85</v>
      </c>
      <c r="E32" s="25">
        <f t="shared" si="7"/>
        <v>0</v>
      </c>
      <c r="F32" s="50">
        <f t="shared" si="11"/>
        <v>0</v>
      </c>
      <c r="G32" s="27">
        <v>2300</v>
      </c>
      <c r="H32" s="60">
        <f t="shared" si="9"/>
        <v>0</v>
      </c>
      <c r="I32" s="28">
        <f t="shared" si="10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6"/>
        <v>0</v>
      </c>
      <c r="D33" s="62">
        <v>85</v>
      </c>
      <c r="E33" s="25">
        <f t="shared" si="7"/>
        <v>0</v>
      </c>
      <c r="F33" s="50">
        <f t="shared" si="11"/>
        <v>0</v>
      </c>
      <c r="G33" s="27">
        <v>2100</v>
      </c>
      <c r="H33" s="60">
        <f t="shared" si="9"/>
        <v>0</v>
      </c>
      <c r="I33" s="28">
        <f t="shared" si="10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6"/>
        <v>0</v>
      </c>
      <c r="D34" s="62">
        <v>85</v>
      </c>
      <c r="E34" s="25">
        <f t="shared" si="7"/>
        <v>0</v>
      </c>
      <c r="F34" s="51">
        <f t="shared" ref="F34:F39" si="12">$E$6</f>
        <v>0</v>
      </c>
      <c r="G34" s="27">
        <v>2100</v>
      </c>
      <c r="H34" s="60">
        <f t="shared" si="9"/>
        <v>0</v>
      </c>
      <c r="I34" s="28">
        <f t="shared" si="10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6"/>
        <v>0</v>
      </c>
      <c r="D35" s="62">
        <v>85</v>
      </c>
      <c r="E35" s="25">
        <f t="shared" si="7"/>
        <v>0</v>
      </c>
      <c r="F35" s="51">
        <f t="shared" si="12"/>
        <v>0</v>
      </c>
      <c r="G35" s="27">
        <v>1900</v>
      </c>
      <c r="H35" s="60">
        <f t="shared" si="9"/>
        <v>0</v>
      </c>
      <c r="I35" s="28">
        <f t="shared" si="10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6"/>
        <v>0</v>
      </c>
      <c r="D36" s="62">
        <v>85</v>
      </c>
      <c r="E36" s="25">
        <f t="shared" si="7"/>
        <v>0</v>
      </c>
      <c r="F36" s="51">
        <f t="shared" si="12"/>
        <v>0</v>
      </c>
      <c r="G36" s="27">
        <v>2200</v>
      </c>
      <c r="H36" s="60">
        <f t="shared" si="9"/>
        <v>0</v>
      </c>
      <c r="I36" s="28">
        <f t="shared" si="10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6"/>
        <v>0</v>
      </c>
      <c r="D37" s="62">
        <v>85</v>
      </c>
      <c r="E37" s="25">
        <f t="shared" si="7"/>
        <v>0</v>
      </c>
      <c r="F37" s="51">
        <f t="shared" si="12"/>
        <v>0</v>
      </c>
      <c r="G37" s="27">
        <v>2500</v>
      </c>
      <c r="H37" s="60">
        <f t="shared" si="9"/>
        <v>0</v>
      </c>
      <c r="I37" s="28">
        <f t="shared" si="10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6"/>
        <v>0</v>
      </c>
      <c r="D38" s="62">
        <v>85</v>
      </c>
      <c r="E38" s="25">
        <f t="shared" si="7"/>
        <v>0</v>
      </c>
      <c r="F38" s="51">
        <f t="shared" si="12"/>
        <v>0</v>
      </c>
      <c r="G38" s="27">
        <v>2600</v>
      </c>
      <c r="H38" s="60">
        <f t="shared" si="9"/>
        <v>0</v>
      </c>
      <c r="I38" s="28">
        <f t="shared" si="10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6"/>
        <v>0</v>
      </c>
      <c r="D39" s="63">
        <v>85</v>
      </c>
      <c r="E39" s="31">
        <f t="shared" si="7"/>
        <v>0</v>
      </c>
      <c r="F39" s="32">
        <f t="shared" si="12"/>
        <v>0</v>
      </c>
      <c r="G39" s="33">
        <v>2000</v>
      </c>
      <c r="H39" s="61">
        <f t="shared" si="9"/>
        <v>0</v>
      </c>
      <c r="I39" s="34">
        <f t="shared" si="10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26400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3">$E$4</f>
        <v>0</v>
      </c>
      <c r="D47" s="46">
        <v>85</v>
      </c>
      <c r="E47" s="59">
        <f t="shared" ref="E47:E49" si="14">ROUNDDOWN(C47*D47,2)</f>
        <v>0</v>
      </c>
      <c r="F47" s="48">
        <f t="shared" ref="F47:F49" si="15">$E$6</f>
        <v>0</v>
      </c>
      <c r="G47" s="49">
        <v>2100</v>
      </c>
      <c r="H47" s="59">
        <f t="shared" ref="H47:H49" si="16">ROUNDDOWN(F47*G47,2)</f>
        <v>0</v>
      </c>
      <c r="I47" s="47">
        <f t="shared" ref="I47:I49" si="17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3"/>
        <v>0</v>
      </c>
      <c r="D48" s="24">
        <v>85</v>
      </c>
      <c r="E48" s="25">
        <f t="shared" si="14"/>
        <v>0</v>
      </c>
      <c r="F48" s="26">
        <f t="shared" si="15"/>
        <v>0</v>
      </c>
      <c r="G48" s="27">
        <v>2100</v>
      </c>
      <c r="H48" s="60">
        <f t="shared" si="16"/>
        <v>0</v>
      </c>
      <c r="I48" s="28">
        <f t="shared" si="17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3"/>
        <v>0</v>
      </c>
      <c r="D49" s="24">
        <v>85</v>
      </c>
      <c r="E49" s="25">
        <f t="shared" si="14"/>
        <v>0</v>
      </c>
      <c r="F49" s="26">
        <f t="shared" si="15"/>
        <v>0</v>
      </c>
      <c r="G49" s="27">
        <v>2200</v>
      </c>
      <c r="H49" s="60">
        <f t="shared" si="16"/>
        <v>0</v>
      </c>
      <c r="I49" s="28">
        <f t="shared" si="17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85</v>
      </c>
      <c r="E50" s="25">
        <f>ROUNDDOWN(C50*D50,2)</f>
        <v>0</v>
      </c>
      <c r="F50" s="50">
        <f t="shared" si="2"/>
        <v>0</v>
      </c>
      <c r="G50" s="27">
        <v>2300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8700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G53" s="52"/>
      <c r="H53" s="102" t="s">
        <v>91</v>
      </c>
      <c r="I53" s="104">
        <f>I21+I40+I51</f>
        <v>0</v>
      </c>
      <c r="J53" s="9"/>
      <c r="K53" s="10"/>
    </row>
    <row r="54" spans="1:11" ht="15" customHeight="1" thickBot="1" x14ac:dyDescent="0.2">
      <c r="G54" s="67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A25:B27"/>
    <mergeCell ref="C25:E25"/>
    <mergeCell ref="F25:H25"/>
    <mergeCell ref="I25:I26"/>
    <mergeCell ref="A1:J1"/>
    <mergeCell ref="D2:E2"/>
    <mergeCell ref="A4:B6"/>
    <mergeCell ref="C4:D4"/>
    <mergeCell ref="C5:D5"/>
    <mergeCell ref="C6:D6"/>
    <mergeCell ref="A10:B12"/>
    <mergeCell ref="C10:E10"/>
    <mergeCell ref="F10:H10"/>
    <mergeCell ref="I10:I11"/>
    <mergeCell ref="A21:B21"/>
    <mergeCell ref="H53:H54"/>
    <mergeCell ref="I53:I54"/>
    <mergeCell ref="A40:B40"/>
    <mergeCell ref="A44:B46"/>
    <mergeCell ref="C44:E44"/>
    <mergeCell ref="F44:H44"/>
    <mergeCell ref="I44:I45"/>
    <mergeCell ref="A51:B51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74" t="s">
        <v>14</v>
      </c>
      <c r="B2" s="5">
        <v>18</v>
      </c>
      <c r="C2" s="74" t="s">
        <v>0</v>
      </c>
      <c r="D2" s="119" t="s">
        <v>95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62</v>
      </c>
      <c r="E13" s="25">
        <f t="shared" ref="E13:E18" si="1">ROUNDDOWN(C13*D13,2)</f>
        <v>0</v>
      </c>
      <c r="F13" s="50">
        <f t="shared" ref="F13:F50" si="2">$E$5</f>
        <v>0</v>
      </c>
      <c r="G13" s="27">
        <v>2700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62</v>
      </c>
      <c r="E14" s="25">
        <f t="shared" si="1"/>
        <v>0</v>
      </c>
      <c r="F14" s="50">
        <f t="shared" si="2"/>
        <v>0</v>
      </c>
      <c r="G14" s="27">
        <v>2800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62</v>
      </c>
      <c r="E15" s="25">
        <f t="shared" si="1"/>
        <v>0</v>
      </c>
      <c r="F15" s="51">
        <f t="shared" ref="F15:F20" si="5">$E$6</f>
        <v>0</v>
      </c>
      <c r="G15" s="27">
        <v>3500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62</v>
      </c>
      <c r="E16" s="25">
        <f t="shared" si="1"/>
        <v>0</v>
      </c>
      <c r="F16" s="51">
        <f t="shared" si="5"/>
        <v>0</v>
      </c>
      <c r="G16" s="27">
        <v>2800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62</v>
      </c>
      <c r="E17" s="25">
        <f t="shared" si="1"/>
        <v>0</v>
      </c>
      <c r="F17" s="51">
        <f t="shared" si="5"/>
        <v>0</v>
      </c>
      <c r="G17" s="27">
        <v>3000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62</v>
      </c>
      <c r="E18" s="25">
        <f t="shared" si="1"/>
        <v>0</v>
      </c>
      <c r="F18" s="51">
        <f t="shared" si="5"/>
        <v>0</v>
      </c>
      <c r="G18" s="27">
        <v>3200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62</v>
      </c>
      <c r="E19" s="25">
        <f>ROUNDDOWN(C19*D19,2)</f>
        <v>0</v>
      </c>
      <c r="F19" s="26">
        <f t="shared" si="5"/>
        <v>0</v>
      </c>
      <c r="G19" s="27">
        <v>2800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>$E$4</f>
        <v>0</v>
      </c>
      <c r="D20" s="63">
        <v>62</v>
      </c>
      <c r="E20" s="31">
        <f>ROUNDDOWN(C20*D20,2)</f>
        <v>0</v>
      </c>
      <c r="F20" s="32">
        <f t="shared" si="5"/>
        <v>0</v>
      </c>
      <c r="G20" s="33">
        <v>3100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23900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6">$E$4</f>
        <v>0</v>
      </c>
      <c r="D28" s="64">
        <v>62</v>
      </c>
      <c r="E28" s="59">
        <f t="shared" ref="E28:E39" si="7">ROUNDDOWN(C28*D28,2)</f>
        <v>0</v>
      </c>
      <c r="F28" s="48">
        <f t="shared" ref="F28:F30" si="8">$E$6</f>
        <v>0</v>
      </c>
      <c r="G28" s="49">
        <v>3100</v>
      </c>
      <c r="H28" s="59">
        <f t="shared" ref="H28:H39" si="9">ROUNDDOWN(F28*G28,2)</f>
        <v>0</v>
      </c>
      <c r="I28" s="47">
        <f t="shared" ref="I28:I39" si="10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6"/>
        <v>0</v>
      </c>
      <c r="D29" s="62">
        <v>62</v>
      </c>
      <c r="E29" s="25">
        <f t="shared" si="7"/>
        <v>0</v>
      </c>
      <c r="F29" s="26">
        <f t="shared" si="8"/>
        <v>0</v>
      </c>
      <c r="G29" s="27">
        <v>2800</v>
      </c>
      <c r="H29" s="60">
        <f t="shared" si="9"/>
        <v>0</v>
      </c>
      <c r="I29" s="28">
        <f t="shared" si="10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6"/>
        <v>0</v>
      </c>
      <c r="D30" s="62">
        <v>62</v>
      </c>
      <c r="E30" s="25">
        <f t="shared" si="7"/>
        <v>0</v>
      </c>
      <c r="F30" s="26">
        <f t="shared" si="8"/>
        <v>0</v>
      </c>
      <c r="G30" s="27">
        <v>2700</v>
      </c>
      <c r="H30" s="60">
        <f t="shared" si="9"/>
        <v>0</v>
      </c>
      <c r="I30" s="28">
        <f t="shared" si="10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6"/>
        <v>0</v>
      </c>
      <c r="D31" s="62">
        <v>62</v>
      </c>
      <c r="E31" s="25">
        <f t="shared" si="7"/>
        <v>0</v>
      </c>
      <c r="F31" s="50">
        <f t="shared" ref="F31:F33" si="11">$E$5</f>
        <v>0</v>
      </c>
      <c r="G31" s="27">
        <v>3700</v>
      </c>
      <c r="H31" s="60">
        <f t="shared" si="9"/>
        <v>0</v>
      </c>
      <c r="I31" s="28">
        <f t="shared" si="10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6"/>
        <v>0</v>
      </c>
      <c r="D32" s="62">
        <v>62</v>
      </c>
      <c r="E32" s="25">
        <f t="shared" si="7"/>
        <v>0</v>
      </c>
      <c r="F32" s="50">
        <f t="shared" si="11"/>
        <v>0</v>
      </c>
      <c r="G32" s="27">
        <v>2700</v>
      </c>
      <c r="H32" s="60">
        <f t="shared" si="9"/>
        <v>0</v>
      </c>
      <c r="I32" s="28">
        <f t="shared" si="10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6"/>
        <v>0</v>
      </c>
      <c r="D33" s="62">
        <v>62</v>
      </c>
      <c r="E33" s="25">
        <f t="shared" si="7"/>
        <v>0</v>
      </c>
      <c r="F33" s="50">
        <f t="shared" si="11"/>
        <v>0</v>
      </c>
      <c r="G33" s="27">
        <v>2800</v>
      </c>
      <c r="H33" s="60">
        <f t="shared" si="9"/>
        <v>0</v>
      </c>
      <c r="I33" s="28">
        <f t="shared" si="10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6"/>
        <v>0</v>
      </c>
      <c r="D34" s="62">
        <v>62</v>
      </c>
      <c r="E34" s="25">
        <f t="shared" si="7"/>
        <v>0</v>
      </c>
      <c r="F34" s="51">
        <f t="shared" ref="F34:F39" si="12">$E$6</f>
        <v>0</v>
      </c>
      <c r="G34" s="27">
        <v>3500</v>
      </c>
      <c r="H34" s="60">
        <f t="shared" si="9"/>
        <v>0</v>
      </c>
      <c r="I34" s="28">
        <f t="shared" si="10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6"/>
        <v>0</v>
      </c>
      <c r="D35" s="62">
        <v>62</v>
      </c>
      <c r="E35" s="25">
        <f t="shared" si="7"/>
        <v>0</v>
      </c>
      <c r="F35" s="51">
        <f t="shared" si="12"/>
        <v>0</v>
      </c>
      <c r="G35" s="27">
        <v>2800</v>
      </c>
      <c r="H35" s="60">
        <f t="shared" si="9"/>
        <v>0</v>
      </c>
      <c r="I35" s="28">
        <f t="shared" si="10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6"/>
        <v>0</v>
      </c>
      <c r="D36" s="62">
        <v>62</v>
      </c>
      <c r="E36" s="25">
        <f t="shared" si="7"/>
        <v>0</v>
      </c>
      <c r="F36" s="51">
        <f t="shared" si="12"/>
        <v>0</v>
      </c>
      <c r="G36" s="27">
        <v>3000</v>
      </c>
      <c r="H36" s="60">
        <f t="shared" si="9"/>
        <v>0</v>
      </c>
      <c r="I36" s="28">
        <f t="shared" si="10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6"/>
        <v>0</v>
      </c>
      <c r="D37" s="62">
        <v>62</v>
      </c>
      <c r="E37" s="25">
        <f t="shared" si="7"/>
        <v>0</v>
      </c>
      <c r="F37" s="51">
        <f t="shared" si="12"/>
        <v>0</v>
      </c>
      <c r="G37" s="27">
        <v>3200</v>
      </c>
      <c r="H37" s="60">
        <f t="shared" si="9"/>
        <v>0</v>
      </c>
      <c r="I37" s="28">
        <f t="shared" si="10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6"/>
        <v>0</v>
      </c>
      <c r="D38" s="62">
        <v>62</v>
      </c>
      <c r="E38" s="25">
        <f t="shared" si="7"/>
        <v>0</v>
      </c>
      <c r="F38" s="51">
        <f t="shared" si="12"/>
        <v>0</v>
      </c>
      <c r="G38" s="27">
        <v>2800</v>
      </c>
      <c r="H38" s="60">
        <f t="shared" si="9"/>
        <v>0</v>
      </c>
      <c r="I38" s="28">
        <f t="shared" si="10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6"/>
        <v>0</v>
      </c>
      <c r="D39" s="63">
        <v>62</v>
      </c>
      <c r="E39" s="31">
        <f t="shared" si="7"/>
        <v>0</v>
      </c>
      <c r="F39" s="32">
        <f t="shared" si="12"/>
        <v>0</v>
      </c>
      <c r="G39" s="33">
        <v>3100</v>
      </c>
      <c r="H39" s="61">
        <f t="shared" si="9"/>
        <v>0</v>
      </c>
      <c r="I39" s="34">
        <f t="shared" si="10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36200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3">$E$4</f>
        <v>0</v>
      </c>
      <c r="D47" s="46">
        <v>62</v>
      </c>
      <c r="E47" s="59">
        <f t="shared" ref="E47:E49" si="14">ROUNDDOWN(C47*D47,2)</f>
        <v>0</v>
      </c>
      <c r="F47" s="48">
        <f t="shared" ref="F47:F49" si="15">$E$6</f>
        <v>0</v>
      </c>
      <c r="G47" s="49">
        <v>3100</v>
      </c>
      <c r="H47" s="59">
        <f t="shared" ref="H47:H49" si="16">ROUNDDOWN(F47*G47,2)</f>
        <v>0</v>
      </c>
      <c r="I47" s="47">
        <f t="shared" ref="I47:I49" si="17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3"/>
        <v>0</v>
      </c>
      <c r="D48" s="24">
        <v>62</v>
      </c>
      <c r="E48" s="25">
        <f t="shared" si="14"/>
        <v>0</v>
      </c>
      <c r="F48" s="26">
        <f t="shared" si="15"/>
        <v>0</v>
      </c>
      <c r="G48" s="27">
        <v>2800</v>
      </c>
      <c r="H48" s="60">
        <f t="shared" si="16"/>
        <v>0</v>
      </c>
      <c r="I48" s="28">
        <f t="shared" si="17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3"/>
        <v>0</v>
      </c>
      <c r="D49" s="24">
        <v>62</v>
      </c>
      <c r="E49" s="25">
        <f t="shared" si="14"/>
        <v>0</v>
      </c>
      <c r="F49" s="26">
        <f t="shared" si="15"/>
        <v>0</v>
      </c>
      <c r="G49" s="27">
        <v>2700</v>
      </c>
      <c r="H49" s="60">
        <f t="shared" si="16"/>
        <v>0</v>
      </c>
      <c r="I49" s="28">
        <f t="shared" si="17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62</v>
      </c>
      <c r="E50" s="25">
        <f>ROUNDDOWN(C50*D50,2)</f>
        <v>0</v>
      </c>
      <c r="F50" s="50">
        <f t="shared" si="2"/>
        <v>0</v>
      </c>
      <c r="G50" s="27">
        <v>3700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12300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G53" s="52"/>
      <c r="H53" s="102" t="s">
        <v>91</v>
      </c>
      <c r="I53" s="104">
        <f>I21+I40+I51</f>
        <v>0</v>
      </c>
      <c r="J53" s="9"/>
      <c r="K53" s="10"/>
    </row>
    <row r="54" spans="1:11" ht="15" customHeight="1" thickBot="1" x14ac:dyDescent="0.2">
      <c r="G54" s="67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A25:B27"/>
    <mergeCell ref="C25:E25"/>
    <mergeCell ref="F25:H25"/>
    <mergeCell ref="I25:I26"/>
    <mergeCell ref="A1:J1"/>
    <mergeCell ref="D2:E2"/>
    <mergeCell ref="A4:B6"/>
    <mergeCell ref="C4:D4"/>
    <mergeCell ref="C5:D5"/>
    <mergeCell ref="C6:D6"/>
    <mergeCell ref="A10:B12"/>
    <mergeCell ref="C10:E10"/>
    <mergeCell ref="F10:H10"/>
    <mergeCell ref="I10:I11"/>
    <mergeCell ref="A21:B21"/>
    <mergeCell ref="H53:H54"/>
    <mergeCell ref="I53:I54"/>
    <mergeCell ref="A40:B40"/>
    <mergeCell ref="A44:B46"/>
    <mergeCell ref="C44:E44"/>
    <mergeCell ref="F44:H44"/>
    <mergeCell ref="I44:I45"/>
    <mergeCell ref="A51:B51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62"/>
  <sheetViews>
    <sheetView view="pageBreakPreview" zoomScale="148" zoomScaleNormal="100" zoomScaleSheetLayoutView="148" workbookViewId="0">
      <selection activeCell="E6" sqref="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7" t="s">
        <v>14</v>
      </c>
      <c r="B2" s="5">
        <v>1</v>
      </c>
      <c r="C2" s="7" t="s">
        <v>0</v>
      </c>
      <c r="D2" s="119" t="s">
        <v>71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47</v>
      </c>
      <c r="E13" s="25">
        <f t="shared" ref="E13:E18" si="1">ROUNDDOWN(C13*D13,2)</f>
        <v>0</v>
      </c>
      <c r="F13" s="50">
        <f t="shared" ref="F13:F50" si="2">$E$5</f>
        <v>0</v>
      </c>
      <c r="G13" s="27">
        <v>6500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47</v>
      </c>
      <c r="E14" s="25">
        <f t="shared" si="1"/>
        <v>0</v>
      </c>
      <c r="F14" s="50">
        <f t="shared" si="2"/>
        <v>0</v>
      </c>
      <c r="G14" s="27">
        <v>6100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47</v>
      </c>
      <c r="E15" s="25">
        <f t="shared" si="1"/>
        <v>0</v>
      </c>
      <c r="F15" s="51">
        <f t="shared" ref="F15:F18" si="5">$E$6</f>
        <v>0</v>
      </c>
      <c r="G15" s="27">
        <v>6100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47</v>
      </c>
      <c r="E16" s="25">
        <f t="shared" si="1"/>
        <v>0</v>
      </c>
      <c r="F16" s="51">
        <f t="shared" si="5"/>
        <v>0</v>
      </c>
      <c r="G16" s="27">
        <v>5500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47</v>
      </c>
      <c r="E17" s="25">
        <f t="shared" si="1"/>
        <v>0</v>
      </c>
      <c r="F17" s="51">
        <f t="shared" si="5"/>
        <v>0</v>
      </c>
      <c r="G17" s="27">
        <v>7400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47</v>
      </c>
      <c r="E18" s="25">
        <f t="shared" si="1"/>
        <v>0</v>
      </c>
      <c r="F18" s="51">
        <f t="shared" si="5"/>
        <v>0</v>
      </c>
      <c r="G18" s="27">
        <v>8500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47</v>
      </c>
      <c r="E19" s="25">
        <f>ROUNDDOWN(C19*D19,2)</f>
        <v>0</v>
      </c>
      <c r="F19" s="26">
        <f t="shared" ref="F19:F20" si="6">$E$6</f>
        <v>0</v>
      </c>
      <c r="G19" s="27">
        <v>9300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>$E$4</f>
        <v>0</v>
      </c>
      <c r="D20" s="63">
        <v>47</v>
      </c>
      <c r="E20" s="31">
        <f>ROUNDDOWN(C20*D20,2)</f>
        <v>0</v>
      </c>
      <c r="F20" s="32">
        <f t="shared" si="6"/>
        <v>0</v>
      </c>
      <c r="G20" s="33">
        <v>7100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56500</v>
      </c>
      <c r="H21" s="35" t="s">
        <v>15</v>
      </c>
      <c r="I21" s="36">
        <f>SUM(I13:I20)</f>
        <v>0</v>
      </c>
      <c r="J21" s="37" t="s">
        <v>39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47</v>
      </c>
      <c r="E28" s="59">
        <f t="shared" ref="E28:E39" si="8">ROUNDDOWN(C28*D28,2)</f>
        <v>0</v>
      </c>
      <c r="F28" s="48">
        <f t="shared" ref="F28:F30" si="9">$E$6</f>
        <v>0</v>
      </c>
      <c r="G28" s="49">
        <v>8300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47</v>
      </c>
      <c r="E29" s="25">
        <f t="shared" si="8"/>
        <v>0</v>
      </c>
      <c r="F29" s="26">
        <f t="shared" si="9"/>
        <v>0</v>
      </c>
      <c r="G29" s="27">
        <v>7600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47</v>
      </c>
      <c r="E30" s="25">
        <f t="shared" si="8"/>
        <v>0</v>
      </c>
      <c r="F30" s="26">
        <f t="shared" si="9"/>
        <v>0</v>
      </c>
      <c r="G30" s="27">
        <v>7200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47</v>
      </c>
      <c r="E31" s="25">
        <f t="shared" si="8"/>
        <v>0</v>
      </c>
      <c r="F31" s="50">
        <f t="shared" ref="F31:F33" si="12">$E$5</f>
        <v>0</v>
      </c>
      <c r="G31" s="27">
        <v>6900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47</v>
      </c>
      <c r="E32" s="25">
        <f t="shared" si="8"/>
        <v>0</v>
      </c>
      <c r="F32" s="50">
        <f t="shared" si="12"/>
        <v>0</v>
      </c>
      <c r="G32" s="27">
        <v>6500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47</v>
      </c>
      <c r="E33" s="25">
        <f t="shared" si="8"/>
        <v>0</v>
      </c>
      <c r="F33" s="50">
        <f t="shared" si="12"/>
        <v>0</v>
      </c>
      <c r="G33" s="27">
        <v>6100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47</v>
      </c>
      <c r="E34" s="25">
        <f t="shared" si="8"/>
        <v>0</v>
      </c>
      <c r="F34" s="51">
        <f t="shared" ref="F34:F39" si="13">$E$6</f>
        <v>0</v>
      </c>
      <c r="G34" s="27">
        <v>6100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47</v>
      </c>
      <c r="E35" s="25">
        <f t="shared" si="8"/>
        <v>0</v>
      </c>
      <c r="F35" s="51">
        <f t="shared" si="13"/>
        <v>0</v>
      </c>
      <c r="G35" s="27">
        <v>5500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47</v>
      </c>
      <c r="E36" s="25">
        <f t="shared" si="8"/>
        <v>0</v>
      </c>
      <c r="F36" s="51">
        <f t="shared" si="13"/>
        <v>0</v>
      </c>
      <c r="G36" s="27">
        <v>7400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47</v>
      </c>
      <c r="E37" s="25">
        <f t="shared" si="8"/>
        <v>0</v>
      </c>
      <c r="F37" s="51">
        <f t="shared" si="13"/>
        <v>0</v>
      </c>
      <c r="G37" s="27">
        <v>8500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47</v>
      </c>
      <c r="E38" s="25">
        <f t="shared" si="8"/>
        <v>0</v>
      </c>
      <c r="F38" s="51">
        <f t="shared" si="13"/>
        <v>0</v>
      </c>
      <c r="G38" s="27">
        <v>9300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47</v>
      </c>
      <c r="E39" s="31">
        <f t="shared" si="8"/>
        <v>0</v>
      </c>
      <c r="F39" s="32">
        <f t="shared" si="13"/>
        <v>0</v>
      </c>
      <c r="G39" s="33">
        <v>7100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86500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47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8300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47</v>
      </c>
      <c r="E48" s="25">
        <f t="shared" si="15"/>
        <v>0</v>
      </c>
      <c r="F48" s="26">
        <f t="shared" si="16"/>
        <v>0</v>
      </c>
      <c r="G48" s="27">
        <v>7600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47</v>
      </c>
      <c r="E49" s="25">
        <f t="shared" si="15"/>
        <v>0</v>
      </c>
      <c r="F49" s="26">
        <f t="shared" si="16"/>
        <v>0</v>
      </c>
      <c r="G49" s="27">
        <v>7200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47</v>
      </c>
      <c r="E50" s="25">
        <f>ROUNDDOWN(C50*D50,2)</f>
        <v>0</v>
      </c>
      <c r="F50" s="50">
        <f t="shared" si="2"/>
        <v>0</v>
      </c>
      <c r="G50" s="27">
        <v>6900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30000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G53" s="52"/>
      <c r="H53" s="102" t="s">
        <v>91</v>
      </c>
      <c r="I53" s="104">
        <f>I21+I40+I51</f>
        <v>0</v>
      </c>
      <c r="J53" s="9"/>
      <c r="K53" s="10"/>
    </row>
    <row r="54" spans="1:11" ht="15" customHeight="1" thickBot="1" x14ac:dyDescent="0.2">
      <c r="G54" s="67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21:B21"/>
    <mergeCell ref="C10:E10"/>
    <mergeCell ref="F10:H10"/>
    <mergeCell ref="I10:I11"/>
    <mergeCell ref="A10:B12"/>
    <mergeCell ref="I44:I45"/>
    <mergeCell ref="A25:B27"/>
    <mergeCell ref="C25:E25"/>
    <mergeCell ref="F25:H25"/>
    <mergeCell ref="I25:I26"/>
    <mergeCell ref="A51:B51"/>
    <mergeCell ref="A40:B40"/>
    <mergeCell ref="A44:B46"/>
    <mergeCell ref="C44:E44"/>
    <mergeCell ref="F44:H44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I43" sqref="I43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2</v>
      </c>
      <c r="C2" s="66" t="s">
        <v>0</v>
      </c>
      <c r="D2" s="119" t="s">
        <v>72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76</v>
      </c>
      <c r="E13" s="25">
        <f t="shared" ref="E13:E18" si="1">ROUNDDOWN(C13*D13,2)</f>
        <v>0</v>
      </c>
      <c r="F13" s="50">
        <f t="shared" ref="F13:F50" si="2">$E$5</f>
        <v>0</v>
      </c>
      <c r="G13" s="27">
        <v>2600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76</v>
      </c>
      <c r="E14" s="25">
        <f t="shared" si="1"/>
        <v>0</v>
      </c>
      <c r="F14" s="50">
        <f t="shared" si="2"/>
        <v>0</v>
      </c>
      <c r="G14" s="27">
        <v>1900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76</v>
      </c>
      <c r="E15" s="25">
        <f t="shared" si="1"/>
        <v>0</v>
      </c>
      <c r="F15" s="51">
        <f t="shared" ref="F15:F20" si="5">$E$6</f>
        <v>0</v>
      </c>
      <c r="G15" s="27">
        <v>4100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76</v>
      </c>
      <c r="E16" s="25">
        <f t="shared" si="1"/>
        <v>0</v>
      </c>
      <c r="F16" s="51">
        <f t="shared" si="5"/>
        <v>0</v>
      </c>
      <c r="G16" s="27">
        <v>1700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76</v>
      </c>
      <c r="E17" s="25">
        <f t="shared" si="1"/>
        <v>0</v>
      </c>
      <c r="F17" s="51">
        <f t="shared" si="5"/>
        <v>0</v>
      </c>
      <c r="G17" s="27">
        <v>2000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76</v>
      </c>
      <c r="E18" s="25">
        <f t="shared" si="1"/>
        <v>0</v>
      </c>
      <c r="F18" s="51">
        <f t="shared" si="5"/>
        <v>0</v>
      </c>
      <c r="G18" s="27">
        <v>2200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76</v>
      </c>
      <c r="E19" s="25">
        <f>ROUNDDOWN(C19*D19,2)</f>
        <v>0</v>
      </c>
      <c r="F19" s="26">
        <f t="shared" si="5"/>
        <v>0</v>
      </c>
      <c r="G19" s="27">
        <v>2200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76</v>
      </c>
      <c r="E20" s="31">
        <f>ROUNDDOWN(C20*D20,2)</f>
        <v>0</v>
      </c>
      <c r="F20" s="32">
        <f t="shared" si="5"/>
        <v>0</v>
      </c>
      <c r="G20" s="33">
        <v>1800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18500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76</v>
      </c>
      <c r="E28" s="59">
        <f t="shared" ref="E28:E39" si="8">ROUNDDOWN(C28*D28,2)</f>
        <v>0</v>
      </c>
      <c r="F28" s="48">
        <f t="shared" ref="F28:F30" si="9">$E$6</f>
        <v>0</v>
      </c>
      <c r="G28" s="49">
        <v>2000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76</v>
      </c>
      <c r="E29" s="25">
        <f t="shared" si="8"/>
        <v>0</v>
      </c>
      <c r="F29" s="26">
        <f t="shared" si="9"/>
        <v>0</v>
      </c>
      <c r="G29" s="27">
        <v>2300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76</v>
      </c>
      <c r="E30" s="25">
        <f t="shared" si="8"/>
        <v>0</v>
      </c>
      <c r="F30" s="26">
        <f t="shared" si="9"/>
        <v>0</v>
      </c>
      <c r="G30" s="27">
        <v>2200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76</v>
      </c>
      <c r="E31" s="25">
        <f t="shared" si="8"/>
        <v>0</v>
      </c>
      <c r="F31" s="50">
        <f t="shared" ref="F31:F33" si="12">$E$5</f>
        <v>0</v>
      </c>
      <c r="G31" s="27">
        <v>2500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76</v>
      </c>
      <c r="E32" s="25">
        <f t="shared" si="8"/>
        <v>0</v>
      </c>
      <c r="F32" s="50">
        <f t="shared" si="12"/>
        <v>0</v>
      </c>
      <c r="G32" s="27">
        <v>2600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76</v>
      </c>
      <c r="E33" s="25">
        <f t="shared" si="8"/>
        <v>0</v>
      </c>
      <c r="F33" s="50">
        <f t="shared" si="12"/>
        <v>0</v>
      </c>
      <c r="G33" s="27">
        <v>1900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76</v>
      </c>
      <c r="E34" s="25">
        <f t="shared" si="8"/>
        <v>0</v>
      </c>
      <c r="F34" s="51">
        <f t="shared" ref="F34:F39" si="13">$E$6</f>
        <v>0</v>
      </c>
      <c r="G34" s="27">
        <v>4100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76</v>
      </c>
      <c r="E35" s="25">
        <f t="shared" si="8"/>
        <v>0</v>
      </c>
      <c r="F35" s="51">
        <f t="shared" si="13"/>
        <v>0</v>
      </c>
      <c r="G35" s="27">
        <v>1700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76</v>
      </c>
      <c r="E36" s="25">
        <f t="shared" si="8"/>
        <v>0</v>
      </c>
      <c r="F36" s="51">
        <f t="shared" si="13"/>
        <v>0</v>
      </c>
      <c r="G36" s="27">
        <v>2000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76</v>
      </c>
      <c r="E37" s="25">
        <f t="shared" si="8"/>
        <v>0</v>
      </c>
      <c r="F37" s="51">
        <f t="shared" si="13"/>
        <v>0</v>
      </c>
      <c r="G37" s="27">
        <v>2200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76</v>
      </c>
      <c r="E38" s="25">
        <f t="shared" si="8"/>
        <v>0</v>
      </c>
      <c r="F38" s="51">
        <f t="shared" si="13"/>
        <v>0</v>
      </c>
      <c r="G38" s="27">
        <v>2200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76</v>
      </c>
      <c r="E39" s="31">
        <f t="shared" si="8"/>
        <v>0</v>
      </c>
      <c r="F39" s="32">
        <f t="shared" si="13"/>
        <v>0</v>
      </c>
      <c r="G39" s="33">
        <v>1800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27500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76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2000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76</v>
      </c>
      <c r="E48" s="25">
        <f t="shared" si="15"/>
        <v>0</v>
      </c>
      <c r="F48" s="26">
        <f t="shared" si="16"/>
        <v>0</v>
      </c>
      <c r="G48" s="27">
        <v>2300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76</v>
      </c>
      <c r="E49" s="25">
        <f t="shared" si="15"/>
        <v>0</v>
      </c>
      <c r="F49" s="26">
        <f t="shared" si="16"/>
        <v>0</v>
      </c>
      <c r="G49" s="27">
        <v>2200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76</v>
      </c>
      <c r="E50" s="25">
        <f>ROUNDDOWN(C50*D50,2)</f>
        <v>0</v>
      </c>
      <c r="F50" s="50">
        <f t="shared" si="2"/>
        <v>0</v>
      </c>
      <c r="G50" s="27">
        <v>2500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9000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I53:I54"/>
    <mergeCell ref="H53:H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3</v>
      </c>
      <c r="C2" s="66" t="s">
        <v>0</v>
      </c>
      <c r="D2" s="119" t="s">
        <v>73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21</v>
      </c>
      <c r="E13" s="25">
        <f t="shared" ref="E13:E18" si="1">ROUNDDOWN(C13*D13,2)</f>
        <v>0</v>
      </c>
      <c r="F13" s="50">
        <f t="shared" ref="F13:F50" si="2">$E$5</f>
        <v>0</v>
      </c>
      <c r="G13" s="27">
        <v>1300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21</v>
      </c>
      <c r="E14" s="25">
        <f t="shared" si="1"/>
        <v>0</v>
      </c>
      <c r="F14" s="50">
        <f t="shared" si="2"/>
        <v>0</v>
      </c>
      <c r="G14" s="27">
        <v>1300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21</v>
      </c>
      <c r="E15" s="25">
        <f t="shared" si="1"/>
        <v>0</v>
      </c>
      <c r="F15" s="51">
        <f t="shared" ref="F15:F20" si="5">$E$6</f>
        <v>0</v>
      </c>
      <c r="G15" s="27">
        <v>1400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21</v>
      </c>
      <c r="E16" s="25">
        <f t="shared" si="1"/>
        <v>0</v>
      </c>
      <c r="F16" s="51">
        <f t="shared" si="5"/>
        <v>0</v>
      </c>
      <c r="G16" s="27">
        <v>1300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21</v>
      </c>
      <c r="E17" s="25">
        <f t="shared" si="1"/>
        <v>0</v>
      </c>
      <c r="F17" s="51">
        <f t="shared" si="5"/>
        <v>0</v>
      </c>
      <c r="G17" s="27">
        <v>1700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21</v>
      </c>
      <c r="E18" s="25">
        <f t="shared" si="1"/>
        <v>0</v>
      </c>
      <c r="F18" s="51">
        <f t="shared" si="5"/>
        <v>0</v>
      </c>
      <c r="G18" s="27">
        <v>1900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21</v>
      </c>
      <c r="E19" s="25">
        <f>ROUNDDOWN(C19*D19,2)</f>
        <v>0</v>
      </c>
      <c r="F19" s="26">
        <f t="shared" si="5"/>
        <v>0</v>
      </c>
      <c r="G19" s="27">
        <v>1900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21</v>
      </c>
      <c r="E20" s="31">
        <f>ROUNDDOWN(C20*D20,2)</f>
        <v>0</v>
      </c>
      <c r="F20" s="32">
        <f t="shared" si="5"/>
        <v>0</v>
      </c>
      <c r="G20" s="33">
        <v>1600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12400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21</v>
      </c>
      <c r="E28" s="59">
        <f t="shared" ref="E28:E39" si="8">ROUNDDOWN(C28*D28,2)</f>
        <v>0</v>
      </c>
      <c r="F28" s="48">
        <f t="shared" ref="F28:F30" si="9">$E$6</f>
        <v>0</v>
      </c>
      <c r="G28" s="49">
        <v>1500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21</v>
      </c>
      <c r="E29" s="25">
        <f t="shared" si="8"/>
        <v>0</v>
      </c>
      <c r="F29" s="26">
        <f t="shared" si="9"/>
        <v>0</v>
      </c>
      <c r="G29" s="27">
        <v>1600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21</v>
      </c>
      <c r="E30" s="25">
        <f t="shared" si="8"/>
        <v>0</v>
      </c>
      <c r="F30" s="26">
        <f t="shared" si="9"/>
        <v>0</v>
      </c>
      <c r="G30" s="27">
        <v>1500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21</v>
      </c>
      <c r="E31" s="25">
        <f t="shared" si="8"/>
        <v>0</v>
      </c>
      <c r="F31" s="50">
        <f t="shared" ref="F31:F33" si="12">$E$5</f>
        <v>0</v>
      </c>
      <c r="G31" s="27">
        <v>1400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21</v>
      </c>
      <c r="E32" s="25">
        <f t="shared" si="8"/>
        <v>0</v>
      </c>
      <c r="F32" s="50">
        <f t="shared" si="12"/>
        <v>0</v>
      </c>
      <c r="G32" s="27">
        <v>1300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21</v>
      </c>
      <c r="E33" s="25">
        <f t="shared" si="8"/>
        <v>0</v>
      </c>
      <c r="F33" s="50">
        <f t="shared" si="12"/>
        <v>0</v>
      </c>
      <c r="G33" s="27">
        <v>1300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21</v>
      </c>
      <c r="E34" s="25">
        <f t="shared" si="8"/>
        <v>0</v>
      </c>
      <c r="F34" s="51">
        <f t="shared" ref="F34:F39" si="13">$E$6</f>
        <v>0</v>
      </c>
      <c r="G34" s="27">
        <v>1400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21</v>
      </c>
      <c r="E35" s="25">
        <f t="shared" si="8"/>
        <v>0</v>
      </c>
      <c r="F35" s="51">
        <f t="shared" si="13"/>
        <v>0</v>
      </c>
      <c r="G35" s="27">
        <v>1300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21</v>
      </c>
      <c r="E36" s="25">
        <f t="shared" si="8"/>
        <v>0</v>
      </c>
      <c r="F36" s="51">
        <f t="shared" si="13"/>
        <v>0</v>
      </c>
      <c r="G36" s="27">
        <v>1700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21</v>
      </c>
      <c r="E37" s="25">
        <f t="shared" si="8"/>
        <v>0</v>
      </c>
      <c r="F37" s="51">
        <f t="shared" si="13"/>
        <v>0</v>
      </c>
      <c r="G37" s="27">
        <v>1900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21</v>
      </c>
      <c r="E38" s="25">
        <f t="shared" si="8"/>
        <v>0</v>
      </c>
      <c r="F38" s="51">
        <f t="shared" si="13"/>
        <v>0</v>
      </c>
      <c r="G38" s="27">
        <v>1900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21</v>
      </c>
      <c r="E39" s="31">
        <f t="shared" si="8"/>
        <v>0</v>
      </c>
      <c r="F39" s="32">
        <f t="shared" si="13"/>
        <v>0</v>
      </c>
      <c r="G39" s="33">
        <v>1600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18400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21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1500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21</v>
      </c>
      <c r="E48" s="25">
        <f t="shared" si="15"/>
        <v>0</v>
      </c>
      <c r="F48" s="26">
        <f t="shared" si="16"/>
        <v>0</v>
      </c>
      <c r="G48" s="27">
        <v>1600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21</v>
      </c>
      <c r="E49" s="25">
        <f t="shared" si="15"/>
        <v>0</v>
      </c>
      <c r="F49" s="26">
        <f t="shared" si="16"/>
        <v>0</v>
      </c>
      <c r="G49" s="27">
        <v>1500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21</v>
      </c>
      <c r="E50" s="25">
        <f>ROUNDDOWN(C50*D50,2)</f>
        <v>0</v>
      </c>
      <c r="F50" s="50">
        <f t="shared" si="2"/>
        <v>0</v>
      </c>
      <c r="G50" s="27">
        <v>1400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6000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tabSelected="1" view="pageBreakPreview" topLeftCell="A16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4</v>
      </c>
      <c r="C2" s="66" t="s">
        <v>0</v>
      </c>
      <c r="D2" s="119" t="s">
        <v>74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199</v>
      </c>
      <c r="E13" s="25">
        <f t="shared" ref="E13:E18" si="1">ROUNDDOWN(C13*D13,2)</f>
        <v>0</v>
      </c>
      <c r="F13" s="50">
        <f t="shared" ref="F13:F50" si="2">$E$5</f>
        <v>0</v>
      </c>
      <c r="G13" s="27">
        <v>3400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199</v>
      </c>
      <c r="E14" s="25">
        <f t="shared" si="1"/>
        <v>0</v>
      </c>
      <c r="F14" s="50">
        <f t="shared" si="2"/>
        <v>0</v>
      </c>
      <c r="G14" s="27">
        <v>2000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199</v>
      </c>
      <c r="E15" s="25">
        <f t="shared" si="1"/>
        <v>0</v>
      </c>
      <c r="F15" s="51">
        <f t="shared" ref="F15:F20" si="5">$E$6</f>
        <v>0</v>
      </c>
      <c r="G15" s="27">
        <v>2400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199</v>
      </c>
      <c r="E16" s="25">
        <f t="shared" si="1"/>
        <v>0</v>
      </c>
      <c r="F16" s="51">
        <f t="shared" si="5"/>
        <v>0</v>
      </c>
      <c r="G16" s="27">
        <v>2000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199</v>
      </c>
      <c r="E17" s="25">
        <f t="shared" si="1"/>
        <v>0</v>
      </c>
      <c r="F17" s="51">
        <f t="shared" si="5"/>
        <v>0</v>
      </c>
      <c r="G17" s="27">
        <v>2100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199</v>
      </c>
      <c r="E18" s="25">
        <f t="shared" si="1"/>
        <v>0</v>
      </c>
      <c r="F18" s="51">
        <f t="shared" si="5"/>
        <v>0</v>
      </c>
      <c r="G18" s="27">
        <v>1600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199</v>
      </c>
      <c r="E19" s="25">
        <f>ROUNDDOWN(C19*D19,2)</f>
        <v>0</v>
      </c>
      <c r="F19" s="26">
        <f t="shared" si="5"/>
        <v>0</v>
      </c>
      <c r="G19" s="27">
        <v>1500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199</v>
      </c>
      <c r="E20" s="31">
        <f>ROUNDDOWN(C20*D20,2)</f>
        <v>0</v>
      </c>
      <c r="F20" s="32">
        <f t="shared" si="5"/>
        <v>0</v>
      </c>
      <c r="G20" s="33">
        <v>1300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16300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199</v>
      </c>
      <c r="E28" s="59">
        <f t="shared" ref="E28:E39" si="8">ROUNDDOWN(C28*D28,2)</f>
        <v>0</v>
      </c>
      <c r="F28" s="48">
        <f t="shared" ref="F28:F30" si="9">$E$6</f>
        <v>0</v>
      </c>
      <c r="G28" s="49">
        <v>2000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199</v>
      </c>
      <c r="E29" s="25">
        <f t="shared" si="8"/>
        <v>0</v>
      </c>
      <c r="F29" s="26">
        <f t="shared" si="9"/>
        <v>0</v>
      </c>
      <c r="G29" s="27">
        <v>2100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199</v>
      </c>
      <c r="E30" s="25">
        <f t="shared" si="8"/>
        <v>0</v>
      </c>
      <c r="F30" s="26">
        <f t="shared" si="9"/>
        <v>0</v>
      </c>
      <c r="G30" s="27">
        <v>1700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199</v>
      </c>
      <c r="E31" s="25">
        <f t="shared" si="8"/>
        <v>0</v>
      </c>
      <c r="F31" s="50">
        <f t="shared" ref="F31:F33" si="12">$E$5</f>
        <v>0</v>
      </c>
      <c r="G31" s="27">
        <v>2000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199</v>
      </c>
      <c r="E32" s="25">
        <f t="shared" si="8"/>
        <v>0</v>
      </c>
      <c r="F32" s="50">
        <f t="shared" si="12"/>
        <v>0</v>
      </c>
      <c r="G32" s="27">
        <v>3400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199</v>
      </c>
      <c r="E33" s="25">
        <f t="shared" si="8"/>
        <v>0</v>
      </c>
      <c r="F33" s="50">
        <f t="shared" si="12"/>
        <v>0</v>
      </c>
      <c r="G33" s="27">
        <v>2000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199</v>
      </c>
      <c r="E34" s="25">
        <f t="shared" si="8"/>
        <v>0</v>
      </c>
      <c r="F34" s="51">
        <f t="shared" ref="F34:F39" si="13">$E$6</f>
        <v>0</v>
      </c>
      <c r="G34" s="27">
        <v>2400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199</v>
      </c>
      <c r="E35" s="25">
        <f t="shared" si="8"/>
        <v>0</v>
      </c>
      <c r="F35" s="51">
        <f t="shared" si="13"/>
        <v>0</v>
      </c>
      <c r="G35" s="27">
        <v>2000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199</v>
      </c>
      <c r="E36" s="25">
        <f t="shared" si="8"/>
        <v>0</v>
      </c>
      <c r="F36" s="51">
        <f t="shared" si="13"/>
        <v>0</v>
      </c>
      <c r="G36" s="27">
        <v>2100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199</v>
      </c>
      <c r="E37" s="25">
        <f t="shared" si="8"/>
        <v>0</v>
      </c>
      <c r="F37" s="51">
        <f t="shared" si="13"/>
        <v>0</v>
      </c>
      <c r="G37" s="27">
        <v>1600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199</v>
      </c>
      <c r="E38" s="25">
        <f t="shared" si="8"/>
        <v>0</v>
      </c>
      <c r="F38" s="51">
        <f t="shared" si="13"/>
        <v>0</v>
      </c>
      <c r="G38" s="27">
        <v>1500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199</v>
      </c>
      <c r="E39" s="31">
        <f t="shared" si="8"/>
        <v>0</v>
      </c>
      <c r="F39" s="32">
        <f t="shared" si="13"/>
        <v>0</v>
      </c>
      <c r="G39" s="33">
        <v>1300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24100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199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2000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199</v>
      </c>
      <c r="E48" s="25">
        <f t="shared" si="15"/>
        <v>0</v>
      </c>
      <c r="F48" s="26">
        <f t="shared" si="16"/>
        <v>0</v>
      </c>
      <c r="G48" s="27">
        <v>2100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199</v>
      </c>
      <c r="E49" s="25">
        <f t="shared" si="15"/>
        <v>0</v>
      </c>
      <c r="F49" s="26">
        <f t="shared" si="16"/>
        <v>0</v>
      </c>
      <c r="G49" s="27">
        <v>1700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199</v>
      </c>
      <c r="E50" s="25">
        <f>ROUNDDOWN(C50*D50,2)</f>
        <v>0</v>
      </c>
      <c r="F50" s="50">
        <f t="shared" si="2"/>
        <v>0</v>
      </c>
      <c r="G50" s="27">
        <v>2000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7800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5</v>
      </c>
      <c r="C2" s="66" t="s">
        <v>0</v>
      </c>
      <c r="D2" s="119" t="s">
        <v>76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88</v>
      </c>
      <c r="E13" s="25">
        <f t="shared" ref="E13:E18" si="1">ROUNDDOWN(C13*D13,2)</f>
        <v>0</v>
      </c>
      <c r="F13" s="50">
        <f t="shared" ref="F13:F50" si="2">$E$5</f>
        <v>0</v>
      </c>
      <c r="G13" s="27">
        <v>23900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88</v>
      </c>
      <c r="E14" s="25">
        <f t="shared" si="1"/>
        <v>0</v>
      </c>
      <c r="F14" s="50">
        <f t="shared" si="2"/>
        <v>0</v>
      </c>
      <c r="G14" s="27">
        <v>20700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88</v>
      </c>
      <c r="E15" s="25">
        <f t="shared" si="1"/>
        <v>0</v>
      </c>
      <c r="F15" s="51">
        <f t="shared" ref="F15:F20" si="5">$E$6</f>
        <v>0</v>
      </c>
      <c r="G15" s="27">
        <v>18200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88</v>
      </c>
      <c r="E16" s="25">
        <f t="shared" si="1"/>
        <v>0</v>
      </c>
      <c r="F16" s="51">
        <f t="shared" si="5"/>
        <v>0</v>
      </c>
      <c r="G16" s="27">
        <v>17000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88</v>
      </c>
      <c r="E17" s="25">
        <f t="shared" si="1"/>
        <v>0</v>
      </c>
      <c r="F17" s="51">
        <f t="shared" si="5"/>
        <v>0</v>
      </c>
      <c r="G17" s="27">
        <v>14700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88</v>
      </c>
      <c r="E18" s="25">
        <f t="shared" si="1"/>
        <v>0</v>
      </c>
      <c r="F18" s="51">
        <f t="shared" si="5"/>
        <v>0</v>
      </c>
      <c r="G18" s="27">
        <v>14900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88</v>
      </c>
      <c r="E19" s="25">
        <f>ROUNDDOWN(C19*D19,2)</f>
        <v>0</v>
      </c>
      <c r="F19" s="26">
        <f t="shared" si="5"/>
        <v>0</v>
      </c>
      <c r="G19" s="27">
        <v>12900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88</v>
      </c>
      <c r="E20" s="31">
        <f>ROUNDDOWN(C20*D20,2)</f>
        <v>0</v>
      </c>
      <c r="F20" s="32">
        <f t="shared" si="5"/>
        <v>0</v>
      </c>
      <c r="G20" s="33">
        <v>11200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133500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88</v>
      </c>
      <c r="E28" s="59">
        <f t="shared" ref="E28:E39" si="8">ROUNDDOWN(C28*D28,2)</f>
        <v>0</v>
      </c>
      <c r="F28" s="48">
        <f t="shared" ref="F28:F30" si="9">$E$6</f>
        <v>0</v>
      </c>
      <c r="G28" s="49">
        <v>17800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88</v>
      </c>
      <c r="E29" s="25">
        <f t="shared" si="8"/>
        <v>0</v>
      </c>
      <c r="F29" s="26">
        <f t="shared" si="9"/>
        <v>0</v>
      </c>
      <c r="G29" s="27">
        <v>17300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88</v>
      </c>
      <c r="E30" s="25">
        <f t="shared" si="8"/>
        <v>0</v>
      </c>
      <c r="F30" s="26">
        <f t="shared" si="9"/>
        <v>0</v>
      </c>
      <c r="G30" s="27">
        <v>12100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88</v>
      </c>
      <c r="E31" s="25">
        <f t="shared" si="8"/>
        <v>0</v>
      </c>
      <c r="F31" s="50">
        <f t="shared" ref="F31:F33" si="12">$E$5</f>
        <v>0</v>
      </c>
      <c r="G31" s="27">
        <v>18700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88</v>
      </c>
      <c r="E32" s="25">
        <f t="shared" si="8"/>
        <v>0</v>
      </c>
      <c r="F32" s="50">
        <f t="shared" si="12"/>
        <v>0</v>
      </c>
      <c r="G32" s="27">
        <v>23900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88</v>
      </c>
      <c r="E33" s="25">
        <f t="shared" si="8"/>
        <v>0</v>
      </c>
      <c r="F33" s="50">
        <f t="shared" si="12"/>
        <v>0</v>
      </c>
      <c r="G33" s="27">
        <v>20700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88</v>
      </c>
      <c r="E34" s="25">
        <f t="shared" si="8"/>
        <v>0</v>
      </c>
      <c r="F34" s="51">
        <f t="shared" ref="F34:F39" si="13">$E$6</f>
        <v>0</v>
      </c>
      <c r="G34" s="27">
        <v>18200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88</v>
      </c>
      <c r="E35" s="25">
        <f t="shared" si="8"/>
        <v>0</v>
      </c>
      <c r="F35" s="51">
        <f t="shared" si="13"/>
        <v>0</v>
      </c>
      <c r="G35" s="27">
        <v>17000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88</v>
      </c>
      <c r="E36" s="25">
        <f t="shared" si="8"/>
        <v>0</v>
      </c>
      <c r="F36" s="51">
        <f t="shared" si="13"/>
        <v>0</v>
      </c>
      <c r="G36" s="27">
        <v>14700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88</v>
      </c>
      <c r="E37" s="25">
        <f t="shared" si="8"/>
        <v>0</v>
      </c>
      <c r="F37" s="51">
        <f t="shared" si="13"/>
        <v>0</v>
      </c>
      <c r="G37" s="27">
        <v>14900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88</v>
      </c>
      <c r="E38" s="25">
        <f t="shared" si="8"/>
        <v>0</v>
      </c>
      <c r="F38" s="51">
        <f t="shared" si="13"/>
        <v>0</v>
      </c>
      <c r="G38" s="27">
        <v>12900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88</v>
      </c>
      <c r="E39" s="31">
        <f t="shared" si="8"/>
        <v>0</v>
      </c>
      <c r="F39" s="32">
        <f t="shared" si="13"/>
        <v>0</v>
      </c>
      <c r="G39" s="33">
        <v>11200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199400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88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17800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88</v>
      </c>
      <c r="E48" s="25">
        <f t="shared" si="15"/>
        <v>0</v>
      </c>
      <c r="F48" s="26">
        <f t="shared" si="16"/>
        <v>0</v>
      </c>
      <c r="G48" s="27">
        <v>17300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88</v>
      </c>
      <c r="E49" s="25">
        <f t="shared" si="15"/>
        <v>0</v>
      </c>
      <c r="F49" s="26">
        <f t="shared" si="16"/>
        <v>0</v>
      </c>
      <c r="G49" s="27">
        <v>12100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88</v>
      </c>
      <c r="E50" s="25">
        <f>ROUNDDOWN(C50*D50,2)</f>
        <v>0</v>
      </c>
      <c r="F50" s="50">
        <f t="shared" si="2"/>
        <v>0</v>
      </c>
      <c r="G50" s="27">
        <v>18700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65900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2"/>
  <sheetViews>
    <sheetView view="pageBreakPreview" zoomScale="148" zoomScaleNormal="100" zoomScaleSheetLayoutView="148" workbookViewId="0">
      <selection activeCell="E4" sqref="E4:E6"/>
    </sheetView>
  </sheetViews>
  <sheetFormatPr defaultColWidth="9" defaultRowHeight="10.5" x14ac:dyDescent="0.15"/>
  <cols>
    <col min="1" max="1" width="6.875" style="6" customWidth="1"/>
    <col min="2" max="2" width="5.5" style="6" customWidth="1"/>
    <col min="3" max="9" width="10.625" style="6" customWidth="1"/>
    <col min="10" max="10" width="2" style="6" customWidth="1"/>
    <col min="11" max="11" width="16.75" style="6" customWidth="1"/>
    <col min="12" max="16384" width="9" style="6"/>
  </cols>
  <sheetData>
    <row r="1" spans="1:13" ht="20.100000000000001" customHeight="1" x14ac:dyDescent="0.15">
      <c r="A1" s="118" t="s">
        <v>24</v>
      </c>
      <c r="B1" s="118"/>
      <c r="C1" s="118"/>
      <c r="D1" s="118"/>
      <c r="E1" s="118"/>
      <c r="F1" s="118"/>
      <c r="G1" s="118"/>
      <c r="H1" s="118"/>
      <c r="I1" s="118"/>
      <c r="J1" s="118"/>
    </row>
    <row r="2" spans="1:13" ht="20.100000000000001" customHeight="1" x14ac:dyDescent="0.15">
      <c r="A2" s="66" t="s">
        <v>14</v>
      </c>
      <c r="B2" s="5">
        <v>6</v>
      </c>
      <c r="C2" s="66" t="s">
        <v>0</v>
      </c>
      <c r="D2" s="119" t="s">
        <v>77</v>
      </c>
      <c r="E2" s="120"/>
      <c r="F2" s="8"/>
    </row>
    <row r="3" spans="1:13" ht="24.75" customHeight="1" x14ac:dyDescent="0.15">
      <c r="A3" s="9"/>
      <c r="B3" s="10"/>
      <c r="C3" s="9"/>
      <c r="D3" s="9"/>
      <c r="E3" s="11" t="s">
        <v>29</v>
      </c>
      <c r="G3" s="12" t="s">
        <v>45</v>
      </c>
      <c r="J3" s="12"/>
      <c r="K3" s="12"/>
      <c r="L3" s="12"/>
      <c r="M3" s="12"/>
    </row>
    <row r="4" spans="1:13" ht="15" customHeight="1" x14ac:dyDescent="0.15">
      <c r="A4" s="121"/>
      <c r="B4" s="122"/>
      <c r="C4" s="124" t="s">
        <v>30</v>
      </c>
      <c r="D4" s="125"/>
      <c r="E4" s="13"/>
    </row>
    <row r="5" spans="1:13" ht="15" customHeight="1" x14ac:dyDescent="0.15">
      <c r="A5" s="121"/>
      <c r="B5" s="122"/>
      <c r="C5" s="126" t="s">
        <v>32</v>
      </c>
      <c r="D5" s="127"/>
      <c r="E5" s="14"/>
    </row>
    <row r="6" spans="1:13" ht="15" customHeight="1" x14ac:dyDescent="0.15">
      <c r="A6" s="123"/>
      <c r="B6" s="122"/>
      <c r="C6" s="128" t="s">
        <v>31</v>
      </c>
      <c r="D6" s="129"/>
      <c r="E6" s="15"/>
    </row>
    <row r="7" spans="1:13" ht="12" customHeight="1" x14ac:dyDescent="0.15">
      <c r="A7" s="6" t="s">
        <v>33</v>
      </c>
    </row>
    <row r="8" spans="1:13" ht="12" customHeight="1" x14ac:dyDescent="0.15">
      <c r="I8" s="54" t="s">
        <v>55</v>
      </c>
    </row>
    <row r="9" spans="1:13" ht="12" customHeight="1" x14ac:dyDescent="0.15"/>
    <row r="10" spans="1:13" ht="20.100000000000001" customHeight="1" x14ac:dyDescent="0.15">
      <c r="A10" s="108"/>
      <c r="B10" s="109"/>
      <c r="C10" s="106" t="s">
        <v>2</v>
      </c>
      <c r="D10" s="114"/>
      <c r="E10" s="114"/>
      <c r="F10" s="106" t="s">
        <v>3</v>
      </c>
      <c r="G10" s="114"/>
      <c r="H10" s="115"/>
      <c r="I10" s="116" t="s">
        <v>36</v>
      </c>
      <c r="J10" s="16"/>
      <c r="K10" s="16"/>
    </row>
    <row r="11" spans="1:13" ht="20.100000000000001" customHeight="1" x14ac:dyDescent="0.15">
      <c r="A11" s="110"/>
      <c r="B11" s="111"/>
      <c r="C11" s="17" t="s">
        <v>42</v>
      </c>
      <c r="D11" s="17" t="s">
        <v>25</v>
      </c>
      <c r="E11" s="17" t="s">
        <v>12</v>
      </c>
      <c r="F11" s="17" t="s">
        <v>13</v>
      </c>
      <c r="G11" s="17" t="s">
        <v>43</v>
      </c>
      <c r="H11" s="18" t="s">
        <v>35</v>
      </c>
      <c r="I11" s="117"/>
    </row>
    <row r="12" spans="1:13" ht="20.100000000000001" customHeight="1" x14ac:dyDescent="0.15">
      <c r="A12" s="112"/>
      <c r="B12" s="113"/>
      <c r="C12" s="19" t="s">
        <v>10</v>
      </c>
      <c r="D12" s="19" t="s">
        <v>11</v>
      </c>
      <c r="E12" s="20" t="s">
        <v>44</v>
      </c>
      <c r="F12" s="19" t="s">
        <v>22</v>
      </c>
      <c r="G12" s="19" t="s">
        <v>37</v>
      </c>
      <c r="H12" s="19" t="s">
        <v>23</v>
      </c>
      <c r="I12" s="21" t="s">
        <v>38</v>
      </c>
    </row>
    <row r="13" spans="1:13" ht="9.9499999999999993" customHeight="1" x14ac:dyDescent="0.15">
      <c r="A13" s="57" t="s">
        <v>8</v>
      </c>
      <c r="B13" s="22" t="s">
        <v>47</v>
      </c>
      <c r="C13" s="23">
        <f t="shared" ref="C13:C50" si="0">$E$4</f>
        <v>0</v>
      </c>
      <c r="D13" s="62">
        <v>86</v>
      </c>
      <c r="E13" s="25">
        <f t="shared" ref="E13:E18" si="1">ROUNDDOWN(C13*D13,2)</f>
        <v>0</v>
      </c>
      <c r="F13" s="50">
        <f t="shared" ref="F13:F50" si="2">$E$5</f>
        <v>0</v>
      </c>
      <c r="G13" s="27">
        <v>7300</v>
      </c>
      <c r="H13" s="60">
        <f t="shared" ref="H13:H18" si="3">ROUNDDOWN(F13*G13,2)</f>
        <v>0</v>
      </c>
      <c r="I13" s="28">
        <f t="shared" ref="I13:I18" si="4">ROUNDDOWN(E13+H13,0)</f>
        <v>0</v>
      </c>
    </row>
    <row r="14" spans="1:13" ht="9.9499999999999993" customHeight="1" x14ac:dyDescent="0.15">
      <c r="A14" s="57" t="s">
        <v>9</v>
      </c>
      <c r="B14" s="22" t="s">
        <v>47</v>
      </c>
      <c r="C14" s="23">
        <f t="shared" si="0"/>
        <v>0</v>
      </c>
      <c r="D14" s="62">
        <v>86</v>
      </c>
      <c r="E14" s="25">
        <f t="shared" si="1"/>
        <v>0</v>
      </c>
      <c r="F14" s="50">
        <f t="shared" si="2"/>
        <v>0</v>
      </c>
      <c r="G14" s="27">
        <v>6100</v>
      </c>
      <c r="H14" s="60">
        <f t="shared" si="3"/>
        <v>0</v>
      </c>
      <c r="I14" s="28">
        <f t="shared" si="4"/>
        <v>0</v>
      </c>
    </row>
    <row r="15" spans="1:13" ht="9.9499999999999993" customHeight="1" x14ac:dyDescent="0.15">
      <c r="A15" s="57" t="s">
        <v>16</v>
      </c>
      <c r="B15" s="22" t="s">
        <v>46</v>
      </c>
      <c r="C15" s="23">
        <f t="shared" si="0"/>
        <v>0</v>
      </c>
      <c r="D15" s="62">
        <v>86</v>
      </c>
      <c r="E15" s="25">
        <f t="shared" si="1"/>
        <v>0</v>
      </c>
      <c r="F15" s="51">
        <f t="shared" ref="F15:F20" si="5">$E$6</f>
        <v>0</v>
      </c>
      <c r="G15" s="27">
        <v>6200</v>
      </c>
      <c r="H15" s="60">
        <f t="shared" si="3"/>
        <v>0</v>
      </c>
      <c r="I15" s="28">
        <f t="shared" si="4"/>
        <v>0</v>
      </c>
    </row>
    <row r="16" spans="1:13" ht="9.9499999999999993" customHeight="1" x14ac:dyDescent="0.15">
      <c r="A16" s="57" t="s">
        <v>17</v>
      </c>
      <c r="B16" s="22" t="s">
        <v>46</v>
      </c>
      <c r="C16" s="23">
        <f t="shared" si="0"/>
        <v>0</v>
      </c>
      <c r="D16" s="62">
        <v>86</v>
      </c>
      <c r="E16" s="25">
        <f t="shared" si="1"/>
        <v>0</v>
      </c>
      <c r="F16" s="51">
        <f t="shared" si="5"/>
        <v>0</v>
      </c>
      <c r="G16" s="27">
        <v>4400</v>
      </c>
      <c r="H16" s="60">
        <f t="shared" si="3"/>
        <v>0</v>
      </c>
      <c r="I16" s="28">
        <f t="shared" si="4"/>
        <v>0</v>
      </c>
    </row>
    <row r="17" spans="1:11" ht="9.9499999999999993" customHeight="1" x14ac:dyDescent="0.15">
      <c r="A17" s="57" t="s">
        <v>18</v>
      </c>
      <c r="B17" s="22" t="s">
        <v>46</v>
      </c>
      <c r="C17" s="23">
        <f t="shared" si="0"/>
        <v>0</v>
      </c>
      <c r="D17" s="62">
        <v>86</v>
      </c>
      <c r="E17" s="25">
        <f t="shared" si="1"/>
        <v>0</v>
      </c>
      <c r="F17" s="51">
        <f t="shared" si="5"/>
        <v>0</v>
      </c>
      <c r="G17" s="27">
        <v>5500</v>
      </c>
      <c r="H17" s="60">
        <f t="shared" si="3"/>
        <v>0</v>
      </c>
      <c r="I17" s="28">
        <f t="shared" si="4"/>
        <v>0</v>
      </c>
    </row>
    <row r="18" spans="1:11" ht="9.9499999999999993" customHeight="1" x14ac:dyDescent="0.15">
      <c r="A18" s="57" t="s">
        <v>26</v>
      </c>
      <c r="B18" s="22" t="s">
        <v>46</v>
      </c>
      <c r="C18" s="23">
        <f t="shared" si="0"/>
        <v>0</v>
      </c>
      <c r="D18" s="62">
        <v>86</v>
      </c>
      <c r="E18" s="25">
        <f t="shared" si="1"/>
        <v>0</v>
      </c>
      <c r="F18" s="51">
        <f t="shared" si="5"/>
        <v>0</v>
      </c>
      <c r="G18" s="27">
        <v>4700</v>
      </c>
      <c r="H18" s="60">
        <f t="shared" si="3"/>
        <v>0</v>
      </c>
      <c r="I18" s="28">
        <f t="shared" si="4"/>
        <v>0</v>
      </c>
    </row>
    <row r="19" spans="1:11" ht="9.9499999999999993" customHeight="1" x14ac:dyDescent="0.15">
      <c r="A19" s="57" t="s">
        <v>27</v>
      </c>
      <c r="B19" s="22" t="s">
        <v>46</v>
      </c>
      <c r="C19" s="23">
        <f>$E$4</f>
        <v>0</v>
      </c>
      <c r="D19" s="62">
        <v>86</v>
      </c>
      <c r="E19" s="25">
        <f>ROUNDDOWN(C19*D19,2)</f>
        <v>0</v>
      </c>
      <c r="F19" s="26">
        <f t="shared" si="5"/>
        <v>0</v>
      </c>
      <c r="G19" s="27">
        <v>4400</v>
      </c>
      <c r="H19" s="60">
        <f>ROUNDDOWN(F19*G19,2)</f>
        <v>0</v>
      </c>
      <c r="I19" s="28">
        <f>ROUNDDOWN(E19+H19,0)</f>
        <v>0</v>
      </c>
    </row>
    <row r="20" spans="1:11" ht="9.9499999999999993" customHeight="1" x14ac:dyDescent="0.15">
      <c r="A20" s="58" t="s">
        <v>28</v>
      </c>
      <c r="B20" s="29" t="s">
        <v>46</v>
      </c>
      <c r="C20" s="30">
        <f t="shared" ref="C20" si="6">$E$4</f>
        <v>0</v>
      </c>
      <c r="D20" s="63">
        <v>86</v>
      </c>
      <c r="E20" s="31">
        <f>ROUNDDOWN(C20*D20,2)</f>
        <v>0</v>
      </c>
      <c r="F20" s="32">
        <f t="shared" si="5"/>
        <v>0</v>
      </c>
      <c r="G20" s="33">
        <v>4000</v>
      </c>
      <c r="H20" s="61">
        <f>ROUNDDOWN(F20*G20,2)</f>
        <v>0</v>
      </c>
      <c r="I20" s="34">
        <f>ROUNDDOWN(E20+H20,0)</f>
        <v>0</v>
      </c>
    </row>
    <row r="21" spans="1:11" ht="9.9499999999999993" customHeight="1" x14ac:dyDescent="0.15">
      <c r="A21" s="106" t="s">
        <v>1</v>
      </c>
      <c r="B21" s="107"/>
      <c r="C21" s="35" t="s">
        <v>15</v>
      </c>
      <c r="D21" s="35" t="s">
        <v>15</v>
      </c>
      <c r="E21" s="35" t="s">
        <v>15</v>
      </c>
      <c r="F21" s="35" t="s">
        <v>15</v>
      </c>
      <c r="G21" s="65">
        <f>SUM(G13:G20)</f>
        <v>42600</v>
      </c>
      <c r="H21" s="35" t="s">
        <v>15</v>
      </c>
      <c r="I21" s="36">
        <f>SUM(I13:I20)</f>
        <v>0</v>
      </c>
      <c r="J21" s="37" t="s">
        <v>34</v>
      </c>
    </row>
    <row r="22" spans="1:11" ht="12" customHeight="1" x14ac:dyDescent="0.15">
      <c r="A22" s="9"/>
      <c r="B22" s="9"/>
      <c r="C22" s="38"/>
      <c r="D22" s="38"/>
      <c r="E22" s="38"/>
      <c r="F22" s="38"/>
      <c r="G22" s="38"/>
      <c r="H22" s="39"/>
      <c r="I22" s="40"/>
      <c r="J22" s="37"/>
    </row>
    <row r="23" spans="1:11" ht="12" customHeight="1" x14ac:dyDescent="0.15">
      <c r="A23" s="9"/>
      <c r="B23" s="9"/>
      <c r="C23" s="38"/>
      <c r="D23" s="38"/>
      <c r="E23" s="38"/>
      <c r="F23" s="38"/>
      <c r="G23" s="38"/>
      <c r="H23" s="39"/>
      <c r="I23" s="55" t="s">
        <v>92</v>
      </c>
      <c r="J23" s="37"/>
    </row>
    <row r="24" spans="1:11" ht="12" customHeight="1" x14ac:dyDescent="0.15">
      <c r="A24" s="9"/>
      <c r="B24" s="9"/>
      <c r="C24" s="38"/>
      <c r="D24" s="38"/>
      <c r="E24" s="38"/>
      <c r="F24" s="38"/>
      <c r="G24" s="41"/>
      <c r="H24" s="42"/>
      <c r="I24" s="39"/>
      <c r="J24" s="40"/>
      <c r="K24" s="43"/>
    </row>
    <row r="25" spans="1:11" ht="20.100000000000001" customHeight="1" x14ac:dyDescent="0.15">
      <c r="A25" s="108"/>
      <c r="B25" s="109"/>
      <c r="C25" s="106" t="s">
        <v>2</v>
      </c>
      <c r="D25" s="114"/>
      <c r="E25" s="114"/>
      <c r="F25" s="106" t="s">
        <v>3</v>
      </c>
      <c r="G25" s="114"/>
      <c r="H25" s="115"/>
      <c r="I25" s="116" t="s">
        <v>36</v>
      </c>
      <c r="J25" s="16"/>
      <c r="K25" s="16"/>
    </row>
    <row r="26" spans="1:11" ht="20.100000000000001" customHeight="1" x14ac:dyDescent="0.15">
      <c r="A26" s="110"/>
      <c r="B26" s="111"/>
      <c r="C26" s="17" t="s">
        <v>42</v>
      </c>
      <c r="D26" s="17" t="s">
        <v>25</v>
      </c>
      <c r="E26" s="17" t="s">
        <v>12</v>
      </c>
      <c r="F26" s="17" t="s">
        <v>13</v>
      </c>
      <c r="G26" s="17" t="s">
        <v>43</v>
      </c>
      <c r="H26" s="18" t="s">
        <v>35</v>
      </c>
      <c r="I26" s="117"/>
    </row>
    <row r="27" spans="1:11" ht="20.100000000000001" customHeight="1" x14ac:dyDescent="0.15">
      <c r="A27" s="112"/>
      <c r="B27" s="113"/>
      <c r="C27" s="19" t="s">
        <v>10</v>
      </c>
      <c r="D27" s="19" t="s">
        <v>11</v>
      </c>
      <c r="E27" s="20" t="s">
        <v>44</v>
      </c>
      <c r="F27" s="19" t="s">
        <v>22</v>
      </c>
      <c r="G27" s="19" t="s">
        <v>37</v>
      </c>
      <c r="H27" s="19" t="s">
        <v>23</v>
      </c>
      <c r="I27" s="21" t="s">
        <v>38</v>
      </c>
    </row>
    <row r="28" spans="1:11" ht="9.9499999999999993" customHeight="1" x14ac:dyDescent="0.15">
      <c r="A28" s="56" t="s">
        <v>4</v>
      </c>
      <c r="B28" s="44" t="s">
        <v>46</v>
      </c>
      <c r="C28" s="45">
        <f t="shared" ref="C28:C39" si="7">$E$4</f>
        <v>0</v>
      </c>
      <c r="D28" s="64">
        <v>86</v>
      </c>
      <c r="E28" s="59">
        <f t="shared" ref="E28:E39" si="8">ROUNDDOWN(C28*D28,2)</f>
        <v>0</v>
      </c>
      <c r="F28" s="48">
        <f t="shared" ref="F28:F30" si="9">$E$6</f>
        <v>0</v>
      </c>
      <c r="G28" s="49">
        <v>6000</v>
      </c>
      <c r="H28" s="59">
        <f t="shared" ref="H28:H39" si="10">ROUNDDOWN(F28*G28,2)</f>
        <v>0</v>
      </c>
      <c r="I28" s="47">
        <f t="shared" ref="I28:I39" si="11">ROUNDDOWN(E28+H28,0)</f>
        <v>0</v>
      </c>
    </row>
    <row r="29" spans="1:11" ht="9.9499999999999993" customHeight="1" x14ac:dyDescent="0.15">
      <c r="A29" s="57" t="s">
        <v>5</v>
      </c>
      <c r="B29" s="22" t="s">
        <v>46</v>
      </c>
      <c r="C29" s="23">
        <f t="shared" si="7"/>
        <v>0</v>
      </c>
      <c r="D29" s="62">
        <v>86</v>
      </c>
      <c r="E29" s="25">
        <f t="shared" si="8"/>
        <v>0</v>
      </c>
      <c r="F29" s="26">
        <f t="shared" si="9"/>
        <v>0</v>
      </c>
      <c r="G29" s="27">
        <v>7200</v>
      </c>
      <c r="H29" s="60">
        <f t="shared" si="10"/>
        <v>0</v>
      </c>
      <c r="I29" s="28">
        <f t="shared" si="11"/>
        <v>0</v>
      </c>
    </row>
    <row r="30" spans="1:11" ht="9.9499999999999993" customHeight="1" x14ac:dyDescent="0.15">
      <c r="A30" s="57" t="s">
        <v>6</v>
      </c>
      <c r="B30" s="22" t="s">
        <v>46</v>
      </c>
      <c r="C30" s="23">
        <f t="shared" si="7"/>
        <v>0</v>
      </c>
      <c r="D30" s="62">
        <v>86</v>
      </c>
      <c r="E30" s="25">
        <f t="shared" si="8"/>
        <v>0</v>
      </c>
      <c r="F30" s="26">
        <f t="shared" si="9"/>
        <v>0</v>
      </c>
      <c r="G30" s="27">
        <v>6500</v>
      </c>
      <c r="H30" s="60">
        <f t="shared" si="10"/>
        <v>0</v>
      </c>
      <c r="I30" s="28">
        <f t="shared" si="11"/>
        <v>0</v>
      </c>
    </row>
    <row r="31" spans="1:11" ht="9.9499999999999993" customHeight="1" x14ac:dyDescent="0.15">
      <c r="A31" s="57" t="s">
        <v>7</v>
      </c>
      <c r="B31" s="22" t="s">
        <v>47</v>
      </c>
      <c r="C31" s="23">
        <f t="shared" si="7"/>
        <v>0</v>
      </c>
      <c r="D31" s="62">
        <v>86</v>
      </c>
      <c r="E31" s="25">
        <f t="shared" si="8"/>
        <v>0</v>
      </c>
      <c r="F31" s="50">
        <f t="shared" ref="F31:F33" si="12">$E$5</f>
        <v>0</v>
      </c>
      <c r="G31" s="27">
        <v>6500</v>
      </c>
      <c r="H31" s="60">
        <f t="shared" si="10"/>
        <v>0</v>
      </c>
      <c r="I31" s="28">
        <f t="shared" si="11"/>
        <v>0</v>
      </c>
    </row>
    <row r="32" spans="1:11" ht="9.9499999999999993" customHeight="1" x14ac:dyDescent="0.15">
      <c r="A32" s="57" t="s">
        <v>8</v>
      </c>
      <c r="B32" s="22" t="s">
        <v>47</v>
      </c>
      <c r="C32" s="23">
        <f t="shared" si="7"/>
        <v>0</v>
      </c>
      <c r="D32" s="62">
        <v>86</v>
      </c>
      <c r="E32" s="25">
        <f t="shared" si="8"/>
        <v>0</v>
      </c>
      <c r="F32" s="50">
        <f t="shared" si="12"/>
        <v>0</v>
      </c>
      <c r="G32" s="27">
        <v>7300</v>
      </c>
      <c r="H32" s="60">
        <f t="shared" si="10"/>
        <v>0</v>
      </c>
      <c r="I32" s="28">
        <f t="shared" si="11"/>
        <v>0</v>
      </c>
    </row>
    <row r="33" spans="1:11" ht="9.9499999999999993" customHeight="1" x14ac:dyDescent="0.15">
      <c r="A33" s="57" t="s">
        <v>9</v>
      </c>
      <c r="B33" s="22" t="s">
        <v>47</v>
      </c>
      <c r="C33" s="23">
        <f t="shared" si="7"/>
        <v>0</v>
      </c>
      <c r="D33" s="62">
        <v>86</v>
      </c>
      <c r="E33" s="25">
        <f t="shared" si="8"/>
        <v>0</v>
      </c>
      <c r="F33" s="50">
        <f t="shared" si="12"/>
        <v>0</v>
      </c>
      <c r="G33" s="27">
        <v>6100</v>
      </c>
      <c r="H33" s="60">
        <f t="shared" si="10"/>
        <v>0</v>
      </c>
      <c r="I33" s="28">
        <f t="shared" si="11"/>
        <v>0</v>
      </c>
    </row>
    <row r="34" spans="1:11" ht="9.9499999999999993" customHeight="1" x14ac:dyDescent="0.15">
      <c r="A34" s="57" t="s">
        <v>16</v>
      </c>
      <c r="B34" s="22" t="s">
        <v>46</v>
      </c>
      <c r="C34" s="23">
        <f t="shared" si="7"/>
        <v>0</v>
      </c>
      <c r="D34" s="62">
        <v>86</v>
      </c>
      <c r="E34" s="25">
        <f t="shared" si="8"/>
        <v>0</v>
      </c>
      <c r="F34" s="51">
        <f t="shared" ref="F34:F39" si="13">$E$6</f>
        <v>0</v>
      </c>
      <c r="G34" s="27">
        <v>6200</v>
      </c>
      <c r="H34" s="60">
        <f t="shared" si="10"/>
        <v>0</v>
      </c>
      <c r="I34" s="28">
        <f t="shared" si="11"/>
        <v>0</v>
      </c>
    </row>
    <row r="35" spans="1:11" ht="9.9499999999999993" customHeight="1" x14ac:dyDescent="0.15">
      <c r="A35" s="57" t="s">
        <v>17</v>
      </c>
      <c r="B35" s="22" t="s">
        <v>46</v>
      </c>
      <c r="C35" s="23">
        <f t="shared" si="7"/>
        <v>0</v>
      </c>
      <c r="D35" s="62">
        <v>86</v>
      </c>
      <c r="E35" s="25">
        <f t="shared" si="8"/>
        <v>0</v>
      </c>
      <c r="F35" s="51">
        <f t="shared" si="13"/>
        <v>0</v>
      </c>
      <c r="G35" s="27">
        <v>4400</v>
      </c>
      <c r="H35" s="60">
        <f t="shared" si="10"/>
        <v>0</v>
      </c>
      <c r="I35" s="28">
        <f t="shared" si="11"/>
        <v>0</v>
      </c>
    </row>
    <row r="36" spans="1:11" ht="9.9499999999999993" customHeight="1" x14ac:dyDescent="0.15">
      <c r="A36" s="57" t="s">
        <v>18</v>
      </c>
      <c r="B36" s="22" t="s">
        <v>46</v>
      </c>
      <c r="C36" s="23">
        <f t="shared" si="7"/>
        <v>0</v>
      </c>
      <c r="D36" s="62">
        <v>86</v>
      </c>
      <c r="E36" s="25">
        <f t="shared" si="8"/>
        <v>0</v>
      </c>
      <c r="F36" s="51">
        <f t="shared" si="13"/>
        <v>0</v>
      </c>
      <c r="G36" s="27">
        <v>5500</v>
      </c>
      <c r="H36" s="60">
        <f t="shared" si="10"/>
        <v>0</v>
      </c>
      <c r="I36" s="28">
        <f t="shared" si="11"/>
        <v>0</v>
      </c>
    </row>
    <row r="37" spans="1:11" ht="9.9499999999999993" customHeight="1" x14ac:dyDescent="0.15">
      <c r="A37" s="57" t="s">
        <v>26</v>
      </c>
      <c r="B37" s="22" t="s">
        <v>46</v>
      </c>
      <c r="C37" s="23">
        <f t="shared" si="7"/>
        <v>0</v>
      </c>
      <c r="D37" s="62">
        <v>86</v>
      </c>
      <c r="E37" s="25">
        <f t="shared" si="8"/>
        <v>0</v>
      </c>
      <c r="F37" s="51">
        <f t="shared" si="13"/>
        <v>0</v>
      </c>
      <c r="G37" s="27">
        <v>4700</v>
      </c>
      <c r="H37" s="60">
        <f t="shared" si="10"/>
        <v>0</v>
      </c>
      <c r="I37" s="28">
        <f t="shared" si="11"/>
        <v>0</v>
      </c>
    </row>
    <row r="38" spans="1:11" ht="9.9499999999999993" customHeight="1" x14ac:dyDescent="0.15">
      <c r="A38" s="57" t="s">
        <v>27</v>
      </c>
      <c r="B38" s="22" t="s">
        <v>46</v>
      </c>
      <c r="C38" s="23">
        <f t="shared" si="7"/>
        <v>0</v>
      </c>
      <c r="D38" s="62">
        <v>86</v>
      </c>
      <c r="E38" s="25">
        <f t="shared" si="8"/>
        <v>0</v>
      </c>
      <c r="F38" s="51">
        <f t="shared" si="13"/>
        <v>0</v>
      </c>
      <c r="G38" s="27">
        <v>4400</v>
      </c>
      <c r="H38" s="60">
        <f t="shared" si="10"/>
        <v>0</v>
      </c>
      <c r="I38" s="28">
        <f t="shared" si="11"/>
        <v>0</v>
      </c>
    </row>
    <row r="39" spans="1:11" ht="9.9499999999999993" customHeight="1" x14ac:dyDescent="0.15">
      <c r="A39" s="58" t="s">
        <v>28</v>
      </c>
      <c r="B39" s="29" t="s">
        <v>46</v>
      </c>
      <c r="C39" s="30">
        <f t="shared" si="7"/>
        <v>0</v>
      </c>
      <c r="D39" s="63">
        <v>86</v>
      </c>
      <c r="E39" s="31">
        <f t="shared" si="8"/>
        <v>0</v>
      </c>
      <c r="F39" s="32">
        <f t="shared" si="13"/>
        <v>0</v>
      </c>
      <c r="G39" s="33">
        <v>4000</v>
      </c>
      <c r="H39" s="61">
        <f t="shared" si="10"/>
        <v>0</v>
      </c>
      <c r="I39" s="34">
        <f t="shared" si="11"/>
        <v>0</v>
      </c>
    </row>
    <row r="40" spans="1:11" ht="9.9499999999999993" customHeight="1" x14ac:dyDescent="0.15">
      <c r="A40" s="106" t="s">
        <v>1</v>
      </c>
      <c r="B40" s="107"/>
      <c r="C40" s="35" t="s">
        <v>15</v>
      </c>
      <c r="D40" s="35" t="s">
        <v>15</v>
      </c>
      <c r="E40" s="35" t="s">
        <v>15</v>
      </c>
      <c r="F40" s="35" t="s">
        <v>15</v>
      </c>
      <c r="G40" s="65">
        <f>SUM(G28:G39)</f>
        <v>68800</v>
      </c>
      <c r="H40" s="35" t="s">
        <v>15</v>
      </c>
      <c r="I40" s="36">
        <f>SUM(I28:I39)</f>
        <v>0</v>
      </c>
      <c r="J40" s="37" t="s">
        <v>40</v>
      </c>
    </row>
    <row r="41" spans="1:11" ht="12" customHeight="1" x14ac:dyDescent="0.15">
      <c r="A41" s="9"/>
      <c r="B41" s="9"/>
      <c r="C41" s="38"/>
      <c r="D41" s="38"/>
      <c r="E41" s="38"/>
      <c r="F41" s="38"/>
      <c r="G41" s="38"/>
      <c r="H41" s="39"/>
      <c r="I41" s="40"/>
      <c r="J41" s="37"/>
    </row>
    <row r="42" spans="1:11" ht="12" customHeight="1" x14ac:dyDescent="0.15">
      <c r="A42" s="9"/>
      <c r="B42" s="9"/>
      <c r="C42" s="38"/>
      <c r="D42" s="38"/>
      <c r="E42" s="38"/>
      <c r="F42" s="38"/>
      <c r="G42" s="38"/>
      <c r="H42" s="39"/>
      <c r="I42" s="55" t="s">
        <v>93</v>
      </c>
      <c r="J42" s="37"/>
    </row>
    <row r="43" spans="1:11" ht="12" customHeight="1" x14ac:dyDescent="0.15">
      <c r="A43" s="9"/>
      <c r="B43" s="9"/>
      <c r="C43" s="38"/>
      <c r="D43" s="38"/>
      <c r="E43" s="38"/>
      <c r="F43" s="38"/>
      <c r="G43" s="38"/>
      <c r="H43" s="39"/>
      <c r="I43" s="40"/>
      <c r="J43" s="37"/>
    </row>
    <row r="44" spans="1:11" ht="20.100000000000001" customHeight="1" x14ac:dyDescent="0.15">
      <c r="A44" s="108"/>
      <c r="B44" s="109"/>
      <c r="C44" s="106" t="s">
        <v>2</v>
      </c>
      <c r="D44" s="114"/>
      <c r="E44" s="114"/>
      <c r="F44" s="106" t="s">
        <v>3</v>
      </c>
      <c r="G44" s="114"/>
      <c r="H44" s="115"/>
      <c r="I44" s="116" t="s">
        <v>36</v>
      </c>
      <c r="J44" s="16"/>
      <c r="K44" s="16"/>
    </row>
    <row r="45" spans="1:11" ht="20.100000000000001" customHeight="1" x14ac:dyDescent="0.15">
      <c r="A45" s="110"/>
      <c r="B45" s="111"/>
      <c r="C45" s="17" t="s">
        <v>42</v>
      </c>
      <c r="D45" s="17" t="s">
        <v>25</v>
      </c>
      <c r="E45" s="17" t="s">
        <v>12</v>
      </c>
      <c r="F45" s="17" t="s">
        <v>13</v>
      </c>
      <c r="G45" s="17" t="s">
        <v>43</v>
      </c>
      <c r="H45" s="18" t="s">
        <v>35</v>
      </c>
      <c r="I45" s="117"/>
    </row>
    <row r="46" spans="1:11" ht="20.100000000000001" customHeight="1" x14ac:dyDescent="0.15">
      <c r="A46" s="112"/>
      <c r="B46" s="113"/>
      <c r="C46" s="19" t="s">
        <v>10</v>
      </c>
      <c r="D46" s="19" t="s">
        <v>11</v>
      </c>
      <c r="E46" s="20" t="s">
        <v>44</v>
      </c>
      <c r="F46" s="19" t="s">
        <v>22</v>
      </c>
      <c r="G46" s="19" t="s">
        <v>37</v>
      </c>
      <c r="H46" s="19" t="s">
        <v>23</v>
      </c>
      <c r="I46" s="21" t="s">
        <v>38</v>
      </c>
    </row>
    <row r="47" spans="1:11" ht="9.9499999999999993" customHeight="1" x14ac:dyDescent="0.15">
      <c r="A47" s="56" t="s">
        <v>4</v>
      </c>
      <c r="B47" s="44" t="s">
        <v>46</v>
      </c>
      <c r="C47" s="45">
        <f t="shared" ref="C47:C49" si="14">$E$4</f>
        <v>0</v>
      </c>
      <c r="D47" s="46">
        <v>86</v>
      </c>
      <c r="E47" s="59">
        <f t="shared" ref="E47:E49" si="15">ROUNDDOWN(C47*D47,2)</f>
        <v>0</v>
      </c>
      <c r="F47" s="48">
        <f t="shared" ref="F47:F49" si="16">$E$6</f>
        <v>0</v>
      </c>
      <c r="G47" s="49">
        <v>6000</v>
      </c>
      <c r="H47" s="59">
        <f t="shared" ref="H47:H49" si="17">ROUNDDOWN(F47*G47,2)</f>
        <v>0</v>
      </c>
      <c r="I47" s="47">
        <f t="shared" ref="I47:I49" si="18">ROUNDDOWN(E47+H47,0)</f>
        <v>0</v>
      </c>
    </row>
    <row r="48" spans="1:11" ht="9.9499999999999993" customHeight="1" x14ac:dyDescent="0.15">
      <c r="A48" s="57" t="s">
        <v>5</v>
      </c>
      <c r="B48" s="22" t="s">
        <v>46</v>
      </c>
      <c r="C48" s="23">
        <f t="shared" si="14"/>
        <v>0</v>
      </c>
      <c r="D48" s="24">
        <v>86</v>
      </c>
      <c r="E48" s="25">
        <f t="shared" si="15"/>
        <v>0</v>
      </c>
      <c r="F48" s="26">
        <f t="shared" si="16"/>
        <v>0</v>
      </c>
      <c r="G48" s="27">
        <v>7200</v>
      </c>
      <c r="H48" s="60">
        <f t="shared" si="17"/>
        <v>0</v>
      </c>
      <c r="I48" s="28">
        <f t="shared" si="18"/>
        <v>0</v>
      </c>
    </row>
    <row r="49" spans="1:11" ht="9.9499999999999993" customHeight="1" x14ac:dyDescent="0.15">
      <c r="A49" s="57" t="s">
        <v>6</v>
      </c>
      <c r="B49" s="22" t="s">
        <v>46</v>
      </c>
      <c r="C49" s="23">
        <f t="shared" si="14"/>
        <v>0</v>
      </c>
      <c r="D49" s="24">
        <v>86</v>
      </c>
      <c r="E49" s="25">
        <f t="shared" si="15"/>
        <v>0</v>
      </c>
      <c r="F49" s="26">
        <f t="shared" si="16"/>
        <v>0</v>
      </c>
      <c r="G49" s="27">
        <v>6500</v>
      </c>
      <c r="H49" s="60">
        <f t="shared" si="17"/>
        <v>0</v>
      </c>
      <c r="I49" s="28">
        <f t="shared" si="18"/>
        <v>0</v>
      </c>
    </row>
    <row r="50" spans="1:11" ht="9.9499999999999993" customHeight="1" x14ac:dyDescent="0.15">
      <c r="A50" s="57" t="s">
        <v>7</v>
      </c>
      <c r="B50" s="22" t="s">
        <v>47</v>
      </c>
      <c r="C50" s="23">
        <f t="shared" si="0"/>
        <v>0</v>
      </c>
      <c r="D50" s="62">
        <v>86</v>
      </c>
      <c r="E50" s="25">
        <f>ROUNDDOWN(C50*D50,2)</f>
        <v>0</v>
      </c>
      <c r="F50" s="50">
        <f t="shared" si="2"/>
        <v>0</v>
      </c>
      <c r="G50" s="27">
        <v>6500</v>
      </c>
      <c r="H50" s="60">
        <f>ROUNDDOWN(F50*G50,2)</f>
        <v>0</v>
      </c>
      <c r="I50" s="28">
        <f>ROUNDDOWN(E50+H50,0)</f>
        <v>0</v>
      </c>
    </row>
    <row r="51" spans="1:11" ht="9.9499999999999993" customHeight="1" x14ac:dyDescent="0.15">
      <c r="A51" s="106" t="s">
        <v>1</v>
      </c>
      <c r="B51" s="107"/>
      <c r="C51" s="35" t="s">
        <v>15</v>
      </c>
      <c r="D51" s="35" t="s">
        <v>15</v>
      </c>
      <c r="E51" s="35" t="s">
        <v>15</v>
      </c>
      <c r="F51" s="35" t="s">
        <v>15</v>
      </c>
      <c r="G51" s="65">
        <f>SUM(G47:G50)</f>
        <v>26200</v>
      </c>
      <c r="H51" s="35" t="s">
        <v>15</v>
      </c>
      <c r="I51" s="36">
        <f>SUM(I47:I50)</f>
        <v>0</v>
      </c>
      <c r="J51" s="37" t="s">
        <v>41</v>
      </c>
    </row>
    <row r="52" spans="1:11" ht="9" customHeight="1" thickBot="1" x14ac:dyDescent="0.2">
      <c r="A52" s="9"/>
      <c r="B52" s="9"/>
      <c r="C52" s="38"/>
      <c r="D52" s="38"/>
      <c r="E52" s="38"/>
      <c r="F52" s="38"/>
      <c r="G52" s="38"/>
      <c r="H52" s="39"/>
      <c r="I52" s="40"/>
      <c r="J52" s="37"/>
    </row>
    <row r="53" spans="1:11" ht="15" customHeight="1" x14ac:dyDescent="0.15">
      <c r="A53" s="9"/>
      <c r="B53" s="9"/>
      <c r="C53" s="38"/>
      <c r="D53" s="38"/>
      <c r="E53" s="38"/>
      <c r="F53" s="38"/>
      <c r="G53" s="38"/>
      <c r="H53" s="102" t="s">
        <v>91</v>
      </c>
      <c r="I53" s="104">
        <f>I21+I40+I51</f>
        <v>0</v>
      </c>
      <c r="J53" s="37"/>
    </row>
    <row r="54" spans="1:11" ht="15" customHeight="1" thickBot="1" x14ac:dyDescent="0.2">
      <c r="G54" s="52"/>
      <c r="H54" s="103"/>
      <c r="I54" s="105"/>
      <c r="J54" s="9"/>
      <c r="K54" s="10"/>
    </row>
    <row r="55" spans="1:11" ht="9.75" customHeight="1" x14ac:dyDescent="0.15">
      <c r="A55" s="6" t="s">
        <v>48</v>
      </c>
      <c r="I55" s="16"/>
      <c r="J55" s="53"/>
      <c r="K55" s="53"/>
    </row>
    <row r="56" spans="1:11" ht="9.9499999999999993" customHeight="1" x14ac:dyDescent="0.15"/>
    <row r="57" spans="1:11" ht="9.9499999999999993" customHeight="1" x14ac:dyDescent="0.15">
      <c r="A57" s="6" t="s">
        <v>54</v>
      </c>
    </row>
    <row r="58" spans="1:11" ht="9.9499999999999993" customHeight="1" x14ac:dyDescent="0.15">
      <c r="A58" s="6" t="s">
        <v>49</v>
      </c>
    </row>
    <row r="59" spans="1:11" ht="9.9499999999999993" customHeight="1" x14ac:dyDescent="0.15">
      <c r="A59" s="6" t="s">
        <v>50</v>
      </c>
    </row>
    <row r="60" spans="1:11" ht="9.9499999999999993" customHeight="1" x14ac:dyDescent="0.15">
      <c r="A60" s="6" t="s">
        <v>51</v>
      </c>
    </row>
    <row r="61" spans="1:11" ht="9.9499999999999993" customHeight="1" x14ac:dyDescent="0.15">
      <c r="A61" s="6" t="s">
        <v>52</v>
      </c>
    </row>
    <row r="62" spans="1:11" ht="9.9499999999999993" customHeight="1" x14ac:dyDescent="0.15">
      <c r="A62" s="6" t="s">
        <v>53</v>
      </c>
    </row>
  </sheetData>
  <sheetProtection formatCells="0"/>
  <mergeCells count="23">
    <mergeCell ref="H53:H54"/>
    <mergeCell ref="I53:I54"/>
    <mergeCell ref="A51:B51"/>
    <mergeCell ref="A10:B12"/>
    <mergeCell ref="C10:E10"/>
    <mergeCell ref="F10:H10"/>
    <mergeCell ref="I10:I11"/>
    <mergeCell ref="A21:B21"/>
    <mergeCell ref="A25:B27"/>
    <mergeCell ref="C25:E25"/>
    <mergeCell ref="F25:H25"/>
    <mergeCell ref="I25:I26"/>
    <mergeCell ref="A40:B40"/>
    <mergeCell ref="A44:B46"/>
    <mergeCell ref="C44:E44"/>
    <mergeCell ref="F44:H44"/>
    <mergeCell ref="I44:I45"/>
    <mergeCell ref="A1:J1"/>
    <mergeCell ref="D2:E2"/>
    <mergeCell ref="A4:B6"/>
    <mergeCell ref="C4:D4"/>
    <mergeCell ref="C5:D5"/>
    <mergeCell ref="C6:D6"/>
  </mergeCells>
  <phoneticPr fontId="2"/>
  <pageMargins left="0.70866141732283472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19</vt:i4>
      </vt:variant>
    </vt:vector>
  </HeadingPairs>
  <TitlesOfParts>
    <vt:vector size="38" baseType="lpstr">
      <vt:lpstr>積算内訳書 (税込み）</vt:lpstr>
      <vt:lpstr>折立第三排水ポンプ場</vt:lpstr>
      <vt:lpstr>井内第一排水ポンプ場</vt:lpstr>
      <vt:lpstr>湊排水ポンプ場</vt:lpstr>
      <vt:lpstr>折立第一排水ポンプ場</vt:lpstr>
      <vt:lpstr>折立第二排水ポンプ場</vt:lpstr>
      <vt:lpstr>横堤排水ポンプ場 </vt:lpstr>
      <vt:lpstr>釜排水ポンプ場</vt:lpstr>
      <vt:lpstr>鹿妻排水ポンプ場</vt:lpstr>
      <vt:lpstr>井内排水ポンプ場</vt:lpstr>
      <vt:lpstr>住吉排水ポンプ場</vt:lpstr>
      <vt:lpstr>南境排水ポンプ場</vt:lpstr>
      <vt:lpstr>二子排水機場</vt:lpstr>
      <vt:lpstr>飯野川浄化センター</vt:lpstr>
      <vt:lpstr>和渕汚水処理場</vt:lpstr>
      <vt:lpstr>定川処理場</vt:lpstr>
      <vt:lpstr>笈入処理場</vt:lpstr>
      <vt:lpstr>北上浄化センター</vt:lpstr>
      <vt:lpstr>あゆかわ浄化センター</vt:lpstr>
      <vt:lpstr>あゆかわ浄化センター!Print_Area</vt:lpstr>
      <vt:lpstr>井内第一排水ポンプ場!Print_Area</vt:lpstr>
      <vt:lpstr>井内排水ポンプ場!Print_Area</vt:lpstr>
      <vt:lpstr>'横堤排水ポンプ場 '!Print_Area</vt:lpstr>
      <vt:lpstr>釜排水ポンプ場!Print_Area</vt:lpstr>
      <vt:lpstr>笈入処理場!Print_Area</vt:lpstr>
      <vt:lpstr>鹿妻排水ポンプ場!Print_Area</vt:lpstr>
      <vt:lpstr>住吉排水ポンプ場!Print_Area</vt:lpstr>
      <vt:lpstr>'積算内訳書 (税込み）'!Print_Area</vt:lpstr>
      <vt:lpstr>折立第一排水ポンプ場!Print_Area</vt:lpstr>
      <vt:lpstr>折立第三排水ポンプ場!Print_Area</vt:lpstr>
      <vt:lpstr>折立第二排水ポンプ場!Print_Area</vt:lpstr>
      <vt:lpstr>定川処理場!Print_Area</vt:lpstr>
      <vt:lpstr>南境排水ポンプ場!Print_Area</vt:lpstr>
      <vt:lpstr>二子排水機場!Print_Area</vt:lpstr>
      <vt:lpstr>飯野川浄化センター!Print_Area</vt:lpstr>
      <vt:lpstr>北上浄化センター!Print_Area</vt:lpstr>
      <vt:lpstr>湊排水ポンプ場!Print_Area</vt:lpstr>
      <vt:lpstr>和渕汚水処理場!Print_Area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kanzai-keiyaku</dc:creator>
  <cp:lastModifiedBy>蓮沼 則昭 [Noriaki Hasunuma]</cp:lastModifiedBy>
  <cp:lastPrinted>2023-06-29T02:57:05Z</cp:lastPrinted>
  <dcterms:created xsi:type="dcterms:W3CDTF">2018-06-05T04:10:37Z</dcterms:created>
  <dcterms:modified xsi:type="dcterms:W3CDTF">2023-06-29T03:09:52Z</dcterms:modified>
</cp:coreProperties>
</file>