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産業推進課\14‗創業支援補助金\08‗ホームページ関係\★掲載発議\R6年度\05_申請書記載例、事業予算明細書、市税国保税完納証明書\"/>
    </mc:Choice>
  </mc:AlternateContent>
  <bookViews>
    <workbookView xWindow="480" yWindow="120" windowWidth="18315" windowHeight="11655"/>
  </bookViews>
  <sheets>
    <sheet name="検算用_個人事業主用" sheetId="2" r:id="rId1"/>
    <sheet name="検算用_法人用" sheetId="3" r:id="rId2"/>
    <sheet name="記載例　検算用_個人事業主用" sheetId="4" r:id="rId3"/>
  </sheets>
  <definedNames>
    <definedName name="_xlnm.Print_Area" localSheetId="2">'記載例　検算用_個人事業主用'!$A$1:$AR$28</definedName>
    <definedName name="_xlnm.Print_Area" localSheetId="0">検算用_個人事業主用!$A$1:$AR$28</definedName>
    <definedName name="_xlnm.Print_Area" localSheetId="1">検算用_法人用!$A$1:$AR$28</definedName>
    <definedName name="_xlnm.Print_Titles" localSheetId="2">'記載例　検算用_個人事業主用'!$A:$D</definedName>
    <definedName name="_xlnm.Print_Titles" localSheetId="0">検算用_個人事業主用!$A:$D</definedName>
    <definedName name="_xlnm.Print_Titles" localSheetId="1">検算用_法人用!$A:$D</definedName>
  </definedNames>
  <calcPr calcId="162913"/>
</workbook>
</file>

<file path=xl/calcChain.xml><?xml version="1.0" encoding="utf-8"?>
<calcChain xmlns="http://schemas.openxmlformats.org/spreadsheetml/2006/main">
  <c r="P2" i="4" l="1"/>
  <c r="AQ10" i="4"/>
  <c r="P31" i="2"/>
  <c r="P28" i="2" s="1"/>
  <c r="P29" i="2"/>
  <c r="P29" i="3"/>
  <c r="P31" i="3" s="1"/>
  <c r="P28" i="3" s="1"/>
  <c r="N28" i="4" l="1"/>
  <c r="P29" i="4" l="1"/>
  <c r="P31" i="4" s="1"/>
  <c r="P28" i="4" l="1"/>
  <c r="AP24" i="4"/>
  <c r="AO24" i="4"/>
  <c r="AN24" i="4"/>
  <c r="AM24" i="4"/>
  <c r="AL24" i="4"/>
  <c r="AK24" i="4"/>
  <c r="AJ24" i="4"/>
  <c r="AI24" i="4"/>
  <c r="AH24" i="4"/>
  <c r="AG24" i="4"/>
  <c r="AF24" i="4"/>
  <c r="AE24" i="4"/>
  <c r="AQ24" i="4" s="1"/>
  <c r="AC24" i="4"/>
  <c r="AB24" i="4"/>
  <c r="AA24" i="4"/>
  <c r="Z24" i="4"/>
  <c r="Y24" i="4"/>
  <c r="X24" i="4"/>
  <c r="W24" i="4"/>
  <c r="V24" i="4"/>
  <c r="U24" i="4"/>
  <c r="T24" i="4"/>
  <c r="S24" i="4"/>
  <c r="R24" i="4"/>
  <c r="AD24" i="4" s="1"/>
  <c r="P24" i="4"/>
  <c r="O24" i="4"/>
  <c r="N24" i="4"/>
  <c r="M24" i="4"/>
  <c r="L24" i="4"/>
  <c r="K24" i="4"/>
  <c r="J24" i="4"/>
  <c r="I24" i="4"/>
  <c r="H24" i="4"/>
  <c r="G24" i="4"/>
  <c r="F24" i="4"/>
  <c r="E24" i="4"/>
  <c r="AP23" i="4"/>
  <c r="AP25" i="4" s="1"/>
  <c r="AO23" i="4"/>
  <c r="AO25" i="4" s="1"/>
  <c r="AN23" i="4"/>
  <c r="AN25" i="4" s="1"/>
  <c r="AM23" i="4"/>
  <c r="AM25" i="4" s="1"/>
  <c r="AL23" i="4"/>
  <c r="AL25" i="4" s="1"/>
  <c r="AK23" i="4"/>
  <c r="AK25" i="4" s="1"/>
  <c r="AJ23" i="4"/>
  <c r="AJ25" i="4" s="1"/>
  <c r="AI23" i="4"/>
  <c r="AI25" i="4" s="1"/>
  <c r="AH23" i="4"/>
  <c r="AH25" i="4" s="1"/>
  <c r="AG23" i="4"/>
  <c r="AG25" i="4" s="1"/>
  <c r="AF23" i="4"/>
  <c r="AF25" i="4" s="1"/>
  <c r="AE23" i="4"/>
  <c r="AQ23" i="4" s="1"/>
  <c r="AC23" i="4"/>
  <c r="AC25" i="4" s="1"/>
  <c r="AB23" i="4"/>
  <c r="AB25" i="4" s="1"/>
  <c r="AA23" i="4"/>
  <c r="AA25" i="4" s="1"/>
  <c r="Z23" i="4"/>
  <c r="Z25" i="4" s="1"/>
  <c r="Y23" i="4"/>
  <c r="Y25" i="4" s="1"/>
  <c r="X23" i="4"/>
  <c r="X25" i="4" s="1"/>
  <c r="W23" i="4"/>
  <c r="W25" i="4" s="1"/>
  <c r="V23" i="4"/>
  <c r="V25" i="4" s="1"/>
  <c r="U23" i="4"/>
  <c r="U25" i="4" s="1"/>
  <c r="T23" i="4"/>
  <c r="T25" i="4" s="1"/>
  <c r="S23" i="4"/>
  <c r="S25" i="4" s="1"/>
  <c r="R23" i="4"/>
  <c r="R25" i="4" s="1"/>
  <c r="P23" i="4"/>
  <c r="P25" i="4" s="1"/>
  <c r="O23" i="4"/>
  <c r="O25" i="4" s="1"/>
  <c r="N23" i="4"/>
  <c r="N25" i="4" s="1"/>
  <c r="M23" i="4"/>
  <c r="M25" i="4" s="1"/>
  <c r="L23" i="4"/>
  <c r="L25" i="4" s="1"/>
  <c r="K23" i="4"/>
  <c r="K25" i="4" s="1"/>
  <c r="J23" i="4"/>
  <c r="J25" i="4" s="1"/>
  <c r="I23" i="4"/>
  <c r="I25" i="4" s="1"/>
  <c r="H23" i="4"/>
  <c r="H25" i="4" s="1"/>
  <c r="G23" i="4"/>
  <c r="G25" i="4" s="1"/>
  <c r="F23" i="4"/>
  <c r="F25" i="4" s="1"/>
  <c r="E23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Q22" i="4" s="1"/>
  <c r="AC22" i="4"/>
  <c r="AB22" i="4"/>
  <c r="AA22" i="4"/>
  <c r="Z22" i="4"/>
  <c r="Y22" i="4"/>
  <c r="X22" i="4"/>
  <c r="W22" i="4"/>
  <c r="V22" i="4"/>
  <c r="U22" i="4"/>
  <c r="T22" i="4"/>
  <c r="S22" i="4"/>
  <c r="R22" i="4"/>
  <c r="AD22" i="4" s="1"/>
  <c r="P22" i="4"/>
  <c r="O22" i="4"/>
  <c r="N22" i="4"/>
  <c r="M22" i="4"/>
  <c r="L22" i="4"/>
  <c r="K22" i="4"/>
  <c r="J22" i="4"/>
  <c r="I22" i="4"/>
  <c r="H22" i="4"/>
  <c r="G22" i="4"/>
  <c r="F22" i="4"/>
  <c r="E22" i="4"/>
  <c r="Q22" i="4" s="1"/>
  <c r="AQ21" i="4"/>
  <c r="AD21" i="4"/>
  <c r="Q21" i="4"/>
  <c r="AR21" i="4" s="1"/>
  <c r="AR20" i="4"/>
  <c r="AQ20" i="4"/>
  <c r="AD20" i="4"/>
  <c r="Q20" i="4"/>
  <c r="AQ19" i="4"/>
  <c r="AR19" i="4" s="1"/>
  <c r="AD19" i="4"/>
  <c r="Q19" i="4"/>
  <c r="AQ18" i="4"/>
  <c r="AD18" i="4"/>
  <c r="Q18" i="4"/>
  <c r="Q24" i="4" s="1"/>
  <c r="AP17" i="4"/>
  <c r="AO17" i="4"/>
  <c r="AN17" i="4"/>
  <c r="AM17" i="4"/>
  <c r="AL17" i="4"/>
  <c r="AK17" i="4"/>
  <c r="AJ17" i="4"/>
  <c r="AI17" i="4"/>
  <c r="AH17" i="4"/>
  <c r="AG17" i="4"/>
  <c r="AF17" i="4"/>
  <c r="AE17" i="4"/>
  <c r="AQ17" i="4" s="1"/>
  <c r="AC17" i="4"/>
  <c r="AB17" i="4"/>
  <c r="AA17" i="4"/>
  <c r="Z17" i="4"/>
  <c r="Y17" i="4"/>
  <c r="X17" i="4"/>
  <c r="W17" i="4"/>
  <c r="V17" i="4"/>
  <c r="U17" i="4"/>
  <c r="T17" i="4"/>
  <c r="S17" i="4"/>
  <c r="R17" i="4"/>
  <c r="AD17" i="4" s="1"/>
  <c r="P17" i="4"/>
  <c r="O17" i="4"/>
  <c r="N17" i="4"/>
  <c r="M17" i="4"/>
  <c r="L17" i="4"/>
  <c r="K17" i="4"/>
  <c r="J17" i="4"/>
  <c r="I17" i="4"/>
  <c r="H17" i="4"/>
  <c r="G17" i="4"/>
  <c r="F17" i="4"/>
  <c r="E17" i="4"/>
  <c r="Q17" i="4" s="1"/>
  <c r="AQ16" i="4"/>
  <c r="AR16" i="4" s="1"/>
  <c r="AD16" i="4"/>
  <c r="Q16" i="4"/>
  <c r="AQ15" i="4"/>
  <c r="AD15" i="4"/>
  <c r="Q15" i="4"/>
  <c r="AR15" i="4" s="1"/>
  <c r="AP14" i="4"/>
  <c r="AO14" i="4"/>
  <c r="AN14" i="4"/>
  <c r="AM14" i="4"/>
  <c r="AL14" i="4"/>
  <c r="AK14" i="4"/>
  <c r="AJ14" i="4"/>
  <c r="AI14" i="4"/>
  <c r="AH14" i="4"/>
  <c r="AG14" i="4"/>
  <c r="AF14" i="4"/>
  <c r="AE14" i="4"/>
  <c r="AQ14" i="4" s="1"/>
  <c r="AC14" i="4"/>
  <c r="AB14" i="4"/>
  <c r="AA14" i="4"/>
  <c r="Z14" i="4"/>
  <c r="Y14" i="4"/>
  <c r="X14" i="4"/>
  <c r="W14" i="4"/>
  <c r="V14" i="4"/>
  <c r="U14" i="4"/>
  <c r="T14" i="4"/>
  <c r="S14" i="4"/>
  <c r="R14" i="4"/>
  <c r="AD14" i="4" s="1"/>
  <c r="P14" i="4"/>
  <c r="O14" i="4"/>
  <c r="N14" i="4"/>
  <c r="M14" i="4"/>
  <c r="L14" i="4"/>
  <c r="K14" i="4"/>
  <c r="J14" i="4"/>
  <c r="I14" i="4"/>
  <c r="H14" i="4"/>
  <c r="G14" i="4"/>
  <c r="F14" i="4"/>
  <c r="E14" i="4"/>
  <c r="Q14" i="4" s="1"/>
  <c r="AQ13" i="4"/>
  <c r="AR13" i="4" s="1"/>
  <c r="AD13" i="4"/>
  <c r="Q13" i="4"/>
  <c r="AQ12" i="4"/>
  <c r="AD12" i="4"/>
  <c r="Q12" i="4"/>
  <c r="AR12" i="4" s="1"/>
  <c r="AR11" i="4"/>
  <c r="AQ11" i="4"/>
  <c r="AD11" i="4"/>
  <c r="Q11" i="4"/>
  <c r="AR10" i="4"/>
  <c r="AD10" i="4"/>
  <c r="Q10" i="4"/>
  <c r="AP9" i="4"/>
  <c r="AO9" i="4"/>
  <c r="AN9" i="4"/>
  <c r="AM9" i="4"/>
  <c r="AL9" i="4"/>
  <c r="AK9" i="4"/>
  <c r="AJ9" i="4"/>
  <c r="AI9" i="4"/>
  <c r="AH9" i="4"/>
  <c r="AG9" i="4"/>
  <c r="AF9" i="4"/>
  <c r="AE9" i="4"/>
  <c r="AQ9" i="4" s="1"/>
  <c r="AC9" i="4"/>
  <c r="AB9" i="4"/>
  <c r="AA9" i="4"/>
  <c r="Z9" i="4"/>
  <c r="Y9" i="4"/>
  <c r="X9" i="4"/>
  <c r="W9" i="4"/>
  <c r="V9" i="4"/>
  <c r="U9" i="4"/>
  <c r="T9" i="4"/>
  <c r="S9" i="4"/>
  <c r="R9" i="4"/>
  <c r="AD9" i="4" s="1"/>
  <c r="P9" i="4"/>
  <c r="O9" i="4"/>
  <c r="N9" i="4"/>
  <c r="M9" i="4"/>
  <c r="L9" i="4"/>
  <c r="K9" i="4"/>
  <c r="J9" i="4"/>
  <c r="I9" i="4"/>
  <c r="H9" i="4"/>
  <c r="G9" i="4"/>
  <c r="F9" i="4"/>
  <c r="E9" i="4"/>
  <c r="Q9" i="4" s="1"/>
  <c r="AR8" i="4"/>
  <c r="AQ8" i="4"/>
  <c r="AD8" i="4"/>
  <c r="Q8" i="4"/>
  <c r="AQ7" i="4"/>
  <c r="AR7" i="4" s="1"/>
  <c r="AD7" i="4"/>
  <c r="Q7" i="4"/>
  <c r="AP6" i="4"/>
  <c r="AP27" i="4" s="1"/>
  <c r="AO6" i="4"/>
  <c r="AO27" i="4" s="1"/>
  <c r="AN6" i="4"/>
  <c r="AN27" i="4" s="1"/>
  <c r="AM6" i="4"/>
  <c r="AM27" i="4" s="1"/>
  <c r="AL6" i="4"/>
  <c r="AL26" i="4" s="1"/>
  <c r="AK6" i="4"/>
  <c r="AK26" i="4" s="1"/>
  <c r="AJ6" i="4"/>
  <c r="AJ26" i="4" s="1"/>
  <c r="AI6" i="4"/>
  <c r="AI26" i="4" s="1"/>
  <c r="AH6" i="4"/>
  <c r="AH27" i="4" s="1"/>
  <c r="AG6" i="4"/>
  <c r="AG27" i="4" s="1"/>
  <c r="AF6" i="4"/>
  <c r="AF27" i="4" s="1"/>
  <c r="AE6" i="4"/>
  <c r="AE27" i="4" s="1"/>
  <c r="AC6" i="4"/>
  <c r="AC27" i="4" s="1"/>
  <c r="AB6" i="4"/>
  <c r="AB27" i="4" s="1"/>
  <c r="AA6" i="4"/>
  <c r="AA27" i="4" s="1"/>
  <c r="Z6" i="4"/>
  <c r="Z26" i="4" s="1"/>
  <c r="Y6" i="4"/>
  <c r="Y26" i="4" s="1"/>
  <c r="X6" i="4"/>
  <c r="X26" i="4" s="1"/>
  <c r="W6" i="4"/>
  <c r="W26" i="4" s="1"/>
  <c r="V6" i="4"/>
  <c r="V27" i="4" s="1"/>
  <c r="U6" i="4"/>
  <c r="U27" i="4" s="1"/>
  <c r="T6" i="4"/>
  <c r="T27" i="4" s="1"/>
  <c r="S6" i="4"/>
  <c r="S27" i="4" s="1"/>
  <c r="R6" i="4"/>
  <c r="AD6" i="4" s="1"/>
  <c r="P6" i="4"/>
  <c r="P27" i="4" s="1"/>
  <c r="O6" i="4"/>
  <c r="O27" i="4" s="1"/>
  <c r="N6" i="4"/>
  <c r="N26" i="4" s="1"/>
  <c r="M6" i="4"/>
  <c r="M26" i="4" s="1"/>
  <c r="L6" i="4"/>
  <c r="L26" i="4" s="1"/>
  <c r="K6" i="4"/>
  <c r="K26" i="4" s="1"/>
  <c r="J6" i="4"/>
  <c r="J27" i="4" s="1"/>
  <c r="I6" i="4"/>
  <c r="I27" i="4" s="1"/>
  <c r="H6" i="4"/>
  <c r="H27" i="4" s="1"/>
  <c r="G6" i="4"/>
  <c r="G27" i="4" s="1"/>
  <c r="F6" i="4"/>
  <c r="F27" i="4" s="1"/>
  <c r="E6" i="4"/>
  <c r="E27" i="4" s="1"/>
  <c r="AR5" i="4"/>
  <c r="AQ5" i="4"/>
  <c r="AD5" i="4"/>
  <c r="Q5" i="4"/>
  <c r="AQ4" i="4"/>
  <c r="AR4" i="4" s="1"/>
  <c r="AD4" i="4"/>
  <c r="Q4" i="4"/>
  <c r="AQ3" i="4"/>
  <c r="AD3" i="4"/>
  <c r="Q3" i="4"/>
  <c r="AR3" i="4" s="1"/>
  <c r="F2" i="4"/>
  <c r="G2" i="4" s="1"/>
  <c r="H2" i="4" s="1"/>
  <c r="I2" i="4" s="1"/>
  <c r="J2" i="4" s="1"/>
  <c r="K2" i="4" s="1"/>
  <c r="L2" i="4" s="1"/>
  <c r="M2" i="4" s="1"/>
  <c r="N2" i="4" s="1"/>
  <c r="O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E2" i="4" s="1"/>
  <c r="AF2" i="4" s="1"/>
  <c r="AG2" i="4" s="1"/>
  <c r="AH2" i="4" s="1"/>
  <c r="AI2" i="4" s="1"/>
  <c r="AJ2" i="4" s="1"/>
  <c r="AK2" i="4" s="1"/>
  <c r="AL2" i="4" s="1"/>
  <c r="AM2" i="4" s="1"/>
  <c r="AN2" i="4" s="1"/>
  <c r="AO2" i="4" s="1"/>
  <c r="AP2" i="4" s="1"/>
  <c r="AR17" i="4" l="1"/>
  <c r="AR22" i="4"/>
  <c r="AD25" i="4"/>
  <c r="AR24" i="4"/>
  <c r="AR9" i="4"/>
  <c r="AR14" i="4"/>
  <c r="AE25" i="4"/>
  <c r="AQ25" i="4" s="1"/>
  <c r="AR25" i="4" s="1"/>
  <c r="O26" i="4"/>
  <c r="AA26" i="4"/>
  <c r="AM26" i="4"/>
  <c r="K27" i="4"/>
  <c r="Q27" i="4" s="1"/>
  <c r="W27" i="4"/>
  <c r="AI27" i="4"/>
  <c r="P26" i="4"/>
  <c r="AB26" i="4"/>
  <c r="AN26" i="4"/>
  <c r="L27" i="4"/>
  <c r="X27" i="4"/>
  <c r="AJ27" i="4"/>
  <c r="AQ27" i="4" s="1"/>
  <c r="Q23" i="4"/>
  <c r="E26" i="4"/>
  <c r="AC26" i="4"/>
  <c r="AO26" i="4"/>
  <c r="M27" i="4"/>
  <c r="Y27" i="4"/>
  <c r="AK27" i="4"/>
  <c r="AR18" i="4"/>
  <c r="AD23" i="4"/>
  <c r="AR23" i="4" s="1"/>
  <c r="F26" i="4"/>
  <c r="R26" i="4"/>
  <c r="AP26" i="4"/>
  <c r="N27" i="4"/>
  <c r="Z27" i="4"/>
  <c r="AL27" i="4"/>
  <c r="G26" i="4"/>
  <c r="S26" i="4"/>
  <c r="AE26" i="4"/>
  <c r="H26" i="4"/>
  <c r="T26" i="4"/>
  <c r="AF26" i="4"/>
  <c r="Q6" i="4"/>
  <c r="I26" i="4"/>
  <c r="U26" i="4"/>
  <c r="AG26" i="4"/>
  <c r="J26" i="4"/>
  <c r="V26" i="4"/>
  <c r="AH26" i="4"/>
  <c r="R27" i="4"/>
  <c r="AQ6" i="4"/>
  <c r="E25" i="4"/>
  <c r="Q25" i="4" s="1"/>
  <c r="Q26" i="4" l="1"/>
  <c r="AR26" i="4" s="1"/>
  <c r="AD26" i="4"/>
  <c r="AR6" i="4"/>
  <c r="AQ26" i="4"/>
  <c r="AD27" i="4"/>
  <c r="AR27" i="4" s="1"/>
  <c r="N28" i="2" l="1"/>
  <c r="F23" i="2" l="1"/>
  <c r="G23" i="2"/>
  <c r="AQ22" i="3" l="1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  <c r="AD6" i="3"/>
  <c r="AD5" i="3"/>
  <c r="AD4" i="3"/>
  <c r="Q22" i="3"/>
  <c r="Q21" i="3"/>
  <c r="Q20" i="3"/>
  <c r="Q19" i="3"/>
  <c r="Q18" i="3"/>
  <c r="Q17" i="3"/>
  <c r="Q16" i="3"/>
  <c r="Q15" i="3"/>
  <c r="Q13" i="3"/>
  <c r="Q12" i="3"/>
  <c r="Q11" i="3"/>
  <c r="Q10" i="3"/>
  <c r="Q9" i="3"/>
  <c r="Q8" i="3"/>
  <c r="Q7" i="3"/>
  <c r="Q6" i="3"/>
  <c r="Q5" i="3"/>
  <c r="Q4" i="3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Q4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Q22" i="2"/>
  <c r="Q21" i="2"/>
  <c r="Q20" i="2"/>
  <c r="Q19" i="2"/>
  <c r="Q18" i="2"/>
  <c r="Q17" i="2"/>
  <c r="Q16" i="2"/>
  <c r="Q15" i="2"/>
  <c r="Q13" i="2"/>
  <c r="Q12" i="2"/>
  <c r="Q11" i="2"/>
  <c r="Q10" i="2"/>
  <c r="Q8" i="2"/>
  <c r="Q7" i="2"/>
  <c r="Q6" i="2"/>
  <c r="Q5" i="2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J22" i="3"/>
  <c r="I22" i="3"/>
  <c r="H22" i="3"/>
  <c r="G22" i="3"/>
  <c r="F22" i="3"/>
  <c r="E22" i="3"/>
  <c r="AR18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C22" i="2"/>
  <c r="AB22" i="2"/>
  <c r="AA22" i="2"/>
  <c r="Z22" i="2"/>
  <c r="Y22" i="2"/>
  <c r="X22" i="2"/>
  <c r="W22" i="2"/>
  <c r="V22" i="2"/>
  <c r="U22" i="2"/>
  <c r="T22" i="2"/>
  <c r="S22" i="2"/>
  <c r="R22" i="2"/>
  <c r="P22" i="2"/>
  <c r="O22" i="2"/>
  <c r="N22" i="2"/>
  <c r="M22" i="2"/>
  <c r="L22" i="2"/>
  <c r="K22" i="2"/>
  <c r="J22" i="2"/>
  <c r="I22" i="2"/>
  <c r="H22" i="2"/>
  <c r="G22" i="2"/>
  <c r="F22" i="2"/>
  <c r="E22" i="2"/>
  <c r="AR18" i="3" l="1"/>
  <c r="AP24" i="3"/>
  <c r="AO24" i="3"/>
  <c r="AN24" i="3"/>
  <c r="AM24" i="3"/>
  <c r="AL24" i="3"/>
  <c r="AK24" i="3"/>
  <c r="AJ24" i="3"/>
  <c r="AI24" i="3"/>
  <c r="AH24" i="3"/>
  <c r="AG24" i="3"/>
  <c r="AF24" i="3"/>
  <c r="AE24" i="3"/>
  <c r="AC24" i="3"/>
  <c r="AB24" i="3"/>
  <c r="AA24" i="3"/>
  <c r="Z24" i="3"/>
  <c r="Y24" i="3"/>
  <c r="X24" i="3"/>
  <c r="W24" i="3"/>
  <c r="V24" i="3"/>
  <c r="U24" i="3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AP23" i="3"/>
  <c r="AP25" i="3" s="1"/>
  <c r="AO23" i="3"/>
  <c r="AO25" i="3" s="1"/>
  <c r="AN23" i="3"/>
  <c r="AN25" i="3" s="1"/>
  <c r="AM23" i="3"/>
  <c r="AL23" i="3"/>
  <c r="AK23" i="3"/>
  <c r="AK25" i="3" s="1"/>
  <c r="AJ23" i="3"/>
  <c r="AJ25" i="3" s="1"/>
  <c r="AI23" i="3"/>
  <c r="AI25" i="3" s="1"/>
  <c r="AH23" i="3"/>
  <c r="AH25" i="3" s="1"/>
  <c r="AG23" i="3"/>
  <c r="AG25" i="3" s="1"/>
  <c r="AF23" i="3"/>
  <c r="AE23" i="3"/>
  <c r="AE25" i="3" s="1"/>
  <c r="AC23" i="3"/>
  <c r="AC25" i="3" s="1"/>
  <c r="AB23" i="3"/>
  <c r="AB25" i="3" s="1"/>
  <c r="AA23" i="3"/>
  <c r="AA25" i="3" s="1"/>
  <c r="Z23" i="3"/>
  <c r="Z25" i="3" s="1"/>
  <c r="Y23" i="3"/>
  <c r="Y25" i="3" s="1"/>
  <c r="X23" i="3"/>
  <c r="X25" i="3" s="1"/>
  <c r="W23" i="3"/>
  <c r="W25" i="3" s="1"/>
  <c r="V23" i="3"/>
  <c r="V25" i="3" s="1"/>
  <c r="U23" i="3"/>
  <c r="U25" i="3" s="1"/>
  <c r="T23" i="3"/>
  <c r="S23" i="3"/>
  <c r="R23" i="3"/>
  <c r="R25" i="3" s="1"/>
  <c r="P23" i="3"/>
  <c r="P25" i="3" s="1"/>
  <c r="O23" i="3"/>
  <c r="N23" i="3"/>
  <c r="N25" i="3" s="1"/>
  <c r="M23" i="3"/>
  <c r="M25" i="3" s="1"/>
  <c r="L23" i="3"/>
  <c r="L25" i="3" s="1"/>
  <c r="K23" i="3"/>
  <c r="K25" i="3" s="1"/>
  <c r="J23" i="3"/>
  <c r="J25" i="3" s="1"/>
  <c r="I23" i="3"/>
  <c r="I25" i="3" s="1"/>
  <c r="H23" i="3"/>
  <c r="H25" i="3" s="1"/>
  <c r="G23" i="3"/>
  <c r="G25" i="3" s="1"/>
  <c r="F23" i="3"/>
  <c r="F25" i="3" s="1"/>
  <c r="E23" i="3"/>
  <c r="AR21" i="3"/>
  <c r="AR20" i="3"/>
  <c r="AR19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C17" i="3"/>
  <c r="AB17" i="3"/>
  <c r="AA17" i="3"/>
  <c r="Z17" i="3"/>
  <c r="Y17" i="3"/>
  <c r="X17" i="3"/>
  <c r="W17" i="3"/>
  <c r="V17" i="3"/>
  <c r="U17" i="3"/>
  <c r="T17" i="3"/>
  <c r="S17" i="3"/>
  <c r="R17" i="3"/>
  <c r="P17" i="3"/>
  <c r="O17" i="3"/>
  <c r="N17" i="3"/>
  <c r="M17" i="3"/>
  <c r="L17" i="3"/>
  <c r="K17" i="3"/>
  <c r="J17" i="3"/>
  <c r="I17" i="3"/>
  <c r="H17" i="3"/>
  <c r="G17" i="3"/>
  <c r="F17" i="3"/>
  <c r="E17" i="3"/>
  <c r="AR16" i="3"/>
  <c r="AR15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C14" i="3"/>
  <c r="AB14" i="3"/>
  <c r="AA14" i="3"/>
  <c r="Z14" i="3"/>
  <c r="Y14" i="3"/>
  <c r="X14" i="3"/>
  <c r="W14" i="3"/>
  <c r="V14" i="3"/>
  <c r="U14" i="3"/>
  <c r="T14" i="3"/>
  <c r="S14" i="3"/>
  <c r="R14" i="3"/>
  <c r="P14" i="3"/>
  <c r="O14" i="3"/>
  <c r="Q14" i="3" s="1"/>
  <c r="N14" i="3"/>
  <c r="M14" i="3"/>
  <c r="L14" i="3"/>
  <c r="K14" i="3"/>
  <c r="J14" i="3"/>
  <c r="I14" i="3"/>
  <c r="H14" i="3"/>
  <c r="G14" i="3"/>
  <c r="F14" i="3"/>
  <c r="E14" i="3"/>
  <c r="AR13" i="3"/>
  <c r="AR12" i="3"/>
  <c r="AR11" i="3"/>
  <c r="AR10" i="3"/>
  <c r="AP9" i="3"/>
  <c r="AO9" i="3"/>
  <c r="AN9" i="3"/>
  <c r="AM9" i="3"/>
  <c r="AL9" i="3"/>
  <c r="AK9" i="3"/>
  <c r="AJ9" i="3"/>
  <c r="AI9" i="3"/>
  <c r="AH9" i="3"/>
  <c r="AG9" i="3"/>
  <c r="AF9" i="3"/>
  <c r="AE9" i="3"/>
  <c r="AC9" i="3"/>
  <c r="AB9" i="3"/>
  <c r="AA9" i="3"/>
  <c r="Z9" i="3"/>
  <c r="Y9" i="3"/>
  <c r="X9" i="3"/>
  <c r="W9" i="3"/>
  <c r="V9" i="3"/>
  <c r="U9" i="3"/>
  <c r="T9" i="3"/>
  <c r="S9" i="3"/>
  <c r="R9" i="3"/>
  <c r="P9" i="3"/>
  <c r="O9" i="3"/>
  <c r="N9" i="3"/>
  <c r="M9" i="3"/>
  <c r="L9" i="3"/>
  <c r="K9" i="3"/>
  <c r="J9" i="3"/>
  <c r="I9" i="3"/>
  <c r="H9" i="3"/>
  <c r="G9" i="3"/>
  <c r="F9" i="3"/>
  <c r="E9" i="3"/>
  <c r="AR8" i="3"/>
  <c r="AR7" i="3"/>
  <c r="AP6" i="3"/>
  <c r="AO6" i="3"/>
  <c r="AN6" i="3"/>
  <c r="AM6" i="3"/>
  <c r="AL6" i="3"/>
  <c r="AK6" i="3"/>
  <c r="AJ6" i="3"/>
  <c r="AI6" i="3"/>
  <c r="AH6" i="3"/>
  <c r="AG6" i="3"/>
  <c r="AF6" i="3"/>
  <c r="AE6" i="3"/>
  <c r="AC6" i="3"/>
  <c r="AB6" i="3"/>
  <c r="AA6" i="3"/>
  <c r="Z6" i="3"/>
  <c r="Y6" i="3"/>
  <c r="X6" i="3"/>
  <c r="W6" i="3"/>
  <c r="V6" i="3"/>
  <c r="U6" i="3"/>
  <c r="T6" i="3"/>
  <c r="S6" i="3"/>
  <c r="R6" i="3"/>
  <c r="P6" i="3"/>
  <c r="O6" i="3"/>
  <c r="N6" i="3"/>
  <c r="M6" i="3"/>
  <c r="L6" i="3"/>
  <c r="K6" i="3"/>
  <c r="J6" i="3"/>
  <c r="I6" i="3"/>
  <c r="H6" i="3"/>
  <c r="G6" i="3"/>
  <c r="F6" i="3"/>
  <c r="E6" i="3"/>
  <c r="AR5" i="3"/>
  <c r="Q24" i="3"/>
  <c r="AQ3" i="3"/>
  <c r="AR3" i="3" s="1"/>
  <c r="AD3" i="3"/>
  <c r="Q3" i="3"/>
  <c r="F2" i="3"/>
  <c r="G2" i="3" s="1"/>
  <c r="H2" i="3" s="1"/>
  <c r="I2" i="3" s="1"/>
  <c r="J2" i="3" s="1"/>
  <c r="K2" i="3" s="1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P24" i="2"/>
  <c r="AO24" i="2"/>
  <c r="AN24" i="2"/>
  <c r="AM24" i="2"/>
  <c r="AL24" i="2"/>
  <c r="AK24" i="2"/>
  <c r="AJ24" i="2"/>
  <c r="AI24" i="2"/>
  <c r="AH24" i="2"/>
  <c r="AG24" i="2"/>
  <c r="AF24" i="2"/>
  <c r="AE24" i="2"/>
  <c r="AC24" i="2"/>
  <c r="AB24" i="2"/>
  <c r="AA24" i="2"/>
  <c r="Z24" i="2"/>
  <c r="Y24" i="2"/>
  <c r="X24" i="2"/>
  <c r="W24" i="2"/>
  <c r="V24" i="2"/>
  <c r="U24" i="2"/>
  <c r="T24" i="2"/>
  <c r="S24" i="2"/>
  <c r="R24" i="2"/>
  <c r="P24" i="2"/>
  <c r="O24" i="2"/>
  <c r="N24" i="2"/>
  <c r="M24" i="2"/>
  <c r="L24" i="2"/>
  <c r="K24" i="2"/>
  <c r="J24" i="2"/>
  <c r="I24" i="2"/>
  <c r="H24" i="2"/>
  <c r="G24" i="2"/>
  <c r="F24" i="2"/>
  <c r="F25" i="2" s="1"/>
  <c r="E24" i="2"/>
  <c r="AP23" i="2"/>
  <c r="AP25" i="2" s="1"/>
  <c r="AO23" i="2"/>
  <c r="AO25" i="2" s="1"/>
  <c r="AN23" i="2"/>
  <c r="AN25" i="2" s="1"/>
  <c r="AM23" i="2"/>
  <c r="AL23" i="2"/>
  <c r="AL25" i="2" s="1"/>
  <c r="AK23" i="2"/>
  <c r="AK25" i="2" s="1"/>
  <c r="AJ23" i="2"/>
  <c r="AJ25" i="2" s="1"/>
  <c r="AI23" i="2"/>
  <c r="AI25" i="2" s="1"/>
  <c r="AH23" i="2"/>
  <c r="AH25" i="2" s="1"/>
  <c r="AG23" i="2"/>
  <c r="AG25" i="2" s="1"/>
  <c r="AF23" i="2"/>
  <c r="AF25" i="2" s="1"/>
  <c r="AE23" i="2"/>
  <c r="AE25" i="2" s="1"/>
  <c r="AC23" i="2"/>
  <c r="AC25" i="2" s="1"/>
  <c r="AB23" i="2"/>
  <c r="AB25" i="2" s="1"/>
  <c r="AA23" i="2"/>
  <c r="AA25" i="2" s="1"/>
  <c r="Z23" i="2"/>
  <c r="Y23" i="2"/>
  <c r="Y25" i="2" s="1"/>
  <c r="X23" i="2"/>
  <c r="X25" i="2" s="1"/>
  <c r="W23" i="2"/>
  <c r="W25" i="2" s="1"/>
  <c r="V23" i="2"/>
  <c r="V25" i="2" s="1"/>
  <c r="U23" i="2"/>
  <c r="U25" i="2" s="1"/>
  <c r="T23" i="2"/>
  <c r="S23" i="2"/>
  <c r="S25" i="2" s="1"/>
  <c r="R23" i="2"/>
  <c r="R25" i="2" s="1"/>
  <c r="P23" i="2"/>
  <c r="P25" i="2" s="1"/>
  <c r="O23" i="2"/>
  <c r="O25" i="2" s="1"/>
  <c r="N23" i="2"/>
  <c r="N25" i="2" s="1"/>
  <c r="M23" i="2"/>
  <c r="M25" i="2" s="1"/>
  <c r="L23" i="2"/>
  <c r="L25" i="2" s="1"/>
  <c r="K23" i="2"/>
  <c r="K25" i="2" s="1"/>
  <c r="J23" i="2"/>
  <c r="J25" i="2" s="1"/>
  <c r="I23" i="2"/>
  <c r="I25" i="2" s="1"/>
  <c r="H23" i="2"/>
  <c r="H25" i="2" s="1"/>
  <c r="G25" i="2"/>
  <c r="E23" i="2"/>
  <c r="AR19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C17" i="2"/>
  <c r="AB17" i="2"/>
  <c r="AA17" i="2"/>
  <c r="Z17" i="2"/>
  <c r="Y17" i="2"/>
  <c r="X17" i="2"/>
  <c r="W17" i="2"/>
  <c r="V17" i="2"/>
  <c r="U17" i="2"/>
  <c r="T17" i="2"/>
  <c r="S17" i="2"/>
  <c r="R17" i="2"/>
  <c r="P17" i="2"/>
  <c r="O17" i="2"/>
  <c r="N17" i="2"/>
  <c r="M17" i="2"/>
  <c r="L17" i="2"/>
  <c r="K17" i="2"/>
  <c r="J17" i="2"/>
  <c r="I17" i="2"/>
  <c r="H17" i="2"/>
  <c r="G17" i="2"/>
  <c r="F17" i="2"/>
  <c r="E17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C14" i="2"/>
  <c r="AB14" i="2"/>
  <c r="AA14" i="2"/>
  <c r="Z14" i="2"/>
  <c r="Y14" i="2"/>
  <c r="X14" i="2"/>
  <c r="W14" i="2"/>
  <c r="V14" i="2"/>
  <c r="U14" i="2"/>
  <c r="T14" i="2"/>
  <c r="S14" i="2"/>
  <c r="R14" i="2"/>
  <c r="P14" i="2"/>
  <c r="O14" i="2"/>
  <c r="N14" i="2"/>
  <c r="M14" i="2"/>
  <c r="L14" i="2"/>
  <c r="K14" i="2"/>
  <c r="J14" i="2"/>
  <c r="I14" i="2"/>
  <c r="H14" i="2"/>
  <c r="G14" i="2"/>
  <c r="F14" i="2"/>
  <c r="E14" i="2"/>
  <c r="Q14" i="2" s="1"/>
  <c r="AR10" i="2"/>
  <c r="AP9" i="2"/>
  <c r="AO9" i="2"/>
  <c r="AN9" i="2"/>
  <c r="AM9" i="2"/>
  <c r="AL9" i="2"/>
  <c r="AK9" i="2"/>
  <c r="AJ9" i="2"/>
  <c r="AI9" i="2"/>
  <c r="AH9" i="2"/>
  <c r="AG9" i="2"/>
  <c r="AF9" i="2"/>
  <c r="AE9" i="2"/>
  <c r="AC9" i="2"/>
  <c r="AB9" i="2"/>
  <c r="AA9" i="2"/>
  <c r="Z9" i="2"/>
  <c r="Y9" i="2"/>
  <c r="X9" i="2"/>
  <c r="W9" i="2"/>
  <c r="V9" i="2"/>
  <c r="U9" i="2"/>
  <c r="T9" i="2"/>
  <c r="S9" i="2"/>
  <c r="R9" i="2"/>
  <c r="P9" i="2"/>
  <c r="O9" i="2"/>
  <c r="N9" i="2"/>
  <c r="M9" i="2"/>
  <c r="L9" i="2"/>
  <c r="K9" i="2"/>
  <c r="J9" i="2"/>
  <c r="I9" i="2"/>
  <c r="H9" i="2"/>
  <c r="G9" i="2"/>
  <c r="F9" i="2"/>
  <c r="Q9" i="2" s="1"/>
  <c r="E9" i="2"/>
  <c r="AR7" i="2"/>
  <c r="AP6" i="2"/>
  <c r="AO6" i="2"/>
  <c r="AN6" i="2"/>
  <c r="AM6" i="2"/>
  <c r="AL6" i="2"/>
  <c r="AK6" i="2"/>
  <c r="AJ6" i="2"/>
  <c r="AI6" i="2"/>
  <c r="AH6" i="2"/>
  <c r="AG6" i="2"/>
  <c r="AF6" i="2"/>
  <c r="AE6" i="2"/>
  <c r="AC6" i="2"/>
  <c r="AB6" i="2"/>
  <c r="AA6" i="2"/>
  <c r="Z6" i="2"/>
  <c r="Y6" i="2"/>
  <c r="X6" i="2"/>
  <c r="W6" i="2"/>
  <c r="V6" i="2"/>
  <c r="U6" i="2"/>
  <c r="T6" i="2"/>
  <c r="S6" i="2"/>
  <c r="R6" i="2"/>
  <c r="P6" i="2"/>
  <c r="O6" i="2"/>
  <c r="N6" i="2"/>
  <c r="M6" i="2"/>
  <c r="L6" i="2"/>
  <c r="K6" i="2"/>
  <c r="J6" i="2"/>
  <c r="I6" i="2"/>
  <c r="H6" i="2"/>
  <c r="G6" i="2"/>
  <c r="F6" i="2"/>
  <c r="E6" i="2"/>
  <c r="AR4" i="2"/>
  <c r="Q4" i="2"/>
  <c r="AQ3" i="2"/>
  <c r="AD3" i="2"/>
  <c r="Q3" i="2"/>
  <c r="F2" i="2"/>
  <c r="G2" i="2" s="1"/>
  <c r="H2" i="2" s="1"/>
  <c r="I2" i="2" s="1"/>
  <c r="J2" i="2" s="1"/>
  <c r="K2" i="2" s="1"/>
  <c r="L2" i="2" s="1"/>
  <c r="M2" i="2" s="1"/>
  <c r="N2" i="2" s="1"/>
  <c r="O2" i="2" s="1"/>
  <c r="P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s="1"/>
  <c r="AP2" i="2" s="1"/>
  <c r="Z25" i="2" l="1"/>
  <c r="T25" i="3"/>
  <c r="AL25" i="3"/>
  <c r="E25" i="3"/>
  <c r="N28" i="3"/>
  <c r="S25" i="3"/>
  <c r="S26" i="3" s="1"/>
  <c r="E25" i="2"/>
  <c r="Q25" i="2" s="1"/>
  <c r="I26" i="2"/>
  <c r="AO26" i="2"/>
  <c r="AM25" i="3"/>
  <c r="AM26" i="3" s="1"/>
  <c r="O25" i="3"/>
  <c r="O26" i="3" s="1"/>
  <c r="AF25" i="3"/>
  <c r="AF26" i="3" s="1"/>
  <c r="T25" i="2"/>
  <c r="T26" i="2" s="1"/>
  <c r="U26" i="2"/>
  <c r="Y26" i="2"/>
  <c r="AM25" i="2"/>
  <c r="AM26" i="2" s="1"/>
  <c r="M26" i="2"/>
  <c r="AG26" i="2"/>
  <c r="N27" i="2"/>
  <c r="N26" i="2"/>
  <c r="F27" i="2"/>
  <c r="F26" i="2"/>
  <c r="L27" i="2"/>
  <c r="L26" i="2"/>
  <c r="S27" i="2"/>
  <c r="S26" i="2"/>
  <c r="AF27" i="2"/>
  <c r="AF26" i="2"/>
  <c r="AL27" i="2"/>
  <c r="AL26" i="2"/>
  <c r="G27" i="2"/>
  <c r="G26" i="2"/>
  <c r="T27" i="2"/>
  <c r="Z27" i="2"/>
  <c r="Z26" i="2"/>
  <c r="AM27" i="2"/>
  <c r="AR15" i="2"/>
  <c r="H27" i="3"/>
  <c r="H26" i="3"/>
  <c r="N27" i="3"/>
  <c r="N26" i="3"/>
  <c r="U27" i="3"/>
  <c r="U26" i="3"/>
  <c r="AA27" i="3"/>
  <c r="AA26" i="3"/>
  <c r="AH27" i="3"/>
  <c r="AH26" i="3"/>
  <c r="AN27" i="3"/>
  <c r="AN26" i="3"/>
  <c r="I27" i="3"/>
  <c r="I26" i="3"/>
  <c r="O27" i="3"/>
  <c r="V27" i="3"/>
  <c r="V26" i="3"/>
  <c r="AB27" i="3"/>
  <c r="AB26" i="3"/>
  <c r="AI27" i="3"/>
  <c r="AI26" i="3"/>
  <c r="AO27" i="3"/>
  <c r="AO26" i="3"/>
  <c r="H27" i="2"/>
  <c r="H26" i="2"/>
  <c r="AA27" i="2"/>
  <c r="AA26" i="2"/>
  <c r="AH27" i="2"/>
  <c r="AH26" i="2"/>
  <c r="AN27" i="2"/>
  <c r="AN26" i="2"/>
  <c r="AR3" i="2"/>
  <c r="AR5" i="2"/>
  <c r="O27" i="2"/>
  <c r="O26" i="2"/>
  <c r="V27" i="2"/>
  <c r="V26" i="2"/>
  <c r="AB27" i="2"/>
  <c r="AB26" i="2"/>
  <c r="AI27" i="2"/>
  <c r="AI26" i="2"/>
  <c r="AR8" i="2"/>
  <c r="AR11" i="2"/>
  <c r="AD24" i="2"/>
  <c r="J27" i="3"/>
  <c r="J26" i="3"/>
  <c r="P27" i="3"/>
  <c r="P26" i="3"/>
  <c r="W27" i="3"/>
  <c r="AD27" i="3" s="1"/>
  <c r="W26" i="3"/>
  <c r="AC27" i="3"/>
  <c r="AC26" i="3"/>
  <c r="AJ27" i="3"/>
  <c r="AJ26" i="3"/>
  <c r="AP27" i="3"/>
  <c r="AP26" i="3"/>
  <c r="E27" i="3"/>
  <c r="E26" i="3"/>
  <c r="K27" i="3"/>
  <c r="K26" i="3"/>
  <c r="R27" i="3"/>
  <c r="R26" i="3"/>
  <c r="X27" i="3"/>
  <c r="X26" i="3"/>
  <c r="AE27" i="3"/>
  <c r="AE26" i="3"/>
  <c r="AK27" i="3"/>
  <c r="AK26" i="3"/>
  <c r="J27" i="2"/>
  <c r="J26" i="2"/>
  <c r="P27" i="2"/>
  <c r="P26" i="2"/>
  <c r="W27" i="2"/>
  <c r="W26" i="2"/>
  <c r="AC26" i="2"/>
  <c r="AJ27" i="2"/>
  <c r="AJ26" i="2"/>
  <c r="AP27" i="2"/>
  <c r="AP26" i="2"/>
  <c r="AR13" i="2"/>
  <c r="AR16" i="2"/>
  <c r="K27" i="2"/>
  <c r="K26" i="2"/>
  <c r="R27" i="2"/>
  <c r="R26" i="2"/>
  <c r="X27" i="2"/>
  <c r="X26" i="2"/>
  <c r="AE27" i="2"/>
  <c r="AE26" i="2"/>
  <c r="AK26" i="2"/>
  <c r="AR9" i="2"/>
  <c r="AR4" i="3"/>
  <c r="F27" i="3"/>
  <c r="F26" i="3"/>
  <c r="L27" i="3"/>
  <c r="L26" i="3"/>
  <c r="S27" i="3"/>
  <c r="Y27" i="3"/>
  <c r="Y26" i="3"/>
  <c r="AF27" i="3"/>
  <c r="AQ27" i="3" s="1"/>
  <c r="AL27" i="3"/>
  <c r="AL26" i="3"/>
  <c r="G27" i="3"/>
  <c r="G26" i="3"/>
  <c r="M27" i="3"/>
  <c r="M26" i="3"/>
  <c r="T27" i="3"/>
  <c r="T26" i="3"/>
  <c r="Z27" i="3"/>
  <c r="Z26" i="3"/>
  <c r="AG27" i="3"/>
  <c r="AG26" i="3"/>
  <c r="AM27" i="3"/>
  <c r="AR9" i="3"/>
  <c r="AQ24" i="3"/>
  <c r="AD24" i="3"/>
  <c r="AQ24" i="2"/>
  <c r="AR12" i="2"/>
  <c r="AR22" i="2"/>
  <c r="AR21" i="2"/>
  <c r="AR14" i="3"/>
  <c r="Q25" i="3"/>
  <c r="AD25" i="3"/>
  <c r="AR20" i="2"/>
  <c r="Q24" i="2"/>
  <c r="E27" i="2"/>
  <c r="I27" i="2"/>
  <c r="M27" i="2"/>
  <c r="U27" i="2"/>
  <c r="Y27" i="2"/>
  <c r="AC27" i="2"/>
  <c r="AG27" i="2"/>
  <c r="AK27" i="2"/>
  <c r="AO27" i="2"/>
  <c r="Q23" i="3"/>
  <c r="Q23" i="2"/>
  <c r="AD23" i="3"/>
  <c r="AD23" i="2"/>
  <c r="AR17" i="3"/>
  <c r="AQ23" i="3"/>
  <c r="AR17" i="2"/>
  <c r="AQ23" i="2"/>
  <c r="E26" i="2" l="1"/>
  <c r="Q26" i="2" s="1"/>
  <c r="Q27" i="3"/>
  <c r="AR27" i="3" s="1"/>
  <c r="AQ25" i="2"/>
  <c r="AD25" i="2"/>
  <c r="AQ26" i="3"/>
  <c r="AQ25" i="3"/>
  <c r="AR25" i="3" s="1"/>
  <c r="AR24" i="3"/>
  <c r="AD26" i="3"/>
  <c r="AR23" i="2"/>
  <c r="AD26" i="2"/>
  <c r="AR6" i="3"/>
  <c r="Q26" i="3"/>
  <c r="AR6" i="2"/>
  <c r="AQ26" i="2"/>
  <c r="AR24" i="2"/>
  <c r="AQ27" i="2"/>
  <c r="AD27" i="2"/>
  <c r="AR23" i="3"/>
  <c r="Q27" i="2"/>
  <c r="AR14" i="2"/>
  <c r="AR22" i="3"/>
  <c r="AR25" i="2" l="1"/>
  <c r="AR26" i="3"/>
  <c r="AR26" i="2"/>
  <c r="AR27" i="2"/>
</calcChain>
</file>

<file path=xl/comments1.xml><?xml version="1.0" encoding="utf-8"?>
<comments xmlns="http://schemas.openxmlformats.org/spreadsheetml/2006/main">
  <authors>
    <author>鈴木 博晶 [Hiroaki Suzuki]</author>
    <author>末永 英久 [Hidehisa Suenaga]</author>
  </authors>
  <commentLis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①【個人事業主は、申請年の20○○/1/1】
②ｾﾙをﾀﾞﾌﾞﾙｸﾘｯｸ→20○○/●/○→●を入力すると次セルのH○○.●以降が変換される。</t>
        </r>
      </text>
    </comment>
    <comment ref="C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〇〇に商品の原価率を記入。
原価率の違う商品分、入力が必要です。
</t>
        </r>
      </text>
    </commen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項目は
リストより</t>
        </r>
      </text>
    </comment>
  </commentList>
</comments>
</file>

<file path=xl/comments2.xml><?xml version="1.0" encoding="utf-8"?>
<comments xmlns="http://schemas.openxmlformats.org/spreadsheetml/2006/main">
  <authors>
    <author>鈴木 博晶 [Hiroaki Suzuki]</author>
    <author>末永 英久 [Hidehisa Suenaga]</author>
  </authors>
  <commentLis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①【法人は、決算初月】を入力
②ｾﾙをﾀﾞﾌﾞﾙｸﾘｯｸ→20○○/●/○→●を入力すると次セルのH○○.●以降が変換される。</t>
        </r>
      </text>
    </comment>
    <comment ref="C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〇〇に商品の原価率を記入。
原価率の違う商品分、入力が必要です。
</t>
        </r>
      </text>
    </commen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項目は
リストより</t>
        </r>
      </text>
    </comment>
  </commentList>
</comments>
</file>

<file path=xl/comments3.xml><?xml version="1.0" encoding="utf-8"?>
<comments xmlns="http://schemas.openxmlformats.org/spreadsheetml/2006/main">
  <authors>
    <author>鈴木 博晶 [Hiroaki Suzuki]</author>
    <author>末永 英久 [Hidehisa Suenaga]</author>
  </authors>
  <commentLis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①【個人事業主は、申請年の20○○/1/1】
②ｾﾙをﾀﾞﾌﾞﾙｸﾘｯｸ→20○○/●/○→●を入力すると次セルのH○○.●以降が変換される。</t>
        </r>
      </text>
    </comment>
    <comment ref="C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〇〇に商品の原価率を記入。
原価率の違う商品分、入力が必要です。
</t>
        </r>
      </text>
    </commen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項目は
リストより</t>
        </r>
      </text>
    </comment>
  </commentList>
</comments>
</file>

<file path=xl/sharedStrings.xml><?xml version="1.0" encoding="utf-8"?>
<sst xmlns="http://schemas.openxmlformats.org/spreadsheetml/2006/main" count="237" uniqueCount="85">
  <si>
    <t>年度計</t>
    <rPh sb="0" eb="2">
      <t>ネンド</t>
    </rPh>
    <rPh sb="2" eb="3">
      <t>ケイ</t>
    </rPh>
    <phoneticPr fontId="1"/>
  </si>
  <si>
    <t>総合計</t>
    <rPh sb="0" eb="1">
      <t>ソウ</t>
    </rPh>
    <rPh sb="1" eb="3">
      <t>ゴウケイ</t>
    </rPh>
    <phoneticPr fontId="1"/>
  </si>
  <si>
    <t>人件費</t>
    <rPh sb="0" eb="3">
      <t>ジンケンヒ</t>
    </rPh>
    <phoneticPr fontId="1"/>
  </si>
  <si>
    <t>区分</t>
    <rPh sb="0" eb="2">
      <t>クブン</t>
    </rPh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</si>
  <si>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</si>
  <si>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</si>
  <si>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人件費計</t>
    <rPh sb="0" eb="3">
      <t>ジンケンヒ</t>
    </rPh>
    <rPh sb="3" eb="4">
      <t>ケイ</t>
    </rPh>
    <phoneticPr fontId="1"/>
  </si>
  <si>
    <t>事業費</t>
    <rPh sb="0" eb="2">
      <t>ジギョウ</t>
    </rPh>
    <rPh sb="2" eb="3">
      <t>ヒ</t>
    </rPh>
    <phoneticPr fontId="1"/>
  </si>
  <si>
    <t>事業費計</t>
    <rPh sb="0" eb="2">
      <t>ジギョウ</t>
    </rPh>
    <rPh sb="2" eb="3">
      <t>ヒ</t>
    </rPh>
    <rPh sb="3" eb="4">
      <t>ケイ</t>
    </rPh>
    <phoneticPr fontId="1"/>
  </si>
  <si>
    <t>その他計</t>
    <rPh sb="2" eb="3">
      <t>タ</t>
    </rPh>
    <rPh sb="3" eb="4">
      <t>ケイ</t>
    </rPh>
    <phoneticPr fontId="1"/>
  </si>
  <si>
    <t>補助対象計</t>
    <rPh sb="0" eb="2">
      <t>ホジョ</t>
    </rPh>
    <rPh sb="2" eb="4">
      <t>タイショウ</t>
    </rPh>
    <rPh sb="4" eb="5">
      <t>ケイ</t>
    </rPh>
    <phoneticPr fontId="1"/>
  </si>
  <si>
    <t>補助対象外計</t>
    <rPh sb="0" eb="2">
      <t>ホジョ</t>
    </rPh>
    <rPh sb="2" eb="5">
      <t>タイショウガイ</t>
    </rPh>
    <rPh sb="5" eb="6">
      <t>ケイ</t>
    </rPh>
    <phoneticPr fontId="1"/>
  </si>
  <si>
    <t>全体合計</t>
    <rPh sb="0" eb="2">
      <t>ゼンタイ</t>
    </rPh>
    <rPh sb="2" eb="4">
      <t>ゴウケイ</t>
    </rPh>
    <phoneticPr fontId="1"/>
  </si>
  <si>
    <t>備　　　　考</t>
    <rPh sb="0" eb="1">
      <t>ビ</t>
    </rPh>
    <rPh sb="5" eb="6">
      <t>コウ</t>
    </rPh>
    <phoneticPr fontId="1"/>
  </si>
  <si>
    <t>13か月目</t>
    <rPh sb="3" eb="5">
      <t>ゲツメ</t>
    </rPh>
    <phoneticPr fontId="1"/>
  </si>
  <si>
    <t>14か月目</t>
    <rPh sb="3" eb="5">
      <t>ゲツメ</t>
    </rPh>
    <phoneticPr fontId="1"/>
  </si>
  <si>
    <t>15か月目</t>
    <rPh sb="3" eb="5">
      <t>ゲツメ</t>
    </rPh>
    <phoneticPr fontId="1"/>
  </si>
  <si>
    <t>16か月目</t>
    <rPh sb="3" eb="5">
      <t>ゲツメ</t>
    </rPh>
    <phoneticPr fontId="1"/>
  </si>
  <si>
    <t>その他</t>
    <rPh sb="2" eb="3">
      <t>タ</t>
    </rPh>
    <phoneticPr fontId="1"/>
  </si>
  <si>
    <t>17か月目</t>
    <rPh sb="3" eb="5">
      <t>ゲツメ</t>
    </rPh>
    <phoneticPr fontId="1"/>
  </si>
  <si>
    <t>18か月目</t>
    <rPh sb="3" eb="5">
      <t>ゲツメ</t>
    </rPh>
    <phoneticPr fontId="1"/>
  </si>
  <si>
    <t>19か月目</t>
    <rPh sb="3" eb="5">
      <t>ゲツメ</t>
    </rPh>
    <phoneticPr fontId="1"/>
  </si>
  <si>
    <t>20か月目</t>
    <rPh sb="3" eb="5">
      <t>ゲツメ</t>
    </rPh>
    <phoneticPr fontId="1"/>
  </si>
  <si>
    <t>21か月目</t>
    <rPh sb="3" eb="5">
      <t>ゲツメ</t>
    </rPh>
    <phoneticPr fontId="1"/>
  </si>
  <si>
    <t>22か月目</t>
    <rPh sb="3" eb="5">
      <t>ゲツメ</t>
    </rPh>
    <phoneticPr fontId="1"/>
  </si>
  <si>
    <t>23か月目</t>
    <rPh sb="3" eb="5">
      <t>ゲツメ</t>
    </rPh>
    <phoneticPr fontId="1"/>
  </si>
  <si>
    <t>24か月目</t>
    <rPh sb="3" eb="5">
      <t>ゲツメ</t>
    </rPh>
    <phoneticPr fontId="1"/>
  </si>
  <si>
    <t>25か月目</t>
    <rPh sb="3" eb="5">
      <t>ゲツメ</t>
    </rPh>
    <phoneticPr fontId="1"/>
  </si>
  <si>
    <t>26か月目</t>
    <rPh sb="3" eb="5">
      <t>ゲツメ</t>
    </rPh>
    <phoneticPr fontId="1"/>
  </si>
  <si>
    <t>27か月目</t>
    <rPh sb="3" eb="5">
      <t>ゲツメ</t>
    </rPh>
    <phoneticPr fontId="1"/>
  </si>
  <si>
    <t>28か月目</t>
    <rPh sb="3" eb="5">
      <t>ゲツメ</t>
    </rPh>
    <phoneticPr fontId="1"/>
  </si>
  <si>
    <t>29か月目</t>
    <rPh sb="3" eb="5">
      <t>ゲツメ</t>
    </rPh>
    <phoneticPr fontId="1"/>
  </si>
  <si>
    <t>30か月目</t>
    <rPh sb="3" eb="5">
      <t>ゲツメ</t>
    </rPh>
    <phoneticPr fontId="1"/>
  </si>
  <si>
    <t>31か月目</t>
    <rPh sb="3" eb="5">
      <t>ゲツメ</t>
    </rPh>
    <phoneticPr fontId="1"/>
  </si>
  <si>
    <t>32か月目</t>
    <rPh sb="3" eb="5">
      <t>ゲツメ</t>
    </rPh>
    <phoneticPr fontId="1"/>
  </si>
  <si>
    <t>33か月目</t>
    <rPh sb="3" eb="5">
      <t>ゲツメ</t>
    </rPh>
    <phoneticPr fontId="1"/>
  </si>
  <si>
    <t>34か月目</t>
    <rPh sb="3" eb="5">
      <t>ゲツメ</t>
    </rPh>
    <phoneticPr fontId="1"/>
  </si>
  <si>
    <t>35か月目</t>
    <rPh sb="3" eb="5">
      <t>ゲツメ</t>
    </rPh>
    <phoneticPr fontId="1"/>
  </si>
  <si>
    <t>36か月目</t>
    <rPh sb="3" eb="5">
      <t>ゲツメ</t>
    </rPh>
    <phoneticPr fontId="1"/>
  </si>
  <si>
    <t>売上原価</t>
    <rPh sb="0" eb="2">
      <t>ウリアゲ</t>
    </rPh>
    <rPh sb="2" eb="4">
      <t>ゲンカ</t>
    </rPh>
    <phoneticPr fontId="1"/>
  </si>
  <si>
    <t>売上原価計</t>
    <rPh sb="0" eb="2">
      <t>ウリアゲ</t>
    </rPh>
    <rPh sb="2" eb="4">
      <t>ゲンカ</t>
    </rPh>
    <rPh sb="4" eb="5">
      <t>ケイ</t>
    </rPh>
    <phoneticPr fontId="1"/>
  </si>
  <si>
    <t>売上高</t>
    <rPh sb="0" eb="2">
      <t>ウリアゲ</t>
    </rPh>
    <rPh sb="2" eb="3">
      <t>ダカ</t>
    </rPh>
    <phoneticPr fontId="1"/>
  </si>
  <si>
    <t>営業利益</t>
    <rPh sb="0" eb="2">
      <t>エイギョウ</t>
    </rPh>
    <rPh sb="2" eb="4">
      <t>リエキ</t>
    </rPh>
    <phoneticPr fontId="1"/>
  </si>
  <si>
    <t>補助対象の別</t>
    <rPh sb="0" eb="2">
      <t>ホジョ</t>
    </rPh>
    <rPh sb="2" eb="4">
      <t>タイショウ</t>
    </rPh>
    <rPh sb="5" eb="6">
      <t>ベツ</t>
    </rPh>
    <phoneticPr fontId="1"/>
  </si>
  <si>
    <t>委託費</t>
    <rPh sb="0" eb="2">
      <t>イタク</t>
    </rPh>
    <rPh sb="2" eb="3">
      <t>ヒ</t>
    </rPh>
    <phoneticPr fontId="1"/>
  </si>
  <si>
    <t>委託費計</t>
    <rPh sb="0" eb="2">
      <t>イタク</t>
    </rPh>
    <rPh sb="2" eb="3">
      <t>ヒ</t>
    </rPh>
    <rPh sb="3" eb="4">
      <t>ケイ</t>
    </rPh>
    <phoneticPr fontId="1"/>
  </si>
  <si>
    <t>1か月目</t>
    <rPh sb="2" eb="3">
      <t>ゲツ</t>
    </rPh>
    <rPh sb="3" eb="4">
      <t>メ</t>
    </rPh>
    <phoneticPr fontId="1"/>
  </si>
  <si>
    <t>2か月目</t>
    <rPh sb="2" eb="3">
      <t>ゲツ</t>
    </rPh>
    <rPh sb="3" eb="4">
      <t>メ</t>
    </rPh>
    <phoneticPr fontId="1"/>
  </si>
  <si>
    <t>3か月目</t>
    <rPh sb="2" eb="3">
      <t>ゲツ</t>
    </rPh>
    <rPh sb="3" eb="4">
      <t>メ</t>
    </rPh>
    <phoneticPr fontId="1"/>
  </si>
  <si>
    <t>4か月目</t>
    <rPh sb="2" eb="3">
      <t>ゲツ</t>
    </rPh>
    <rPh sb="3" eb="4">
      <t>メ</t>
    </rPh>
    <phoneticPr fontId="1"/>
  </si>
  <si>
    <t>5か月目</t>
    <rPh sb="2" eb="3">
      <t>ゲツ</t>
    </rPh>
    <rPh sb="3" eb="4">
      <t>メ</t>
    </rPh>
    <phoneticPr fontId="1"/>
  </si>
  <si>
    <t>6か月目</t>
    <rPh sb="2" eb="3">
      <t>ゲツ</t>
    </rPh>
    <rPh sb="3" eb="4">
      <t>メ</t>
    </rPh>
    <phoneticPr fontId="1"/>
  </si>
  <si>
    <t>7か月目</t>
    <rPh sb="2" eb="3">
      <t>ゲツ</t>
    </rPh>
    <rPh sb="3" eb="4">
      <t>メ</t>
    </rPh>
    <phoneticPr fontId="1"/>
  </si>
  <si>
    <t>8か月目</t>
    <rPh sb="2" eb="3">
      <t>ゲツ</t>
    </rPh>
    <rPh sb="3" eb="4">
      <t>メ</t>
    </rPh>
    <phoneticPr fontId="1"/>
  </si>
  <si>
    <t>9か月目</t>
    <rPh sb="2" eb="3">
      <t>ゲツ</t>
    </rPh>
    <rPh sb="3" eb="4">
      <t>メ</t>
    </rPh>
    <phoneticPr fontId="1"/>
  </si>
  <si>
    <t>10か月目</t>
    <rPh sb="3" eb="4">
      <t>ゲツ</t>
    </rPh>
    <rPh sb="4" eb="5">
      <t>メ</t>
    </rPh>
    <phoneticPr fontId="1"/>
  </si>
  <si>
    <t>11か月目</t>
    <rPh sb="3" eb="4">
      <t>ゲツ</t>
    </rPh>
    <rPh sb="4" eb="5">
      <t>メ</t>
    </rPh>
    <phoneticPr fontId="1"/>
  </si>
  <si>
    <t>12か月目</t>
    <rPh sb="3" eb="4">
      <t>ゲツ</t>
    </rPh>
    <rPh sb="4" eb="5">
      <t>メ</t>
    </rPh>
    <phoneticPr fontId="1"/>
  </si>
  <si>
    <t>○</t>
  </si>
  <si>
    <t>人件費</t>
    <phoneticPr fontId="1"/>
  </si>
  <si>
    <t>×</t>
    <phoneticPr fontId="1"/>
  </si>
  <si>
    <t>委託費</t>
    <phoneticPr fontId="1"/>
  </si>
  <si>
    <t>×</t>
    <phoneticPr fontId="1"/>
  </si>
  <si>
    <t>委託費</t>
    <phoneticPr fontId="1"/>
  </si>
  <si>
    <t>販売・一般管理費計</t>
    <rPh sb="0" eb="2">
      <t>ハンバイ</t>
    </rPh>
    <rPh sb="3" eb="5">
      <t>イッパン</t>
    </rPh>
    <rPh sb="5" eb="8">
      <t>カンリヒ</t>
    </rPh>
    <rPh sb="8" eb="9">
      <t>ケイ</t>
    </rPh>
    <phoneticPr fontId="1"/>
  </si>
  <si>
    <t>原価率    ％</t>
    <rPh sb="0" eb="2">
      <t>ゲンカ</t>
    </rPh>
    <rPh sb="2" eb="3">
      <t>リツ</t>
    </rPh>
    <phoneticPr fontId="1"/>
  </si>
  <si>
    <t>Ｒ6年度補助対象経費　合計</t>
    <rPh sb="2" eb="4">
      <t>ネンド</t>
    </rPh>
    <rPh sb="4" eb="6">
      <t>ホジョ</t>
    </rPh>
    <rPh sb="6" eb="8">
      <t>タイショウ</t>
    </rPh>
    <rPh sb="8" eb="10">
      <t>ケイヒ</t>
    </rPh>
    <rPh sb="11" eb="13">
      <t>ゴウケイ</t>
    </rPh>
    <phoneticPr fontId="1"/>
  </si>
  <si>
    <t>Ｒ6年度交付予定額　合計</t>
    <rPh sb="2" eb="4">
      <t>ネンド</t>
    </rPh>
    <rPh sb="4" eb="6">
      <t>コウフ</t>
    </rPh>
    <rPh sb="6" eb="8">
      <t>ヨテイ</t>
    </rPh>
    <rPh sb="8" eb="9">
      <t>ガク</t>
    </rPh>
    <rPh sb="10" eb="12">
      <t>ゴウケイ</t>
    </rPh>
    <phoneticPr fontId="1"/>
  </si>
  <si>
    <t>〇〇</t>
    <phoneticPr fontId="1"/>
  </si>
  <si>
    <t>原価率 30 ％</t>
    <rPh sb="0" eb="2">
      <t>ゲンカ</t>
    </rPh>
    <rPh sb="2" eb="3">
      <t>リツ</t>
    </rPh>
    <phoneticPr fontId="1"/>
  </si>
  <si>
    <t>×</t>
  </si>
  <si>
    <t>原価率 25 ％</t>
    <rPh sb="0" eb="2">
      <t>ゲンカ</t>
    </rPh>
    <rPh sb="2" eb="3">
      <t>リツ</t>
    </rPh>
    <phoneticPr fontId="1"/>
  </si>
  <si>
    <t>アルバイト</t>
    <phoneticPr fontId="1"/>
  </si>
  <si>
    <t>店舗等借入費</t>
  </si>
  <si>
    <t>家賃</t>
    <rPh sb="0" eb="2">
      <t>ヤチン</t>
    </rPh>
    <phoneticPr fontId="1"/>
  </si>
  <si>
    <t>設備費</t>
  </si>
  <si>
    <t>リース料</t>
    <rPh sb="3" eb="4">
      <t>リョウ</t>
    </rPh>
    <phoneticPr fontId="1"/>
  </si>
  <si>
    <t>テーブル</t>
    <phoneticPr fontId="1"/>
  </si>
  <si>
    <t>広報費</t>
  </si>
  <si>
    <t>新聞チラシ</t>
    <rPh sb="0" eb="2">
      <t>シンブン</t>
    </rPh>
    <phoneticPr fontId="1"/>
  </si>
  <si>
    <t>水道光熱費</t>
    <rPh sb="0" eb="5">
      <t>スイドウコウネツヒ</t>
    </rPh>
    <phoneticPr fontId="1"/>
  </si>
  <si>
    <t>梱包資材</t>
    <rPh sb="0" eb="2">
      <t>コンポウ</t>
    </rPh>
    <rPh sb="2" eb="4">
      <t>シザイ</t>
    </rPh>
    <phoneticPr fontId="1"/>
  </si>
  <si>
    <t>交付上限額</t>
    <rPh sb="0" eb="2">
      <t>コウフ</t>
    </rPh>
    <rPh sb="2" eb="4">
      <t>ジョウゲン</t>
    </rPh>
    <rPh sb="4" eb="5">
      <t>ガク</t>
    </rPh>
    <phoneticPr fontId="1"/>
  </si>
  <si>
    <t>端数調整</t>
    <rPh sb="0" eb="4">
      <t>ハスウチョウセイ</t>
    </rPh>
    <phoneticPr fontId="1"/>
  </si>
  <si>
    <t>交付上限額に改め</t>
    <rPh sb="0" eb="2">
      <t>コウフ</t>
    </rPh>
    <rPh sb="2" eb="4">
      <t>ジョウゲン</t>
    </rPh>
    <rPh sb="4" eb="5">
      <t>ガク</t>
    </rPh>
    <rPh sb="6" eb="7">
      <t>アラタ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</si>
</sst>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▲ &quot;#,##0"/>
    <numFmt numFmtId="178" formatCode="[$-411]ge\.m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176" fontId="4" fillId="0" borderId="16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25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shrinkToFit="1"/>
    </xf>
    <xf numFmtId="176" fontId="2" fillId="4" borderId="0" xfId="0" applyNumberFormat="1" applyFont="1" applyFill="1">
      <alignment vertical="center"/>
    </xf>
    <xf numFmtId="0" fontId="2" fillId="0" borderId="27" xfId="0" applyFont="1" applyFill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vertical="center" wrapText="1"/>
    </xf>
    <xf numFmtId="176" fontId="4" fillId="0" borderId="36" xfId="0" applyNumberFormat="1" applyFont="1" applyBorder="1" applyAlignment="1">
      <alignment vertical="center" wrapText="1"/>
    </xf>
    <xf numFmtId="177" fontId="2" fillId="0" borderId="15" xfId="0" applyNumberFormat="1" applyFont="1" applyBorder="1" applyAlignment="1">
      <alignment vertical="center" shrinkToFit="1"/>
    </xf>
    <xf numFmtId="177" fontId="2" fillId="0" borderId="33" xfId="0" applyNumberFormat="1" applyFont="1" applyBorder="1" applyAlignment="1">
      <alignment horizontal="right" vertical="center" shrinkToFit="1"/>
    </xf>
    <xf numFmtId="177" fontId="2" fillId="0" borderId="26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  <xf numFmtId="177" fontId="2" fillId="0" borderId="24" xfId="0" applyNumberFormat="1" applyFont="1" applyBorder="1">
      <alignment vertical="center"/>
    </xf>
    <xf numFmtId="177" fontId="2" fillId="2" borderId="15" xfId="0" applyNumberFormat="1" applyFont="1" applyFill="1" applyBorder="1" applyAlignment="1">
      <alignment vertical="center" shrinkToFit="1"/>
    </xf>
    <xf numFmtId="177" fontId="2" fillId="2" borderId="15" xfId="0" applyNumberFormat="1" applyFont="1" applyFill="1" applyBorder="1" applyAlignment="1">
      <alignment horizontal="right" vertical="center" shrinkToFit="1"/>
    </xf>
    <xf numFmtId="177" fontId="2" fillId="0" borderId="34" xfId="0" applyNumberFormat="1" applyFont="1" applyBorder="1">
      <alignment vertical="center"/>
    </xf>
    <xf numFmtId="177" fontId="3" fillId="2" borderId="15" xfId="0" applyNumberFormat="1" applyFont="1" applyFill="1" applyBorder="1">
      <alignment vertical="center"/>
    </xf>
    <xf numFmtId="177" fontId="3" fillId="2" borderId="34" xfId="0" applyNumberFormat="1" applyFont="1" applyFill="1" applyBorder="1">
      <alignment vertical="center"/>
    </xf>
    <xf numFmtId="177" fontId="3" fillId="2" borderId="26" xfId="0" applyNumberFormat="1" applyFont="1" applyFill="1" applyBorder="1">
      <alignment vertical="center"/>
    </xf>
    <xf numFmtId="177" fontId="3" fillId="2" borderId="24" xfId="0" applyNumberFormat="1" applyFont="1" applyFill="1" applyBorder="1">
      <alignment vertical="center"/>
    </xf>
    <xf numFmtId="177" fontId="2" fillId="2" borderId="15" xfId="0" applyNumberFormat="1" applyFont="1" applyFill="1" applyBorder="1">
      <alignment vertical="center"/>
    </xf>
    <xf numFmtId="177" fontId="2" fillId="2" borderId="34" xfId="0" applyNumberFormat="1" applyFont="1" applyFill="1" applyBorder="1">
      <alignment vertical="center"/>
    </xf>
    <xf numFmtId="177" fontId="2" fillId="2" borderId="26" xfId="0" applyNumberFormat="1" applyFont="1" applyFill="1" applyBorder="1">
      <alignment vertical="center"/>
    </xf>
    <xf numFmtId="177" fontId="2" fillId="2" borderId="24" xfId="0" applyNumberFormat="1" applyFont="1" applyFill="1" applyBorder="1">
      <alignment vertical="center"/>
    </xf>
    <xf numFmtId="177" fontId="2" fillId="0" borderId="35" xfId="0" applyNumberFormat="1" applyFont="1" applyBorder="1">
      <alignment vertical="center"/>
    </xf>
    <xf numFmtId="177" fontId="2" fillId="0" borderId="29" xfId="0" applyNumberFormat="1" applyFont="1" applyBorder="1" applyAlignment="1">
      <alignment vertical="center" shrinkToFit="1"/>
    </xf>
    <xf numFmtId="177" fontId="2" fillId="2" borderId="29" xfId="0" applyNumberFormat="1" applyFont="1" applyFill="1" applyBorder="1" applyAlignment="1">
      <alignment vertical="center" shrinkToFit="1"/>
    </xf>
    <xf numFmtId="177" fontId="3" fillId="2" borderId="29" xfId="0" applyNumberFormat="1" applyFont="1" applyFill="1" applyBorder="1">
      <alignment vertical="center"/>
    </xf>
    <xf numFmtId="177" fontId="2" fillId="2" borderId="29" xfId="0" applyNumberFormat="1" applyFont="1" applyFill="1" applyBorder="1">
      <alignment vertical="center"/>
    </xf>
    <xf numFmtId="177" fontId="2" fillId="0" borderId="29" xfId="0" applyNumberFormat="1" applyFont="1" applyBorder="1">
      <alignment vertical="center"/>
    </xf>
    <xf numFmtId="176" fontId="4" fillId="0" borderId="38" xfId="0" applyNumberFormat="1" applyFont="1" applyBorder="1" applyAlignment="1">
      <alignment vertical="center" wrapText="1"/>
    </xf>
    <xf numFmtId="177" fontId="2" fillId="0" borderId="29" xfId="0" applyNumberFormat="1" applyFont="1" applyBorder="1" applyAlignment="1">
      <alignment horizontal="right" vertical="center" shrinkToFit="1"/>
    </xf>
    <xf numFmtId="177" fontId="2" fillId="2" borderId="29" xfId="0" applyNumberFormat="1" applyFont="1" applyFill="1" applyBorder="1" applyAlignment="1">
      <alignment horizontal="right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177" fontId="2" fillId="2" borderId="26" xfId="0" applyNumberFormat="1" applyFont="1" applyFill="1" applyBorder="1" applyAlignment="1">
      <alignment horizontal="right" vertical="center" shrinkToFit="1"/>
    </xf>
    <xf numFmtId="0" fontId="2" fillId="0" borderId="42" xfId="0" applyFont="1" applyBorder="1" applyAlignment="1">
      <alignment horizontal="center" vertical="center" shrinkToFit="1"/>
    </xf>
    <xf numFmtId="177" fontId="2" fillId="2" borderId="24" xfId="0" applyNumberFormat="1" applyFont="1" applyFill="1" applyBorder="1" applyAlignment="1">
      <alignment horizontal="right" vertical="center" shrinkToFit="1"/>
    </xf>
    <xf numFmtId="178" fontId="2" fillId="0" borderId="15" xfId="0" applyNumberFormat="1" applyFont="1" applyBorder="1" applyAlignment="1">
      <alignment horizontal="center" vertical="center" shrinkToFit="1"/>
    </xf>
    <xf numFmtId="178" fontId="2" fillId="0" borderId="29" xfId="0" applyNumberFormat="1" applyFont="1" applyBorder="1" applyAlignment="1">
      <alignment horizontal="center" vertical="center" shrinkToFit="1"/>
    </xf>
    <xf numFmtId="178" fontId="2" fillId="0" borderId="26" xfId="0" applyNumberFormat="1" applyFont="1" applyBorder="1" applyAlignment="1">
      <alignment horizontal="center" vertical="center" shrinkToFit="1"/>
    </xf>
    <xf numFmtId="178" fontId="2" fillId="0" borderId="24" xfId="0" applyNumberFormat="1" applyFont="1" applyBorder="1" applyAlignment="1">
      <alignment horizontal="center" vertical="center" shrinkToFit="1"/>
    </xf>
    <xf numFmtId="177" fontId="2" fillId="0" borderId="34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15" xfId="0" applyNumberFormat="1" applyFont="1" applyFill="1" applyBorder="1">
      <alignment vertical="center"/>
    </xf>
    <xf numFmtId="177" fontId="2" fillId="0" borderId="29" xfId="0" applyNumberFormat="1" applyFont="1" applyFill="1" applyBorder="1">
      <alignment vertical="center"/>
    </xf>
    <xf numFmtId="177" fontId="2" fillId="2" borderId="44" xfId="0" applyNumberFormat="1" applyFont="1" applyFill="1" applyBorder="1" applyAlignment="1">
      <alignment horizontal="right" vertical="center" shrinkToFit="1"/>
    </xf>
    <xf numFmtId="176" fontId="4" fillId="0" borderId="47" xfId="0" applyNumberFormat="1" applyFont="1" applyBorder="1" applyAlignment="1">
      <alignment vertical="center" wrapText="1"/>
    </xf>
    <xf numFmtId="177" fontId="2" fillId="0" borderId="34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 shrinkToFit="1"/>
    </xf>
    <xf numFmtId="177" fontId="2" fillId="0" borderId="24" xfId="0" applyNumberFormat="1" applyFont="1" applyBorder="1" applyAlignment="1">
      <alignment horizontal="right" vertical="center"/>
    </xf>
    <xf numFmtId="177" fontId="2" fillId="2" borderId="24" xfId="0" applyNumberFormat="1" applyFont="1" applyFill="1" applyBorder="1" applyAlignment="1">
      <alignment vertical="center" shrinkToFit="1"/>
    </xf>
    <xf numFmtId="177" fontId="3" fillId="2" borderId="24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 vertical="center" shrinkToFit="1"/>
    </xf>
    <xf numFmtId="176" fontId="2" fillId="0" borderId="51" xfId="0" applyNumberFormat="1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shrinkToFit="1"/>
    </xf>
    <xf numFmtId="176" fontId="3" fillId="2" borderId="51" xfId="0" applyNumberFormat="1" applyFont="1" applyFill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center" vertical="center"/>
    </xf>
    <xf numFmtId="176" fontId="2" fillId="0" borderId="52" xfId="0" applyNumberFormat="1" applyFont="1" applyBorder="1" applyAlignment="1">
      <alignment horizontal="center" vertical="center"/>
    </xf>
    <xf numFmtId="176" fontId="2" fillId="0" borderId="53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left" vertical="center"/>
    </xf>
    <xf numFmtId="176" fontId="4" fillId="0" borderId="54" xfId="0" applyNumberFormat="1" applyFont="1" applyBorder="1" applyAlignment="1">
      <alignment vertical="center" wrapText="1"/>
    </xf>
    <xf numFmtId="177" fontId="2" fillId="0" borderId="55" xfId="0" applyNumberFormat="1" applyFont="1" applyBorder="1">
      <alignment vertical="center"/>
    </xf>
    <xf numFmtId="176" fontId="4" fillId="0" borderId="56" xfId="0" applyNumberFormat="1" applyFont="1" applyBorder="1" applyAlignment="1">
      <alignment vertical="center" wrapText="1"/>
    </xf>
    <xf numFmtId="176" fontId="4" fillId="0" borderId="57" xfId="0" applyNumberFormat="1" applyFont="1" applyBorder="1" applyAlignment="1">
      <alignment vertical="center" wrapText="1"/>
    </xf>
    <xf numFmtId="177" fontId="2" fillId="0" borderId="58" xfId="0" applyNumberFormat="1" applyFont="1" applyBorder="1">
      <alignment vertical="center"/>
    </xf>
    <xf numFmtId="177" fontId="8" fillId="0" borderId="24" xfId="0" applyNumberFormat="1" applyFont="1" applyBorder="1" applyAlignment="1">
      <alignment horizontal="right" vertical="center" shrinkToFit="1"/>
    </xf>
    <xf numFmtId="177" fontId="8" fillId="0" borderId="15" xfId="0" applyNumberFormat="1" applyFont="1" applyBorder="1" applyAlignment="1">
      <alignment vertical="center" shrinkToFit="1"/>
    </xf>
    <xf numFmtId="177" fontId="8" fillId="0" borderId="33" xfId="0" applyNumberFormat="1" applyFont="1" applyBorder="1" applyAlignment="1">
      <alignment horizontal="right" vertical="center" shrinkToFit="1"/>
    </xf>
    <xf numFmtId="177" fontId="8" fillId="0" borderId="26" xfId="0" applyNumberFormat="1" applyFont="1" applyBorder="1">
      <alignment vertical="center"/>
    </xf>
    <xf numFmtId="177" fontId="8" fillId="0" borderId="15" xfId="0" applyNumberFormat="1" applyFont="1" applyBorder="1">
      <alignment vertical="center"/>
    </xf>
    <xf numFmtId="177" fontId="8" fillId="0" borderId="29" xfId="0" applyNumberFormat="1" applyFont="1" applyBorder="1" applyAlignment="1">
      <alignment horizontal="right" vertical="center" shrinkToFit="1"/>
    </xf>
    <xf numFmtId="177" fontId="8" fillId="0" borderId="24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176" fontId="8" fillId="0" borderId="51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177" fontId="8" fillId="2" borderId="24" xfId="0" applyNumberFormat="1" applyFont="1" applyFill="1" applyBorder="1" applyAlignment="1">
      <alignment vertical="center" shrinkToFit="1"/>
    </xf>
    <xf numFmtId="177" fontId="8" fillId="2" borderId="15" xfId="0" applyNumberFormat="1" applyFont="1" applyFill="1" applyBorder="1" applyAlignment="1">
      <alignment vertical="center" shrinkToFit="1"/>
    </xf>
    <xf numFmtId="177" fontId="8" fillId="2" borderId="29" xfId="0" applyNumberFormat="1" applyFont="1" applyFill="1" applyBorder="1" applyAlignment="1">
      <alignment vertical="center" shrinkToFit="1"/>
    </xf>
    <xf numFmtId="177" fontId="8" fillId="2" borderId="26" xfId="0" applyNumberFormat="1" applyFont="1" applyFill="1" applyBorder="1" applyAlignment="1">
      <alignment horizontal="right" vertical="center" shrinkToFit="1"/>
    </xf>
    <xf numFmtId="177" fontId="8" fillId="2" borderId="15" xfId="0" applyNumberFormat="1" applyFont="1" applyFill="1" applyBorder="1" applyAlignment="1">
      <alignment horizontal="right" vertical="center" shrinkToFit="1"/>
    </xf>
    <xf numFmtId="177" fontId="8" fillId="2" borderId="29" xfId="0" applyNumberFormat="1" applyFont="1" applyFill="1" applyBorder="1" applyAlignment="1">
      <alignment horizontal="right" vertical="center" shrinkToFit="1"/>
    </xf>
    <xf numFmtId="177" fontId="8" fillId="2" borderId="24" xfId="0" applyNumberFormat="1" applyFont="1" applyFill="1" applyBorder="1" applyAlignment="1">
      <alignment horizontal="right" vertical="center" shrinkToFit="1"/>
    </xf>
    <xf numFmtId="177" fontId="8" fillId="2" borderId="44" xfId="0" applyNumberFormat="1" applyFont="1" applyFill="1" applyBorder="1" applyAlignment="1">
      <alignment horizontal="right" vertical="center" shrinkToFit="1"/>
    </xf>
    <xf numFmtId="176" fontId="8" fillId="0" borderId="10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left" vertical="center" shrinkToFit="1"/>
    </xf>
    <xf numFmtId="177" fontId="8" fillId="0" borderId="34" xfId="0" applyNumberFormat="1" applyFont="1" applyBorder="1">
      <alignment vertical="center"/>
    </xf>
    <xf numFmtId="177" fontId="8" fillId="0" borderId="34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 shrinkToFit="1"/>
    </xf>
    <xf numFmtId="177" fontId="8" fillId="0" borderId="29" xfId="0" applyNumberFormat="1" applyFont="1" applyBorder="1" applyAlignment="1">
      <alignment vertical="center" shrinkToFit="1"/>
    </xf>
    <xf numFmtId="177" fontId="8" fillId="2" borderId="24" xfId="0" applyNumberFormat="1" applyFont="1" applyFill="1" applyBorder="1" applyAlignment="1">
      <alignment vertical="center"/>
    </xf>
    <xf numFmtId="177" fontId="8" fillId="2" borderId="15" xfId="0" applyNumberFormat="1" applyFont="1" applyFill="1" applyBorder="1">
      <alignment vertical="center"/>
    </xf>
    <xf numFmtId="177" fontId="8" fillId="2" borderId="29" xfId="0" applyNumberFormat="1" applyFont="1" applyFill="1" applyBorder="1">
      <alignment vertical="center"/>
    </xf>
    <xf numFmtId="177" fontId="8" fillId="2" borderId="34" xfId="0" applyNumberFormat="1" applyFont="1" applyFill="1" applyBorder="1">
      <alignment vertical="center"/>
    </xf>
    <xf numFmtId="177" fontId="8" fillId="2" borderId="26" xfId="0" applyNumberFormat="1" applyFont="1" applyFill="1" applyBorder="1">
      <alignment vertical="center"/>
    </xf>
    <xf numFmtId="177" fontId="8" fillId="2" borderId="24" xfId="0" applyNumberFormat="1" applyFont="1" applyFill="1" applyBorder="1">
      <alignment vertical="center"/>
    </xf>
    <xf numFmtId="177" fontId="8" fillId="0" borderId="34" xfId="0" applyNumberFormat="1" applyFont="1" applyFill="1" applyBorder="1">
      <alignment vertical="center"/>
    </xf>
    <xf numFmtId="177" fontId="8" fillId="0" borderId="26" xfId="0" applyNumberFormat="1" applyFont="1" applyFill="1" applyBorder="1">
      <alignment vertical="center"/>
    </xf>
    <xf numFmtId="177" fontId="8" fillId="0" borderId="15" xfId="0" applyNumberFormat="1" applyFont="1" applyFill="1" applyBorder="1">
      <alignment vertical="center"/>
    </xf>
    <xf numFmtId="177" fontId="8" fillId="0" borderId="29" xfId="0" applyNumberFormat="1" applyFont="1" applyFill="1" applyBorder="1">
      <alignment vertical="center"/>
    </xf>
    <xf numFmtId="177" fontId="8" fillId="0" borderId="35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8" xfId="0" applyNumberFormat="1" applyFont="1" applyBorder="1">
      <alignment vertical="center"/>
    </xf>
    <xf numFmtId="176" fontId="9" fillId="0" borderId="57" xfId="0" applyNumberFormat="1" applyFont="1" applyBorder="1" applyAlignment="1">
      <alignment vertical="center" wrapText="1"/>
    </xf>
    <xf numFmtId="176" fontId="2" fillId="0" borderId="0" xfId="0" applyNumberFormat="1" applyFont="1" applyBorder="1">
      <alignment vertical="center"/>
    </xf>
    <xf numFmtId="176" fontId="2" fillId="0" borderId="59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7" fontId="8" fillId="3" borderId="33" xfId="0" applyNumberFormat="1" applyFont="1" applyFill="1" applyBorder="1" applyAlignment="1">
      <alignment horizontal="right" vertical="center" shrinkToFit="1"/>
    </xf>
    <xf numFmtId="177" fontId="8" fillId="0" borderId="44" xfId="0" applyNumberFormat="1" applyFont="1" applyFill="1" applyBorder="1" applyAlignment="1">
      <alignment horizontal="right" vertical="center" shrinkToFit="1"/>
    </xf>
    <xf numFmtId="177" fontId="8" fillId="0" borderId="45" xfId="0" applyNumberFormat="1" applyFont="1" applyFill="1" applyBorder="1">
      <alignment vertical="center"/>
    </xf>
    <xf numFmtId="177" fontId="8" fillId="0" borderId="46" xfId="0" applyNumberFormat="1" applyFont="1" applyFill="1" applyBorder="1">
      <alignment vertical="center"/>
    </xf>
    <xf numFmtId="177" fontId="8" fillId="5" borderId="34" xfId="0" applyNumberFormat="1" applyFont="1" applyFill="1" applyBorder="1" applyAlignment="1">
      <alignment horizontal="right" vertical="center" shrinkToFit="1"/>
    </xf>
    <xf numFmtId="177" fontId="8" fillId="5" borderId="33" xfId="0" applyNumberFormat="1" applyFont="1" applyFill="1" applyBorder="1" applyAlignment="1">
      <alignment horizontal="right" vertical="center" shrinkToFit="1"/>
    </xf>
    <xf numFmtId="177" fontId="8" fillId="6" borderId="35" xfId="0" applyNumberFormat="1" applyFont="1" applyFill="1" applyBorder="1">
      <alignment vertical="center"/>
    </xf>
    <xf numFmtId="177" fontId="8" fillId="7" borderId="35" xfId="0" applyNumberFormat="1" applyFont="1" applyFill="1" applyBorder="1">
      <alignment vertical="center"/>
    </xf>
    <xf numFmtId="177" fontId="10" fillId="0" borderId="44" xfId="0" applyNumberFormat="1" applyFont="1" applyFill="1" applyBorder="1" applyAlignment="1">
      <alignment horizontal="right" vertical="center" shrinkToFit="1"/>
    </xf>
    <xf numFmtId="177" fontId="10" fillId="2" borderId="45" xfId="0" applyNumberFormat="1" applyFont="1" applyFill="1" applyBorder="1">
      <alignment vertical="center"/>
    </xf>
    <xf numFmtId="177" fontId="10" fillId="0" borderId="46" xfId="0" applyNumberFormat="1" applyFont="1" applyFill="1" applyBorder="1">
      <alignment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177" fontId="2" fillId="3" borderId="33" xfId="0" applyNumberFormat="1" applyFont="1" applyFill="1" applyBorder="1" applyAlignment="1">
      <alignment horizontal="right" vertical="center" shrinkToFit="1"/>
    </xf>
    <xf numFmtId="177" fontId="2" fillId="0" borderId="44" xfId="0" applyNumberFormat="1" applyFont="1" applyFill="1" applyBorder="1" applyAlignment="1">
      <alignment horizontal="right" vertical="center" shrinkToFit="1"/>
    </xf>
    <xf numFmtId="177" fontId="2" fillId="0" borderId="45" xfId="0" applyNumberFormat="1" applyFont="1" applyFill="1" applyBorder="1">
      <alignment vertical="center"/>
    </xf>
    <xf numFmtId="177" fontId="2" fillId="0" borderId="46" xfId="0" applyNumberFormat="1" applyFont="1" applyFill="1" applyBorder="1">
      <alignment vertical="center"/>
    </xf>
    <xf numFmtId="177" fontId="2" fillId="5" borderId="34" xfId="0" applyNumberFormat="1" applyFont="1" applyFill="1" applyBorder="1" applyAlignment="1">
      <alignment horizontal="right" vertical="center" shrinkToFit="1"/>
    </xf>
    <xf numFmtId="177" fontId="2" fillId="5" borderId="33" xfId="0" applyNumberFormat="1" applyFont="1" applyFill="1" applyBorder="1" applyAlignment="1">
      <alignment horizontal="right" vertical="center" shrinkToFit="1"/>
    </xf>
    <xf numFmtId="177" fontId="2" fillId="8" borderId="35" xfId="0" applyNumberFormat="1" applyFont="1" applyFill="1" applyBorder="1">
      <alignment vertical="center"/>
    </xf>
    <xf numFmtId="177" fontId="2" fillId="7" borderId="35" xfId="0" applyNumberFormat="1" applyFont="1" applyFill="1" applyBorder="1">
      <alignment vertical="center"/>
    </xf>
    <xf numFmtId="177" fontId="11" fillId="0" borderId="44" xfId="0" applyNumberFormat="1" applyFont="1" applyFill="1" applyBorder="1" applyAlignment="1">
      <alignment horizontal="right" vertical="center" shrinkToFit="1"/>
    </xf>
    <xf numFmtId="177" fontId="12" fillId="2" borderId="45" xfId="0" applyNumberFormat="1" applyFont="1" applyFill="1" applyBorder="1">
      <alignment vertical="center"/>
    </xf>
    <xf numFmtId="177" fontId="11" fillId="2" borderId="45" xfId="0" applyNumberFormat="1" applyFont="1" applyFill="1" applyBorder="1">
      <alignment vertical="center"/>
    </xf>
    <xf numFmtId="177" fontId="11" fillId="0" borderId="46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68"/>
  <sheetViews>
    <sheetView tabSelected="1" view="pageBreakPreview" zoomScale="85" zoomScaleNormal="115" zoomScaleSheetLayoutView="85" zoomScalePageLayoutView="70" workbookViewId="0">
      <pane xSplit="4" ySplit="2" topLeftCell="AA3" activePane="bottomRight" state="frozen"/>
      <selection activeCell="D27" sqref="D27"/>
      <selection pane="topRight" activeCell="D27" sqref="D27"/>
      <selection pane="bottomLeft" activeCell="D27" sqref="D27"/>
      <selection pane="bottomRight" activeCell="AH23" sqref="AH23"/>
    </sheetView>
  </sheetViews>
  <sheetFormatPr defaultRowHeight="13.5"/>
  <cols>
    <col min="1" max="1" width="7.125" style="2" bestFit="1" customWidth="1"/>
    <col min="2" max="2" width="11.75" style="2" customWidth="1"/>
    <col min="3" max="3" width="10.5" style="1" customWidth="1"/>
    <col min="4" max="4" width="7.75" style="7" customWidth="1"/>
    <col min="5" max="29" width="11.625" style="2" customWidth="1"/>
    <col min="30" max="30" width="12.375" style="2" customWidth="1"/>
    <col min="31" max="44" width="11.625" style="2" customWidth="1"/>
    <col min="45" max="16384" width="9" style="2"/>
  </cols>
  <sheetData>
    <row r="1" spans="1:44" s="1" customFormat="1" ht="20.100000000000001" customHeight="1" thickTop="1">
      <c r="A1" s="167" t="s">
        <v>3</v>
      </c>
      <c r="B1" s="169" t="s">
        <v>4</v>
      </c>
      <c r="C1" s="169" t="s">
        <v>5</v>
      </c>
      <c r="D1" s="171" t="s">
        <v>43</v>
      </c>
      <c r="E1" s="43" t="s">
        <v>46</v>
      </c>
      <c r="F1" s="39" t="s">
        <v>47</v>
      </c>
      <c r="G1" s="39" t="s">
        <v>48</v>
      </c>
      <c r="H1" s="39" t="s">
        <v>49</v>
      </c>
      <c r="I1" s="39" t="s">
        <v>50</v>
      </c>
      <c r="J1" s="39" t="s">
        <v>51</v>
      </c>
      <c r="K1" s="39" t="s">
        <v>52</v>
      </c>
      <c r="L1" s="39" t="s">
        <v>53</v>
      </c>
      <c r="M1" s="39" t="s">
        <v>54</v>
      </c>
      <c r="N1" s="39" t="s">
        <v>55</v>
      </c>
      <c r="O1" s="39" t="s">
        <v>56</v>
      </c>
      <c r="P1" s="40" t="s">
        <v>57</v>
      </c>
      <c r="Q1" s="173" t="s">
        <v>0</v>
      </c>
      <c r="R1" s="41" t="s">
        <v>14</v>
      </c>
      <c r="S1" s="39" t="s">
        <v>15</v>
      </c>
      <c r="T1" s="39" t="s">
        <v>16</v>
      </c>
      <c r="U1" s="39" t="s">
        <v>17</v>
      </c>
      <c r="V1" s="39" t="s">
        <v>19</v>
      </c>
      <c r="W1" s="39" t="s">
        <v>20</v>
      </c>
      <c r="X1" s="39" t="s">
        <v>21</v>
      </c>
      <c r="Y1" s="39" t="s">
        <v>22</v>
      </c>
      <c r="Z1" s="39" t="s">
        <v>23</v>
      </c>
      <c r="AA1" s="39" t="s">
        <v>24</v>
      </c>
      <c r="AB1" s="39" t="s">
        <v>25</v>
      </c>
      <c r="AC1" s="40" t="s">
        <v>26</v>
      </c>
      <c r="AD1" s="158" t="s">
        <v>0</v>
      </c>
      <c r="AE1" s="43" t="s">
        <v>27</v>
      </c>
      <c r="AF1" s="39" t="s">
        <v>28</v>
      </c>
      <c r="AG1" s="39" t="s">
        <v>29</v>
      </c>
      <c r="AH1" s="39" t="s">
        <v>30</v>
      </c>
      <c r="AI1" s="39" t="s">
        <v>31</v>
      </c>
      <c r="AJ1" s="39" t="s">
        <v>32</v>
      </c>
      <c r="AK1" s="39" t="s">
        <v>33</v>
      </c>
      <c r="AL1" s="39" t="s">
        <v>34</v>
      </c>
      <c r="AM1" s="39" t="s">
        <v>35</v>
      </c>
      <c r="AN1" s="39" t="s">
        <v>36</v>
      </c>
      <c r="AO1" s="39" t="s">
        <v>37</v>
      </c>
      <c r="AP1" s="40" t="s">
        <v>38</v>
      </c>
      <c r="AQ1" s="158" t="s">
        <v>0</v>
      </c>
      <c r="AR1" s="160" t="s">
        <v>1</v>
      </c>
    </row>
    <row r="2" spans="1:44" s="1" customFormat="1" ht="20.100000000000001" customHeight="1">
      <c r="A2" s="168"/>
      <c r="B2" s="170"/>
      <c r="C2" s="170"/>
      <c r="D2" s="172"/>
      <c r="E2" s="48">
        <v>45383</v>
      </c>
      <c r="F2" s="45">
        <f>DATE(YEAR(E2),MONTH(E2)+1,DAY(E2))</f>
        <v>45413</v>
      </c>
      <c r="G2" s="45">
        <f t="shared" ref="G2:P2" si="0">DATE(YEAR(F2),MONTH(F2)+1,DAY(F2))</f>
        <v>45444</v>
      </c>
      <c r="H2" s="45">
        <f t="shared" si="0"/>
        <v>45474</v>
      </c>
      <c r="I2" s="45">
        <f t="shared" si="0"/>
        <v>45505</v>
      </c>
      <c r="J2" s="45">
        <f t="shared" si="0"/>
        <v>45536</v>
      </c>
      <c r="K2" s="45">
        <f t="shared" si="0"/>
        <v>45566</v>
      </c>
      <c r="L2" s="45">
        <f t="shared" si="0"/>
        <v>45597</v>
      </c>
      <c r="M2" s="45">
        <f t="shared" si="0"/>
        <v>45627</v>
      </c>
      <c r="N2" s="45">
        <f t="shared" si="0"/>
        <v>45658</v>
      </c>
      <c r="O2" s="45">
        <f t="shared" si="0"/>
        <v>45689</v>
      </c>
      <c r="P2" s="46">
        <f t="shared" si="0"/>
        <v>45717</v>
      </c>
      <c r="Q2" s="174"/>
      <c r="R2" s="47">
        <f>DATE(YEAR(P2),MONTH(P2)+1,DAY(P2))</f>
        <v>45748</v>
      </c>
      <c r="S2" s="45">
        <f t="shared" ref="S2:AC2" si="1">DATE(YEAR(R2),MONTH(R2)+1,DAY(R2))</f>
        <v>45778</v>
      </c>
      <c r="T2" s="45">
        <f t="shared" si="1"/>
        <v>45809</v>
      </c>
      <c r="U2" s="45">
        <f t="shared" si="1"/>
        <v>45839</v>
      </c>
      <c r="V2" s="45">
        <f t="shared" si="1"/>
        <v>45870</v>
      </c>
      <c r="W2" s="45">
        <f t="shared" si="1"/>
        <v>45901</v>
      </c>
      <c r="X2" s="45">
        <f t="shared" si="1"/>
        <v>45931</v>
      </c>
      <c r="Y2" s="45">
        <f t="shared" si="1"/>
        <v>45962</v>
      </c>
      <c r="Z2" s="45">
        <f t="shared" si="1"/>
        <v>45992</v>
      </c>
      <c r="AA2" s="45">
        <f t="shared" si="1"/>
        <v>46023</v>
      </c>
      <c r="AB2" s="45">
        <f t="shared" si="1"/>
        <v>46054</v>
      </c>
      <c r="AC2" s="46">
        <f t="shared" si="1"/>
        <v>46082</v>
      </c>
      <c r="AD2" s="159"/>
      <c r="AE2" s="48">
        <f>DATE(YEAR(AC2),MONTH(AC2)+1,DAY(AC2))</f>
        <v>46113</v>
      </c>
      <c r="AF2" s="45">
        <f t="shared" ref="AF2:AP2" si="2">DATE(YEAR(AE2),MONTH(AE2)+1,DAY(AE2))</f>
        <v>46143</v>
      </c>
      <c r="AG2" s="45">
        <f t="shared" si="2"/>
        <v>46174</v>
      </c>
      <c r="AH2" s="45">
        <f t="shared" si="2"/>
        <v>46204</v>
      </c>
      <c r="AI2" s="45">
        <f t="shared" si="2"/>
        <v>46235</v>
      </c>
      <c r="AJ2" s="45">
        <f t="shared" si="2"/>
        <v>46266</v>
      </c>
      <c r="AK2" s="45">
        <f t="shared" si="2"/>
        <v>46296</v>
      </c>
      <c r="AL2" s="45">
        <f t="shared" si="2"/>
        <v>46327</v>
      </c>
      <c r="AM2" s="45">
        <f t="shared" si="2"/>
        <v>46357</v>
      </c>
      <c r="AN2" s="45">
        <f t="shared" si="2"/>
        <v>46388</v>
      </c>
      <c r="AO2" s="45">
        <f t="shared" si="2"/>
        <v>46419</v>
      </c>
      <c r="AP2" s="46">
        <f t="shared" si="2"/>
        <v>46447</v>
      </c>
      <c r="AQ2" s="159"/>
      <c r="AR2" s="161"/>
    </row>
    <row r="3" spans="1:44" s="1" customFormat="1" ht="20.100000000000001" customHeight="1">
      <c r="A3" s="11" t="s">
        <v>41</v>
      </c>
      <c r="B3" s="69"/>
      <c r="C3" s="69"/>
      <c r="D3" s="60"/>
      <c r="E3" s="56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31">
        <v>0</v>
      </c>
      <c r="Q3" s="175">
        <f>SUM(E3:P3)</f>
        <v>0</v>
      </c>
      <c r="R3" s="16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0</v>
      </c>
      <c r="Y3" s="17">
        <v>0</v>
      </c>
      <c r="Z3" s="17">
        <v>0</v>
      </c>
      <c r="AA3" s="17">
        <v>0</v>
      </c>
      <c r="AB3" s="17">
        <v>0</v>
      </c>
      <c r="AC3" s="37">
        <v>0</v>
      </c>
      <c r="AD3" s="175">
        <f>SUM(R3:AC3)</f>
        <v>0</v>
      </c>
      <c r="AE3" s="18">
        <v>0</v>
      </c>
      <c r="AF3" s="17">
        <v>0</v>
      </c>
      <c r="AG3" s="17">
        <v>0</v>
      </c>
      <c r="AH3" s="17">
        <v>0</v>
      </c>
      <c r="AI3" s="17">
        <v>0</v>
      </c>
      <c r="AJ3" s="17">
        <v>0</v>
      </c>
      <c r="AK3" s="17">
        <v>0</v>
      </c>
      <c r="AL3" s="17">
        <v>0</v>
      </c>
      <c r="AM3" s="17">
        <v>0</v>
      </c>
      <c r="AN3" s="17">
        <v>0</v>
      </c>
      <c r="AO3" s="17">
        <v>0</v>
      </c>
      <c r="AP3" s="35">
        <v>0</v>
      </c>
      <c r="AQ3" s="175">
        <f>SUM(AE3:AP3)</f>
        <v>0</v>
      </c>
      <c r="AR3" s="183">
        <f>SUM(AQ3,AD3,Q3)</f>
        <v>0</v>
      </c>
    </row>
    <row r="4" spans="1:44" s="1" customFormat="1" ht="20.100000000000001" customHeight="1">
      <c r="A4" s="162" t="s">
        <v>39</v>
      </c>
      <c r="B4" s="71"/>
      <c r="C4" s="69" t="s">
        <v>65</v>
      </c>
      <c r="D4" s="61"/>
      <c r="E4" s="57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31">
        <v>0</v>
      </c>
      <c r="Q4" s="15">
        <f>SUM(E4:P4)</f>
        <v>0</v>
      </c>
      <c r="R4" s="16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37">
        <v>0</v>
      </c>
      <c r="AD4" s="15">
        <f t="shared" ref="AD4:AD22" si="3">SUM(R4:AC4)</f>
        <v>0</v>
      </c>
      <c r="AE4" s="18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35">
        <v>0</v>
      </c>
      <c r="AQ4" s="15">
        <f t="shared" ref="AQ4:AQ22" si="4">SUM(AE4:AP4)</f>
        <v>0</v>
      </c>
      <c r="AR4" s="176">
        <f>SUM(AQ4,AD4,Q4)</f>
        <v>0</v>
      </c>
    </row>
    <row r="5" spans="1:44" s="1" customFormat="1" ht="20.100000000000001" customHeight="1">
      <c r="A5" s="163"/>
      <c r="B5" s="72"/>
      <c r="C5" s="70" t="s">
        <v>65</v>
      </c>
      <c r="D5" s="61"/>
      <c r="E5" s="57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31">
        <v>0</v>
      </c>
      <c r="Q5" s="15">
        <f t="shared" ref="Q5:Q22" si="5">SUM(E5:P5)</f>
        <v>0</v>
      </c>
      <c r="R5" s="16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37">
        <v>0</v>
      </c>
      <c r="AD5" s="15">
        <f t="shared" si="3"/>
        <v>0</v>
      </c>
      <c r="AE5" s="18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35">
        <v>0</v>
      </c>
      <c r="AQ5" s="15">
        <f t="shared" si="4"/>
        <v>0</v>
      </c>
      <c r="AR5" s="176">
        <f>SUM(AQ5,AD5,Q5)</f>
        <v>0</v>
      </c>
    </row>
    <row r="6" spans="1:44" s="1" customFormat="1" ht="20.100000000000001" customHeight="1">
      <c r="A6" s="164"/>
      <c r="B6" s="165" t="s">
        <v>40</v>
      </c>
      <c r="C6" s="166"/>
      <c r="D6" s="62"/>
      <c r="E6" s="58">
        <f>SUM(E4:E5)</f>
        <v>0</v>
      </c>
      <c r="F6" s="19">
        <f t="shared" ref="F6:P6" si="6">SUM(F4:F5)</f>
        <v>0</v>
      </c>
      <c r="G6" s="19">
        <f t="shared" si="6"/>
        <v>0</v>
      </c>
      <c r="H6" s="19">
        <f t="shared" si="6"/>
        <v>0</v>
      </c>
      <c r="I6" s="19">
        <f t="shared" si="6"/>
        <v>0</v>
      </c>
      <c r="J6" s="19">
        <f t="shared" si="6"/>
        <v>0</v>
      </c>
      <c r="K6" s="19">
        <f t="shared" si="6"/>
        <v>0</v>
      </c>
      <c r="L6" s="19">
        <f t="shared" si="6"/>
        <v>0</v>
      </c>
      <c r="M6" s="19">
        <f t="shared" si="6"/>
        <v>0</v>
      </c>
      <c r="N6" s="19">
        <f t="shared" si="6"/>
        <v>0</v>
      </c>
      <c r="O6" s="19">
        <f t="shared" si="6"/>
        <v>0</v>
      </c>
      <c r="P6" s="32">
        <f t="shared" si="6"/>
        <v>0</v>
      </c>
      <c r="Q6" s="179">
        <f t="shared" si="5"/>
        <v>0</v>
      </c>
      <c r="R6" s="42">
        <f>SUM(R4:R5)</f>
        <v>0</v>
      </c>
      <c r="S6" s="20">
        <f t="shared" ref="S6:AC6" si="7">SUM(S4:S5)</f>
        <v>0</v>
      </c>
      <c r="T6" s="20">
        <f t="shared" si="7"/>
        <v>0</v>
      </c>
      <c r="U6" s="20">
        <f t="shared" si="7"/>
        <v>0</v>
      </c>
      <c r="V6" s="20">
        <f t="shared" si="7"/>
        <v>0</v>
      </c>
      <c r="W6" s="20">
        <f t="shared" si="7"/>
        <v>0</v>
      </c>
      <c r="X6" s="20">
        <f t="shared" si="7"/>
        <v>0</v>
      </c>
      <c r="Y6" s="20">
        <f t="shared" si="7"/>
        <v>0</v>
      </c>
      <c r="Z6" s="20">
        <f t="shared" si="7"/>
        <v>0</v>
      </c>
      <c r="AA6" s="20">
        <f t="shared" si="7"/>
        <v>0</v>
      </c>
      <c r="AB6" s="20">
        <f t="shared" si="7"/>
        <v>0</v>
      </c>
      <c r="AC6" s="38">
        <f t="shared" si="7"/>
        <v>0</v>
      </c>
      <c r="AD6" s="179">
        <f t="shared" si="3"/>
        <v>0</v>
      </c>
      <c r="AE6" s="44">
        <f>SUM(AE4:AE5)</f>
        <v>0</v>
      </c>
      <c r="AF6" s="20">
        <f t="shared" ref="AF6:AP6" si="8">SUM(AF4:AF5)</f>
        <v>0</v>
      </c>
      <c r="AG6" s="20">
        <f t="shared" si="8"/>
        <v>0</v>
      </c>
      <c r="AH6" s="20">
        <f t="shared" si="8"/>
        <v>0</v>
      </c>
      <c r="AI6" s="20">
        <f t="shared" si="8"/>
        <v>0</v>
      </c>
      <c r="AJ6" s="20">
        <f t="shared" si="8"/>
        <v>0</v>
      </c>
      <c r="AK6" s="20">
        <f t="shared" si="8"/>
        <v>0</v>
      </c>
      <c r="AL6" s="20">
        <f t="shared" si="8"/>
        <v>0</v>
      </c>
      <c r="AM6" s="20">
        <f t="shared" si="8"/>
        <v>0</v>
      </c>
      <c r="AN6" s="20">
        <f t="shared" si="8"/>
        <v>0</v>
      </c>
      <c r="AO6" s="20">
        <f t="shared" si="8"/>
        <v>0</v>
      </c>
      <c r="AP6" s="38">
        <f t="shared" si="8"/>
        <v>0</v>
      </c>
      <c r="AQ6" s="180">
        <f t="shared" si="4"/>
        <v>0</v>
      </c>
      <c r="AR6" s="53">
        <f>SUM(AQ6,AD6,Q6)</f>
        <v>0</v>
      </c>
    </row>
    <row r="7" spans="1:44" ht="20.100000000000001" customHeight="1">
      <c r="A7" s="151" t="s">
        <v>2</v>
      </c>
      <c r="B7" s="67" t="s">
        <v>59</v>
      </c>
      <c r="C7" s="73"/>
      <c r="D7" s="61"/>
      <c r="E7" s="56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31">
        <v>0</v>
      </c>
      <c r="Q7" s="21">
        <f t="shared" si="5"/>
        <v>0</v>
      </c>
      <c r="R7" s="16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37">
        <v>0</v>
      </c>
      <c r="AD7" s="21">
        <f t="shared" si="3"/>
        <v>0</v>
      </c>
      <c r="AE7" s="18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35">
        <v>0</v>
      </c>
      <c r="AQ7" s="55">
        <f t="shared" si="4"/>
        <v>0</v>
      </c>
      <c r="AR7" s="177">
        <f>SUM(AQ7,AD7,Q7)</f>
        <v>0</v>
      </c>
    </row>
    <row r="8" spans="1:44" ht="20.100000000000001" customHeight="1">
      <c r="A8" s="152"/>
      <c r="B8" s="68"/>
      <c r="C8" s="74"/>
      <c r="D8" s="61"/>
      <c r="E8" s="18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31">
        <v>0</v>
      </c>
      <c r="Q8" s="21">
        <f t="shared" si="5"/>
        <v>0</v>
      </c>
      <c r="R8" s="16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37">
        <v>0</v>
      </c>
      <c r="AD8" s="21">
        <f t="shared" si="3"/>
        <v>0</v>
      </c>
      <c r="AE8" s="18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35">
        <v>0</v>
      </c>
      <c r="AQ8" s="21">
        <f t="shared" si="4"/>
        <v>0</v>
      </c>
      <c r="AR8" s="177">
        <f t="shared" ref="AR8:AR25" si="9">SUM(AQ8,AD8,Q8)</f>
        <v>0</v>
      </c>
    </row>
    <row r="9" spans="1:44" ht="20.100000000000001" customHeight="1">
      <c r="A9" s="153"/>
      <c r="B9" s="156" t="s">
        <v>6</v>
      </c>
      <c r="C9" s="157"/>
      <c r="D9" s="63"/>
      <c r="E9" s="59">
        <f>SUM(E7:E8)</f>
        <v>0</v>
      </c>
      <c r="F9" s="22">
        <f t="shared" ref="F9:AP9" si="10">SUM(F7:F8)</f>
        <v>0</v>
      </c>
      <c r="G9" s="22">
        <f t="shared" si="10"/>
        <v>0</v>
      </c>
      <c r="H9" s="22">
        <f t="shared" si="10"/>
        <v>0</v>
      </c>
      <c r="I9" s="22">
        <f t="shared" si="10"/>
        <v>0</v>
      </c>
      <c r="J9" s="22">
        <f t="shared" si="10"/>
        <v>0</v>
      </c>
      <c r="K9" s="22">
        <f t="shared" si="10"/>
        <v>0</v>
      </c>
      <c r="L9" s="22">
        <f t="shared" si="10"/>
        <v>0</v>
      </c>
      <c r="M9" s="22">
        <f t="shared" si="10"/>
        <v>0</v>
      </c>
      <c r="N9" s="22">
        <f t="shared" si="10"/>
        <v>0</v>
      </c>
      <c r="O9" s="22">
        <f t="shared" si="10"/>
        <v>0</v>
      </c>
      <c r="P9" s="33">
        <f t="shared" si="10"/>
        <v>0</v>
      </c>
      <c r="Q9" s="23">
        <f t="shared" si="5"/>
        <v>0</v>
      </c>
      <c r="R9" s="24">
        <f t="shared" si="10"/>
        <v>0</v>
      </c>
      <c r="S9" s="22">
        <f t="shared" si="10"/>
        <v>0</v>
      </c>
      <c r="T9" s="22">
        <f t="shared" si="10"/>
        <v>0</v>
      </c>
      <c r="U9" s="22">
        <f t="shared" si="10"/>
        <v>0</v>
      </c>
      <c r="V9" s="22">
        <f t="shared" si="10"/>
        <v>0</v>
      </c>
      <c r="W9" s="22">
        <f t="shared" si="10"/>
        <v>0</v>
      </c>
      <c r="X9" s="22">
        <f t="shared" si="10"/>
        <v>0</v>
      </c>
      <c r="Y9" s="22">
        <f t="shared" si="10"/>
        <v>0</v>
      </c>
      <c r="Z9" s="22">
        <f t="shared" si="10"/>
        <v>0</v>
      </c>
      <c r="AA9" s="22">
        <f t="shared" si="10"/>
        <v>0</v>
      </c>
      <c r="AB9" s="22">
        <f t="shared" si="10"/>
        <v>0</v>
      </c>
      <c r="AC9" s="33">
        <f t="shared" si="10"/>
        <v>0</v>
      </c>
      <c r="AD9" s="23">
        <f t="shared" si="3"/>
        <v>0</v>
      </c>
      <c r="AE9" s="25">
        <f t="shared" si="10"/>
        <v>0</v>
      </c>
      <c r="AF9" s="22">
        <f t="shared" si="10"/>
        <v>0</v>
      </c>
      <c r="AG9" s="22">
        <f t="shared" si="10"/>
        <v>0</v>
      </c>
      <c r="AH9" s="22">
        <f t="shared" si="10"/>
        <v>0</v>
      </c>
      <c r="AI9" s="22">
        <f t="shared" si="10"/>
        <v>0</v>
      </c>
      <c r="AJ9" s="22">
        <f t="shared" si="10"/>
        <v>0</v>
      </c>
      <c r="AK9" s="22">
        <f t="shared" si="10"/>
        <v>0</v>
      </c>
      <c r="AL9" s="22">
        <f t="shared" si="10"/>
        <v>0</v>
      </c>
      <c r="AM9" s="22">
        <f t="shared" si="10"/>
        <v>0</v>
      </c>
      <c r="AN9" s="22">
        <f t="shared" si="10"/>
        <v>0</v>
      </c>
      <c r="AO9" s="22">
        <f t="shared" si="10"/>
        <v>0</v>
      </c>
      <c r="AP9" s="33">
        <f t="shared" si="10"/>
        <v>0</v>
      </c>
      <c r="AQ9" s="23">
        <f t="shared" si="4"/>
        <v>0</v>
      </c>
      <c r="AR9" s="184">
        <f t="shared" si="9"/>
        <v>0</v>
      </c>
    </row>
    <row r="10" spans="1:44" ht="20.100000000000001" customHeight="1">
      <c r="A10" s="151" t="s">
        <v>7</v>
      </c>
      <c r="B10" s="68"/>
      <c r="C10" s="74"/>
      <c r="D10" s="61"/>
      <c r="E10" s="56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31">
        <v>0</v>
      </c>
      <c r="Q10" s="21">
        <f t="shared" si="5"/>
        <v>0</v>
      </c>
      <c r="R10" s="16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37">
        <v>0</v>
      </c>
      <c r="AD10" s="21">
        <f t="shared" si="3"/>
        <v>0</v>
      </c>
      <c r="AE10" s="18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35">
        <v>0</v>
      </c>
      <c r="AQ10" s="21">
        <f t="shared" si="4"/>
        <v>0</v>
      </c>
      <c r="AR10" s="177">
        <f t="shared" si="9"/>
        <v>0</v>
      </c>
    </row>
    <row r="11" spans="1:44" ht="20.100000000000001" customHeight="1">
      <c r="A11" s="152"/>
      <c r="B11" s="68"/>
      <c r="C11" s="74"/>
      <c r="D11" s="61"/>
      <c r="E11" s="56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31">
        <v>0</v>
      </c>
      <c r="Q11" s="21">
        <f t="shared" si="5"/>
        <v>0</v>
      </c>
      <c r="R11" s="16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37">
        <v>0</v>
      </c>
      <c r="AD11" s="21">
        <f t="shared" si="3"/>
        <v>0</v>
      </c>
      <c r="AE11" s="18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35">
        <v>0</v>
      </c>
      <c r="AQ11" s="21">
        <f t="shared" si="4"/>
        <v>0</v>
      </c>
      <c r="AR11" s="177">
        <f t="shared" si="9"/>
        <v>0</v>
      </c>
    </row>
    <row r="12" spans="1:44" ht="20.100000000000001" customHeight="1">
      <c r="A12" s="152"/>
      <c r="B12" s="68"/>
      <c r="C12" s="74"/>
      <c r="D12" s="61"/>
      <c r="E12" s="56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31">
        <v>0</v>
      </c>
      <c r="Q12" s="21">
        <f t="shared" si="5"/>
        <v>0</v>
      </c>
      <c r="R12" s="16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37">
        <v>0</v>
      </c>
      <c r="AD12" s="21">
        <f t="shared" si="3"/>
        <v>0</v>
      </c>
      <c r="AE12" s="18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35">
        <v>0</v>
      </c>
      <c r="AQ12" s="21">
        <f t="shared" si="4"/>
        <v>0</v>
      </c>
      <c r="AR12" s="177">
        <f t="shared" si="9"/>
        <v>0</v>
      </c>
    </row>
    <row r="13" spans="1:44" ht="20.100000000000001" customHeight="1">
      <c r="A13" s="152"/>
      <c r="B13" s="68"/>
      <c r="C13" s="74"/>
      <c r="D13" s="61"/>
      <c r="E13" s="56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31">
        <v>0</v>
      </c>
      <c r="Q13" s="21">
        <f t="shared" si="5"/>
        <v>0</v>
      </c>
      <c r="R13" s="16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37">
        <v>0</v>
      </c>
      <c r="AD13" s="21">
        <f t="shared" si="3"/>
        <v>0</v>
      </c>
      <c r="AE13" s="18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35">
        <v>0</v>
      </c>
      <c r="AQ13" s="21">
        <f t="shared" si="4"/>
        <v>0</v>
      </c>
      <c r="AR13" s="177">
        <f t="shared" si="9"/>
        <v>0</v>
      </c>
    </row>
    <row r="14" spans="1:44" ht="20.100000000000001" customHeight="1">
      <c r="A14" s="153"/>
      <c r="B14" s="154" t="s">
        <v>8</v>
      </c>
      <c r="C14" s="155"/>
      <c r="D14" s="64"/>
      <c r="E14" s="29">
        <f>SUM(E10:E13)</f>
        <v>0</v>
      </c>
      <c r="F14" s="26">
        <f t="shared" ref="F14:AP14" si="11">SUM(F10:F13)</f>
        <v>0</v>
      </c>
      <c r="G14" s="26">
        <f t="shared" si="11"/>
        <v>0</v>
      </c>
      <c r="H14" s="26">
        <f t="shared" si="11"/>
        <v>0</v>
      </c>
      <c r="I14" s="26">
        <f t="shared" si="11"/>
        <v>0</v>
      </c>
      <c r="J14" s="26">
        <f t="shared" si="11"/>
        <v>0</v>
      </c>
      <c r="K14" s="26">
        <f t="shared" si="11"/>
        <v>0</v>
      </c>
      <c r="L14" s="26">
        <f t="shared" si="11"/>
        <v>0</v>
      </c>
      <c r="M14" s="26">
        <f t="shared" si="11"/>
        <v>0</v>
      </c>
      <c r="N14" s="26">
        <f t="shared" si="11"/>
        <v>0</v>
      </c>
      <c r="O14" s="26">
        <f t="shared" si="11"/>
        <v>0</v>
      </c>
      <c r="P14" s="34">
        <f t="shared" si="11"/>
        <v>0</v>
      </c>
      <c r="Q14" s="27">
        <f t="shared" si="5"/>
        <v>0</v>
      </c>
      <c r="R14" s="28">
        <f t="shared" si="11"/>
        <v>0</v>
      </c>
      <c r="S14" s="26">
        <f t="shared" si="11"/>
        <v>0</v>
      </c>
      <c r="T14" s="26">
        <f t="shared" si="11"/>
        <v>0</v>
      </c>
      <c r="U14" s="26">
        <f t="shared" si="11"/>
        <v>0</v>
      </c>
      <c r="V14" s="26">
        <f t="shared" si="11"/>
        <v>0</v>
      </c>
      <c r="W14" s="26">
        <f t="shared" si="11"/>
        <v>0</v>
      </c>
      <c r="X14" s="26">
        <f t="shared" si="11"/>
        <v>0</v>
      </c>
      <c r="Y14" s="26">
        <f t="shared" si="11"/>
        <v>0</v>
      </c>
      <c r="Z14" s="26">
        <f t="shared" si="11"/>
        <v>0</v>
      </c>
      <c r="AA14" s="26">
        <f t="shared" si="11"/>
        <v>0</v>
      </c>
      <c r="AB14" s="26">
        <f t="shared" si="11"/>
        <v>0</v>
      </c>
      <c r="AC14" s="34">
        <f t="shared" si="11"/>
        <v>0</v>
      </c>
      <c r="AD14" s="27">
        <f t="shared" si="3"/>
        <v>0</v>
      </c>
      <c r="AE14" s="29">
        <f t="shared" si="11"/>
        <v>0</v>
      </c>
      <c r="AF14" s="26">
        <f t="shared" si="11"/>
        <v>0</v>
      </c>
      <c r="AG14" s="26">
        <f t="shared" si="11"/>
        <v>0</v>
      </c>
      <c r="AH14" s="26">
        <f t="shared" si="11"/>
        <v>0</v>
      </c>
      <c r="AI14" s="26">
        <f t="shared" si="11"/>
        <v>0</v>
      </c>
      <c r="AJ14" s="26">
        <f t="shared" si="11"/>
        <v>0</v>
      </c>
      <c r="AK14" s="26">
        <f t="shared" si="11"/>
        <v>0</v>
      </c>
      <c r="AL14" s="26">
        <f t="shared" si="11"/>
        <v>0</v>
      </c>
      <c r="AM14" s="26">
        <f t="shared" si="11"/>
        <v>0</v>
      </c>
      <c r="AN14" s="26">
        <f t="shared" si="11"/>
        <v>0</v>
      </c>
      <c r="AO14" s="26">
        <f t="shared" si="11"/>
        <v>0</v>
      </c>
      <c r="AP14" s="34">
        <f t="shared" si="11"/>
        <v>0</v>
      </c>
      <c r="AQ14" s="27">
        <f t="shared" si="4"/>
        <v>0</v>
      </c>
      <c r="AR14" s="185">
        <f t="shared" si="9"/>
        <v>0</v>
      </c>
    </row>
    <row r="15" spans="1:44" ht="20.100000000000001" customHeight="1">
      <c r="A15" s="151" t="s">
        <v>44</v>
      </c>
      <c r="B15" s="67" t="s">
        <v>61</v>
      </c>
      <c r="C15" s="73"/>
      <c r="D15" s="61"/>
      <c r="E15" s="56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31">
        <v>0</v>
      </c>
      <c r="Q15" s="21">
        <f t="shared" si="5"/>
        <v>0</v>
      </c>
      <c r="R15" s="16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37">
        <v>0</v>
      </c>
      <c r="AD15" s="21">
        <f t="shared" si="3"/>
        <v>0</v>
      </c>
      <c r="AE15" s="18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35">
        <v>0</v>
      </c>
      <c r="AQ15" s="55">
        <f t="shared" si="4"/>
        <v>0</v>
      </c>
      <c r="AR15" s="177">
        <f>SUM(AQ15,AD15,Q15)</f>
        <v>0</v>
      </c>
    </row>
    <row r="16" spans="1:44" ht="20.100000000000001" customHeight="1">
      <c r="A16" s="152"/>
      <c r="B16" s="68"/>
      <c r="C16" s="74"/>
      <c r="D16" s="61"/>
      <c r="E16" s="18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31">
        <v>0</v>
      </c>
      <c r="Q16" s="21">
        <f t="shared" si="5"/>
        <v>0</v>
      </c>
      <c r="R16" s="16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37">
        <v>0</v>
      </c>
      <c r="AD16" s="21">
        <f t="shared" si="3"/>
        <v>0</v>
      </c>
      <c r="AE16" s="18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35">
        <v>0</v>
      </c>
      <c r="AQ16" s="21">
        <f t="shared" si="4"/>
        <v>0</v>
      </c>
      <c r="AR16" s="177">
        <f t="shared" ref="AR16:AR17" si="12">SUM(AQ16,AD16,Q16)</f>
        <v>0</v>
      </c>
    </row>
    <row r="17" spans="1:44" ht="20.100000000000001" customHeight="1">
      <c r="A17" s="153"/>
      <c r="B17" s="156" t="s">
        <v>45</v>
      </c>
      <c r="C17" s="157"/>
      <c r="D17" s="63"/>
      <c r="E17" s="59">
        <f>SUM(E15:E16)</f>
        <v>0</v>
      </c>
      <c r="F17" s="22">
        <f t="shared" ref="F17:AC17" si="13">SUM(F15:F16)</f>
        <v>0</v>
      </c>
      <c r="G17" s="22">
        <f t="shared" si="13"/>
        <v>0</v>
      </c>
      <c r="H17" s="22">
        <f t="shared" si="13"/>
        <v>0</v>
      </c>
      <c r="I17" s="22">
        <f t="shared" si="13"/>
        <v>0</v>
      </c>
      <c r="J17" s="22">
        <f t="shared" si="13"/>
        <v>0</v>
      </c>
      <c r="K17" s="22">
        <f t="shared" si="13"/>
        <v>0</v>
      </c>
      <c r="L17" s="22">
        <f t="shared" si="13"/>
        <v>0</v>
      </c>
      <c r="M17" s="22">
        <f t="shared" si="13"/>
        <v>0</v>
      </c>
      <c r="N17" s="22">
        <f t="shared" si="13"/>
        <v>0</v>
      </c>
      <c r="O17" s="22">
        <f t="shared" si="13"/>
        <v>0</v>
      </c>
      <c r="P17" s="33">
        <f t="shared" si="13"/>
        <v>0</v>
      </c>
      <c r="Q17" s="23">
        <f t="shared" si="5"/>
        <v>0</v>
      </c>
      <c r="R17" s="24">
        <f t="shared" si="13"/>
        <v>0</v>
      </c>
      <c r="S17" s="22">
        <f t="shared" si="13"/>
        <v>0</v>
      </c>
      <c r="T17" s="22">
        <f t="shared" si="13"/>
        <v>0</v>
      </c>
      <c r="U17" s="22">
        <f t="shared" si="13"/>
        <v>0</v>
      </c>
      <c r="V17" s="22">
        <f t="shared" si="13"/>
        <v>0</v>
      </c>
      <c r="W17" s="22">
        <f t="shared" si="13"/>
        <v>0</v>
      </c>
      <c r="X17" s="22">
        <f t="shared" si="13"/>
        <v>0</v>
      </c>
      <c r="Y17" s="22">
        <f t="shared" si="13"/>
        <v>0</v>
      </c>
      <c r="Z17" s="22">
        <f t="shared" si="13"/>
        <v>0</v>
      </c>
      <c r="AA17" s="22">
        <f t="shared" si="13"/>
        <v>0</v>
      </c>
      <c r="AB17" s="22">
        <f t="shared" si="13"/>
        <v>0</v>
      </c>
      <c r="AC17" s="33">
        <f t="shared" si="13"/>
        <v>0</v>
      </c>
      <c r="AD17" s="23">
        <f t="shared" si="3"/>
        <v>0</v>
      </c>
      <c r="AE17" s="25">
        <f t="shared" ref="AE17:AP17" si="14">SUM(AE15:AE16)</f>
        <v>0</v>
      </c>
      <c r="AF17" s="22">
        <f t="shared" si="14"/>
        <v>0</v>
      </c>
      <c r="AG17" s="22">
        <f t="shared" si="14"/>
        <v>0</v>
      </c>
      <c r="AH17" s="22">
        <f t="shared" si="14"/>
        <v>0</v>
      </c>
      <c r="AI17" s="22">
        <f t="shared" si="14"/>
        <v>0</v>
      </c>
      <c r="AJ17" s="22">
        <f t="shared" si="14"/>
        <v>0</v>
      </c>
      <c r="AK17" s="22">
        <f t="shared" si="14"/>
        <v>0</v>
      </c>
      <c r="AL17" s="22">
        <f t="shared" si="14"/>
        <v>0</v>
      </c>
      <c r="AM17" s="22">
        <f t="shared" si="14"/>
        <v>0</v>
      </c>
      <c r="AN17" s="22">
        <f t="shared" si="14"/>
        <v>0</v>
      </c>
      <c r="AO17" s="22">
        <f t="shared" si="14"/>
        <v>0</v>
      </c>
      <c r="AP17" s="33">
        <f t="shared" si="14"/>
        <v>0</v>
      </c>
      <c r="AQ17" s="23">
        <f t="shared" si="4"/>
        <v>0</v>
      </c>
      <c r="AR17" s="184">
        <f t="shared" si="12"/>
        <v>0</v>
      </c>
    </row>
    <row r="18" spans="1:44" ht="20.100000000000001" customHeight="1">
      <c r="A18" s="151" t="s">
        <v>18</v>
      </c>
      <c r="B18" s="68"/>
      <c r="C18" s="74"/>
      <c r="D18" s="61"/>
      <c r="E18" s="56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31">
        <v>0</v>
      </c>
      <c r="Q18" s="21">
        <f t="shared" si="5"/>
        <v>0</v>
      </c>
      <c r="R18" s="16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37">
        <v>0</v>
      </c>
      <c r="AD18" s="21">
        <f t="shared" si="3"/>
        <v>0</v>
      </c>
      <c r="AE18" s="18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35">
        <v>0</v>
      </c>
      <c r="AQ18" s="21">
        <f t="shared" si="4"/>
        <v>0</v>
      </c>
      <c r="AR18" s="177">
        <f t="shared" si="9"/>
        <v>0</v>
      </c>
    </row>
    <row r="19" spans="1:44" ht="20.100000000000001" customHeight="1">
      <c r="A19" s="152"/>
      <c r="B19" s="68"/>
      <c r="C19" s="74"/>
      <c r="D19" s="61"/>
      <c r="E19" s="56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31">
        <v>0</v>
      </c>
      <c r="Q19" s="21">
        <f t="shared" si="5"/>
        <v>0</v>
      </c>
      <c r="R19" s="16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37">
        <v>0</v>
      </c>
      <c r="AD19" s="21">
        <f t="shared" si="3"/>
        <v>0</v>
      </c>
      <c r="AE19" s="18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35">
        <v>0</v>
      </c>
      <c r="AQ19" s="21">
        <f t="shared" si="4"/>
        <v>0</v>
      </c>
      <c r="AR19" s="177">
        <f t="shared" si="9"/>
        <v>0</v>
      </c>
    </row>
    <row r="20" spans="1:44" ht="20.100000000000001" customHeight="1">
      <c r="A20" s="152"/>
      <c r="B20" s="68"/>
      <c r="C20" s="74"/>
      <c r="D20" s="61"/>
      <c r="E20" s="56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31">
        <v>0</v>
      </c>
      <c r="Q20" s="21">
        <f t="shared" si="5"/>
        <v>0</v>
      </c>
      <c r="R20" s="16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37">
        <v>0</v>
      </c>
      <c r="AD20" s="21">
        <f t="shared" si="3"/>
        <v>0</v>
      </c>
      <c r="AE20" s="18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35">
        <v>0</v>
      </c>
      <c r="AQ20" s="21">
        <f t="shared" si="4"/>
        <v>0</v>
      </c>
      <c r="AR20" s="177">
        <f t="shared" si="9"/>
        <v>0</v>
      </c>
    </row>
    <row r="21" spans="1:44" ht="20.100000000000001" customHeight="1">
      <c r="A21" s="152"/>
      <c r="B21" s="75"/>
      <c r="C21" s="74"/>
      <c r="D21" s="61"/>
      <c r="E21" s="1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31">
        <v>0</v>
      </c>
      <c r="Q21" s="21">
        <f t="shared" si="5"/>
        <v>0</v>
      </c>
      <c r="R21" s="16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37">
        <v>0</v>
      </c>
      <c r="AD21" s="21">
        <f t="shared" si="3"/>
        <v>0</v>
      </c>
      <c r="AE21" s="18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35">
        <v>0</v>
      </c>
      <c r="AQ21" s="21">
        <f t="shared" si="4"/>
        <v>0</v>
      </c>
      <c r="AR21" s="177">
        <f t="shared" si="9"/>
        <v>0</v>
      </c>
    </row>
    <row r="22" spans="1:44" ht="20.100000000000001" customHeight="1">
      <c r="A22" s="153"/>
      <c r="B22" s="154" t="s">
        <v>9</v>
      </c>
      <c r="C22" s="155"/>
      <c r="D22" s="64"/>
      <c r="E22" s="29">
        <f>SUM(E18:E21)</f>
        <v>0</v>
      </c>
      <c r="F22" s="26">
        <f t="shared" ref="F22:P22" si="15">SUM(F18:F21)</f>
        <v>0</v>
      </c>
      <c r="G22" s="26">
        <f t="shared" si="15"/>
        <v>0</v>
      </c>
      <c r="H22" s="26">
        <f t="shared" si="15"/>
        <v>0</v>
      </c>
      <c r="I22" s="26">
        <f t="shared" si="15"/>
        <v>0</v>
      </c>
      <c r="J22" s="26">
        <f t="shared" si="15"/>
        <v>0</v>
      </c>
      <c r="K22" s="26">
        <f t="shared" si="15"/>
        <v>0</v>
      </c>
      <c r="L22" s="26">
        <f t="shared" si="15"/>
        <v>0</v>
      </c>
      <c r="M22" s="26">
        <f t="shared" si="15"/>
        <v>0</v>
      </c>
      <c r="N22" s="26">
        <f t="shared" si="15"/>
        <v>0</v>
      </c>
      <c r="O22" s="26">
        <f t="shared" si="15"/>
        <v>0</v>
      </c>
      <c r="P22" s="34">
        <f t="shared" si="15"/>
        <v>0</v>
      </c>
      <c r="Q22" s="27">
        <f t="shared" si="5"/>
        <v>0</v>
      </c>
      <c r="R22" s="28">
        <f t="shared" ref="R22:AC22" si="16">SUM(R18:R21)</f>
        <v>0</v>
      </c>
      <c r="S22" s="26">
        <f t="shared" si="16"/>
        <v>0</v>
      </c>
      <c r="T22" s="26">
        <f t="shared" si="16"/>
        <v>0</v>
      </c>
      <c r="U22" s="26">
        <f t="shared" si="16"/>
        <v>0</v>
      </c>
      <c r="V22" s="26">
        <f t="shared" si="16"/>
        <v>0</v>
      </c>
      <c r="W22" s="26">
        <f t="shared" si="16"/>
        <v>0</v>
      </c>
      <c r="X22" s="26">
        <f t="shared" si="16"/>
        <v>0</v>
      </c>
      <c r="Y22" s="26">
        <f t="shared" si="16"/>
        <v>0</v>
      </c>
      <c r="Z22" s="26">
        <f t="shared" si="16"/>
        <v>0</v>
      </c>
      <c r="AA22" s="26">
        <f t="shared" si="16"/>
        <v>0</v>
      </c>
      <c r="AB22" s="26">
        <f t="shared" si="16"/>
        <v>0</v>
      </c>
      <c r="AC22" s="34">
        <f t="shared" si="16"/>
        <v>0</v>
      </c>
      <c r="AD22" s="27">
        <f t="shared" si="3"/>
        <v>0</v>
      </c>
      <c r="AE22" s="29">
        <f t="shared" ref="AE22:AP22" si="17">SUM(AE18:AE21)</f>
        <v>0</v>
      </c>
      <c r="AF22" s="26">
        <f t="shared" si="17"/>
        <v>0</v>
      </c>
      <c r="AG22" s="26">
        <f t="shared" si="17"/>
        <v>0</v>
      </c>
      <c r="AH22" s="26">
        <f t="shared" si="17"/>
        <v>0</v>
      </c>
      <c r="AI22" s="26">
        <f t="shared" si="17"/>
        <v>0</v>
      </c>
      <c r="AJ22" s="26">
        <f t="shared" si="17"/>
        <v>0</v>
      </c>
      <c r="AK22" s="26">
        <f t="shared" si="17"/>
        <v>0</v>
      </c>
      <c r="AL22" s="26">
        <f t="shared" si="17"/>
        <v>0</v>
      </c>
      <c r="AM22" s="26">
        <f t="shared" si="17"/>
        <v>0</v>
      </c>
      <c r="AN22" s="26">
        <f t="shared" si="17"/>
        <v>0</v>
      </c>
      <c r="AO22" s="26">
        <f t="shared" si="17"/>
        <v>0</v>
      </c>
      <c r="AP22" s="34">
        <f t="shared" si="17"/>
        <v>0</v>
      </c>
      <c r="AQ22" s="27">
        <f t="shared" si="4"/>
        <v>0</v>
      </c>
      <c r="AR22" s="185">
        <f t="shared" si="9"/>
        <v>0</v>
      </c>
    </row>
    <row r="23" spans="1:44" ht="20.100000000000001" customHeight="1">
      <c r="A23" s="139" t="s">
        <v>10</v>
      </c>
      <c r="B23" s="140"/>
      <c r="C23" s="141"/>
      <c r="D23" s="61" t="s">
        <v>58</v>
      </c>
      <c r="E23" s="18">
        <f t="shared" ref="E23:P23" si="18">SUMIF($D$4:$D$22,$D$23,E4:E22)</f>
        <v>0</v>
      </c>
      <c r="F23" s="17">
        <f t="shared" si="18"/>
        <v>0</v>
      </c>
      <c r="G23" s="17">
        <f t="shared" si="18"/>
        <v>0</v>
      </c>
      <c r="H23" s="17">
        <f t="shared" si="18"/>
        <v>0</v>
      </c>
      <c r="I23" s="17">
        <f t="shared" si="18"/>
        <v>0</v>
      </c>
      <c r="J23" s="17">
        <f t="shared" si="18"/>
        <v>0</v>
      </c>
      <c r="K23" s="17">
        <f t="shared" si="18"/>
        <v>0</v>
      </c>
      <c r="L23" s="17">
        <f t="shared" si="18"/>
        <v>0</v>
      </c>
      <c r="M23" s="17">
        <f t="shared" si="18"/>
        <v>0</v>
      </c>
      <c r="N23" s="17">
        <f t="shared" si="18"/>
        <v>0</v>
      </c>
      <c r="O23" s="17">
        <f t="shared" si="18"/>
        <v>0</v>
      </c>
      <c r="P23" s="35">
        <f t="shared" si="18"/>
        <v>0</v>
      </c>
      <c r="Q23" s="49">
        <f>SUM(E23:P23)</f>
        <v>0</v>
      </c>
      <c r="R23" s="50">
        <f>SUMIF($D$4:$D$22,$D$23,R4:R22)</f>
        <v>0</v>
      </c>
      <c r="S23" s="51">
        <f t="shared" ref="S23:AC23" si="19">SUMIF($D$4:$D$22,$D$23,S4:S22)</f>
        <v>0</v>
      </c>
      <c r="T23" s="51">
        <f t="shared" si="19"/>
        <v>0</v>
      </c>
      <c r="U23" s="51">
        <f t="shared" si="19"/>
        <v>0</v>
      </c>
      <c r="V23" s="51">
        <f t="shared" si="19"/>
        <v>0</v>
      </c>
      <c r="W23" s="51">
        <f t="shared" si="19"/>
        <v>0</v>
      </c>
      <c r="X23" s="51">
        <f t="shared" si="19"/>
        <v>0</v>
      </c>
      <c r="Y23" s="51">
        <f t="shared" si="19"/>
        <v>0</v>
      </c>
      <c r="Z23" s="51">
        <f t="shared" si="19"/>
        <v>0</v>
      </c>
      <c r="AA23" s="51">
        <f t="shared" si="19"/>
        <v>0</v>
      </c>
      <c r="AB23" s="51">
        <f t="shared" si="19"/>
        <v>0</v>
      </c>
      <c r="AC23" s="52">
        <f t="shared" si="19"/>
        <v>0</v>
      </c>
      <c r="AD23" s="49">
        <f>SUM(R23:AC23)</f>
        <v>0</v>
      </c>
      <c r="AE23" s="18">
        <f>SUMIF($D$4:$D$22,$D$23,AE4:AE22)</f>
        <v>0</v>
      </c>
      <c r="AF23" s="17">
        <f t="shared" ref="AF23:AP23" si="20">SUMIF($D$4:$D$22,$D$23,AF4:AF22)</f>
        <v>0</v>
      </c>
      <c r="AG23" s="17">
        <f t="shared" si="20"/>
        <v>0</v>
      </c>
      <c r="AH23" s="17">
        <f t="shared" si="20"/>
        <v>0</v>
      </c>
      <c r="AI23" s="17">
        <f t="shared" si="20"/>
        <v>0</v>
      </c>
      <c r="AJ23" s="17">
        <f t="shared" si="20"/>
        <v>0</v>
      </c>
      <c r="AK23" s="17">
        <f t="shared" si="20"/>
        <v>0</v>
      </c>
      <c r="AL23" s="17">
        <f t="shared" si="20"/>
        <v>0</v>
      </c>
      <c r="AM23" s="17">
        <f t="shared" si="20"/>
        <v>0</v>
      </c>
      <c r="AN23" s="17">
        <f t="shared" si="20"/>
        <v>0</v>
      </c>
      <c r="AO23" s="17">
        <f t="shared" si="20"/>
        <v>0</v>
      </c>
      <c r="AP23" s="35">
        <f t="shared" si="20"/>
        <v>0</v>
      </c>
      <c r="AQ23" s="21">
        <f t="shared" ref="AQ23:AQ25" si="21">SUM(AE23:AP23)</f>
        <v>0</v>
      </c>
      <c r="AR23" s="177">
        <f t="shared" si="9"/>
        <v>0</v>
      </c>
    </row>
    <row r="24" spans="1:44" ht="20.100000000000001" customHeight="1">
      <c r="A24" s="139" t="s">
        <v>11</v>
      </c>
      <c r="B24" s="140"/>
      <c r="C24" s="141"/>
      <c r="D24" s="61" t="s">
        <v>60</v>
      </c>
      <c r="E24" s="18">
        <f>SUMIF($D$4:$D$22,$D$24,E4:E22)</f>
        <v>0</v>
      </c>
      <c r="F24" s="17">
        <f t="shared" ref="F24:Q24" si="22">SUMIF($D$4:$D$22,$D$24,F4:F22)</f>
        <v>0</v>
      </c>
      <c r="G24" s="17">
        <f t="shared" si="22"/>
        <v>0</v>
      </c>
      <c r="H24" s="17">
        <f t="shared" si="22"/>
        <v>0</v>
      </c>
      <c r="I24" s="17">
        <f t="shared" si="22"/>
        <v>0</v>
      </c>
      <c r="J24" s="17">
        <f t="shared" si="22"/>
        <v>0</v>
      </c>
      <c r="K24" s="17">
        <f t="shared" si="22"/>
        <v>0</v>
      </c>
      <c r="L24" s="17">
        <f t="shared" si="22"/>
        <v>0</v>
      </c>
      <c r="M24" s="17">
        <f t="shared" si="22"/>
        <v>0</v>
      </c>
      <c r="N24" s="17">
        <f t="shared" si="22"/>
        <v>0</v>
      </c>
      <c r="O24" s="17">
        <f t="shared" si="22"/>
        <v>0</v>
      </c>
      <c r="P24" s="35">
        <f t="shared" si="22"/>
        <v>0</v>
      </c>
      <c r="Q24" s="21">
        <f t="shared" si="22"/>
        <v>0</v>
      </c>
      <c r="R24" s="16">
        <f>SUMIF($D$4:$D$22,$D$24,R4:R22)</f>
        <v>0</v>
      </c>
      <c r="S24" s="17">
        <f t="shared" ref="S24:AC24" si="23">SUMIF($D$4:$D$22,$D$24,S4:S22)</f>
        <v>0</v>
      </c>
      <c r="T24" s="17">
        <f t="shared" si="23"/>
        <v>0</v>
      </c>
      <c r="U24" s="17">
        <f t="shared" si="23"/>
        <v>0</v>
      </c>
      <c r="V24" s="17">
        <f t="shared" si="23"/>
        <v>0</v>
      </c>
      <c r="W24" s="17">
        <f t="shared" si="23"/>
        <v>0</v>
      </c>
      <c r="X24" s="17">
        <f t="shared" si="23"/>
        <v>0</v>
      </c>
      <c r="Y24" s="17">
        <f t="shared" si="23"/>
        <v>0</v>
      </c>
      <c r="Z24" s="17">
        <f t="shared" si="23"/>
        <v>0</v>
      </c>
      <c r="AA24" s="17">
        <f t="shared" si="23"/>
        <v>0</v>
      </c>
      <c r="AB24" s="17">
        <f t="shared" si="23"/>
        <v>0</v>
      </c>
      <c r="AC24" s="35">
        <f t="shared" si="23"/>
        <v>0</v>
      </c>
      <c r="AD24" s="21">
        <f t="shared" ref="AD24:AD25" si="24">SUM(R24:AC24)</f>
        <v>0</v>
      </c>
      <c r="AE24" s="18">
        <f>SUMIF($D$4:$D$22,$D$24,AE4:AE22)</f>
        <v>0</v>
      </c>
      <c r="AF24" s="17">
        <f t="shared" ref="AF24:AP24" si="25">SUMIF($D$4:$D$22,$D$24,AF4:AF22)</f>
        <v>0</v>
      </c>
      <c r="AG24" s="17">
        <f t="shared" si="25"/>
        <v>0</v>
      </c>
      <c r="AH24" s="17">
        <f t="shared" si="25"/>
        <v>0</v>
      </c>
      <c r="AI24" s="17">
        <f t="shared" si="25"/>
        <v>0</v>
      </c>
      <c r="AJ24" s="17">
        <f t="shared" si="25"/>
        <v>0</v>
      </c>
      <c r="AK24" s="17">
        <f t="shared" si="25"/>
        <v>0</v>
      </c>
      <c r="AL24" s="17">
        <f t="shared" si="25"/>
        <v>0</v>
      </c>
      <c r="AM24" s="17">
        <f t="shared" si="25"/>
        <v>0</v>
      </c>
      <c r="AN24" s="17">
        <f t="shared" si="25"/>
        <v>0</v>
      </c>
      <c r="AO24" s="17">
        <f t="shared" si="25"/>
        <v>0</v>
      </c>
      <c r="AP24" s="35">
        <f t="shared" si="25"/>
        <v>0</v>
      </c>
      <c r="AQ24" s="21">
        <f t="shared" si="21"/>
        <v>0</v>
      </c>
      <c r="AR24" s="177">
        <f t="shared" si="9"/>
        <v>0</v>
      </c>
    </row>
    <row r="25" spans="1:44" ht="20.100000000000001" customHeight="1">
      <c r="A25" s="142" t="s">
        <v>12</v>
      </c>
      <c r="B25" s="143"/>
      <c r="C25" s="144"/>
      <c r="D25" s="65"/>
      <c r="E25" s="18">
        <f t="shared" ref="E25:P25" si="26">SUM(E23:E24)</f>
        <v>0</v>
      </c>
      <c r="F25" s="17">
        <f t="shared" si="26"/>
        <v>0</v>
      </c>
      <c r="G25" s="17">
        <f t="shared" si="26"/>
        <v>0</v>
      </c>
      <c r="H25" s="17">
        <f t="shared" si="26"/>
        <v>0</v>
      </c>
      <c r="I25" s="17">
        <f t="shared" si="26"/>
        <v>0</v>
      </c>
      <c r="J25" s="17">
        <f t="shared" si="26"/>
        <v>0</v>
      </c>
      <c r="K25" s="17">
        <f t="shared" si="26"/>
        <v>0</v>
      </c>
      <c r="L25" s="17">
        <f t="shared" si="26"/>
        <v>0</v>
      </c>
      <c r="M25" s="17">
        <f t="shared" si="26"/>
        <v>0</v>
      </c>
      <c r="N25" s="17">
        <f t="shared" si="26"/>
        <v>0</v>
      </c>
      <c r="O25" s="17">
        <f t="shared" si="26"/>
        <v>0</v>
      </c>
      <c r="P25" s="35">
        <f t="shared" si="26"/>
        <v>0</v>
      </c>
      <c r="Q25" s="30">
        <f>SUM(E25:P25)</f>
        <v>0</v>
      </c>
      <c r="R25" s="16">
        <f t="shared" ref="R25:AC25" si="27">SUM(R23:R24)</f>
        <v>0</v>
      </c>
      <c r="S25" s="17">
        <f t="shared" si="27"/>
        <v>0</v>
      </c>
      <c r="T25" s="17">
        <f t="shared" si="27"/>
        <v>0</v>
      </c>
      <c r="U25" s="17">
        <f t="shared" si="27"/>
        <v>0</v>
      </c>
      <c r="V25" s="17">
        <f t="shared" si="27"/>
        <v>0</v>
      </c>
      <c r="W25" s="17">
        <f t="shared" si="27"/>
        <v>0</v>
      </c>
      <c r="X25" s="17">
        <f t="shared" si="27"/>
        <v>0</v>
      </c>
      <c r="Y25" s="17">
        <f t="shared" si="27"/>
        <v>0</v>
      </c>
      <c r="Z25" s="17">
        <f t="shared" si="27"/>
        <v>0</v>
      </c>
      <c r="AA25" s="17">
        <f t="shared" si="27"/>
        <v>0</v>
      </c>
      <c r="AB25" s="17">
        <f t="shared" si="27"/>
        <v>0</v>
      </c>
      <c r="AC25" s="35">
        <f t="shared" si="27"/>
        <v>0</v>
      </c>
      <c r="AD25" s="30">
        <f t="shared" si="24"/>
        <v>0</v>
      </c>
      <c r="AE25" s="18">
        <f t="shared" ref="AE25:AP25" si="28">SUM(AE23:AE24)</f>
        <v>0</v>
      </c>
      <c r="AF25" s="17">
        <f t="shared" si="28"/>
        <v>0</v>
      </c>
      <c r="AG25" s="17">
        <f t="shared" si="28"/>
        <v>0</v>
      </c>
      <c r="AH25" s="17">
        <f t="shared" si="28"/>
        <v>0</v>
      </c>
      <c r="AI25" s="17">
        <f t="shared" si="28"/>
        <v>0</v>
      </c>
      <c r="AJ25" s="17">
        <f t="shared" si="28"/>
        <v>0</v>
      </c>
      <c r="AK25" s="17">
        <f t="shared" si="28"/>
        <v>0</v>
      </c>
      <c r="AL25" s="17">
        <f t="shared" si="28"/>
        <v>0</v>
      </c>
      <c r="AM25" s="17">
        <f t="shared" si="28"/>
        <v>0</v>
      </c>
      <c r="AN25" s="17">
        <f t="shared" si="28"/>
        <v>0</v>
      </c>
      <c r="AO25" s="17">
        <f t="shared" si="28"/>
        <v>0</v>
      </c>
      <c r="AP25" s="35">
        <f t="shared" si="28"/>
        <v>0</v>
      </c>
      <c r="AQ25" s="30">
        <f t="shared" si="21"/>
        <v>0</v>
      </c>
      <c r="AR25" s="178">
        <f t="shared" si="9"/>
        <v>0</v>
      </c>
    </row>
    <row r="26" spans="1:44" ht="20.100000000000001" customHeight="1">
      <c r="A26" s="148" t="s">
        <v>64</v>
      </c>
      <c r="B26" s="149"/>
      <c r="C26" s="150"/>
      <c r="D26" s="65"/>
      <c r="E26" s="18">
        <f>IF(E6=0,E25,E9+E14+E17+E22)</f>
        <v>0</v>
      </c>
      <c r="F26" s="17">
        <f t="shared" ref="F26:P26" si="29">IF(F6=0,F25,F9+F14+F17+F22)</f>
        <v>0</v>
      </c>
      <c r="G26" s="17">
        <f t="shared" si="29"/>
        <v>0</v>
      </c>
      <c r="H26" s="17">
        <f t="shared" si="29"/>
        <v>0</v>
      </c>
      <c r="I26" s="17">
        <f t="shared" si="29"/>
        <v>0</v>
      </c>
      <c r="J26" s="17">
        <f t="shared" si="29"/>
        <v>0</v>
      </c>
      <c r="K26" s="17">
        <f t="shared" si="29"/>
        <v>0</v>
      </c>
      <c r="L26" s="17">
        <f t="shared" si="29"/>
        <v>0</v>
      </c>
      <c r="M26" s="17">
        <f t="shared" si="29"/>
        <v>0</v>
      </c>
      <c r="N26" s="17">
        <f t="shared" si="29"/>
        <v>0</v>
      </c>
      <c r="O26" s="17">
        <f t="shared" si="29"/>
        <v>0</v>
      </c>
      <c r="P26" s="35">
        <f t="shared" si="29"/>
        <v>0</v>
      </c>
      <c r="Q26" s="181">
        <f>SUM(E26:P26)</f>
        <v>0</v>
      </c>
      <c r="R26" s="16">
        <f t="shared" ref="R26:AC26" si="30">IF(R6=0,R25,R9+R14+R17+R22)</f>
        <v>0</v>
      </c>
      <c r="S26" s="17">
        <f t="shared" si="30"/>
        <v>0</v>
      </c>
      <c r="T26" s="17">
        <f t="shared" si="30"/>
        <v>0</v>
      </c>
      <c r="U26" s="17">
        <f t="shared" si="30"/>
        <v>0</v>
      </c>
      <c r="V26" s="17">
        <f t="shared" si="30"/>
        <v>0</v>
      </c>
      <c r="W26" s="17">
        <f t="shared" si="30"/>
        <v>0</v>
      </c>
      <c r="X26" s="17">
        <f t="shared" si="30"/>
        <v>0</v>
      </c>
      <c r="Y26" s="17">
        <f t="shared" si="30"/>
        <v>0</v>
      </c>
      <c r="Z26" s="17">
        <f t="shared" si="30"/>
        <v>0</v>
      </c>
      <c r="AA26" s="17">
        <f t="shared" si="30"/>
        <v>0</v>
      </c>
      <c r="AB26" s="17">
        <f t="shared" si="30"/>
        <v>0</v>
      </c>
      <c r="AC26" s="35">
        <f t="shared" si="30"/>
        <v>0</v>
      </c>
      <c r="AD26" s="181">
        <f>SUM(R26:AC26)</f>
        <v>0</v>
      </c>
      <c r="AE26" s="18">
        <f t="shared" ref="AE26:AP26" si="31">IF(AE6=0,AE25,AE9+AE14+AE17+AE22)</f>
        <v>0</v>
      </c>
      <c r="AF26" s="17">
        <f t="shared" si="31"/>
        <v>0</v>
      </c>
      <c r="AG26" s="17">
        <f t="shared" si="31"/>
        <v>0</v>
      </c>
      <c r="AH26" s="17">
        <f t="shared" si="31"/>
        <v>0</v>
      </c>
      <c r="AI26" s="17">
        <f t="shared" si="31"/>
        <v>0</v>
      </c>
      <c r="AJ26" s="17">
        <f t="shared" si="31"/>
        <v>0</v>
      </c>
      <c r="AK26" s="17">
        <f t="shared" si="31"/>
        <v>0</v>
      </c>
      <c r="AL26" s="17">
        <f t="shared" si="31"/>
        <v>0</v>
      </c>
      <c r="AM26" s="17">
        <f t="shared" si="31"/>
        <v>0</v>
      </c>
      <c r="AN26" s="17">
        <f t="shared" si="31"/>
        <v>0</v>
      </c>
      <c r="AO26" s="17">
        <f t="shared" si="31"/>
        <v>0</v>
      </c>
      <c r="AP26" s="35">
        <f t="shared" si="31"/>
        <v>0</v>
      </c>
      <c r="AQ26" s="181">
        <f>SUM(AE26:AP26)</f>
        <v>0</v>
      </c>
      <c r="AR26" s="186">
        <f>SUM(Q26,AD26,AQ26)</f>
        <v>0</v>
      </c>
    </row>
    <row r="27" spans="1:44" ht="20.100000000000001" customHeight="1" thickBot="1">
      <c r="A27" s="148" t="s">
        <v>42</v>
      </c>
      <c r="B27" s="149"/>
      <c r="C27" s="150"/>
      <c r="D27" s="65"/>
      <c r="E27" s="18">
        <f>E3-E6-E9-E14-E17-E22</f>
        <v>0</v>
      </c>
      <c r="F27" s="17">
        <f t="shared" ref="F27:P27" si="32">F3-F6-F9-F14-F17-F22</f>
        <v>0</v>
      </c>
      <c r="G27" s="17">
        <f t="shared" si="32"/>
        <v>0</v>
      </c>
      <c r="H27" s="17">
        <f t="shared" si="32"/>
        <v>0</v>
      </c>
      <c r="I27" s="17">
        <f t="shared" si="32"/>
        <v>0</v>
      </c>
      <c r="J27" s="17">
        <f t="shared" si="32"/>
        <v>0</v>
      </c>
      <c r="K27" s="17">
        <f t="shared" si="32"/>
        <v>0</v>
      </c>
      <c r="L27" s="17">
        <f t="shared" si="32"/>
        <v>0</v>
      </c>
      <c r="M27" s="77">
        <f t="shared" si="32"/>
        <v>0</v>
      </c>
      <c r="N27" s="77">
        <f t="shared" si="32"/>
        <v>0</v>
      </c>
      <c r="O27" s="77">
        <f t="shared" si="32"/>
        <v>0</v>
      </c>
      <c r="P27" s="80">
        <f t="shared" si="32"/>
        <v>0</v>
      </c>
      <c r="Q27" s="182">
        <f>SUM(E27:P27)</f>
        <v>0</v>
      </c>
      <c r="R27" s="16">
        <f t="shared" ref="R27:AC27" si="33">R3-R6-R9-R14-R17-R22</f>
        <v>0</v>
      </c>
      <c r="S27" s="17">
        <f t="shared" si="33"/>
        <v>0</v>
      </c>
      <c r="T27" s="17">
        <f t="shared" si="33"/>
        <v>0</v>
      </c>
      <c r="U27" s="17">
        <f t="shared" si="33"/>
        <v>0</v>
      </c>
      <c r="V27" s="17">
        <f t="shared" si="33"/>
        <v>0</v>
      </c>
      <c r="W27" s="17">
        <f t="shared" si="33"/>
        <v>0</v>
      </c>
      <c r="X27" s="17">
        <f t="shared" si="33"/>
        <v>0</v>
      </c>
      <c r="Y27" s="17">
        <f t="shared" si="33"/>
        <v>0</v>
      </c>
      <c r="Z27" s="17">
        <f t="shared" si="33"/>
        <v>0</v>
      </c>
      <c r="AA27" s="17">
        <f t="shared" si="33"/>
        <v>0</v>
      </c>
      <c r="AB27" s="17">
        <f t="shared" si="33"/>
        <v>0</v>
      </c>
      <c r="AC27" s="35">
        <f t="shared" si="33"/>
        <v>0</v>
      </c>
      <c r="AD27" s="182">
        <f>SUM(R27:AC27)</f>
        <v>0</v>
      </c>
      <c r="AE27" s="18">
        <f t="shared" ref="AE27:AP27" si="34">AE3-AE6-AE9-AE14-AE17-AE22</f>
        <v>0</v>
      </c>
      <c r="AF27" s="17">
        <f t="shared" si="34"/>
        <v>0</v>
      </c>
      <c r="AG27" s="17">
        <f t="shared" si="34"/>
        <v>0</v>
      </c>
      <c r="AH27" s="17">
        <f t="shared" si="34"/>
        <v>0</v>
      </c>
      <c r="AI27" s="17">
        <f t="shared" si="34"/>
        <v>0</v>
      </c>
      <c r="AJ27" s="17">
        <f t="shared" si="34"/>
        <v>0</v>
      </c>
      <c r="AK27" s="17">
        <f t="shared" si="34"/>
        <v>0</v>
      </c>
      <c r="AL27" s="17">
        <f t="shared" si="34"/>
        <v>0</v>
      </c>
      <c r="AM27" s="17">
        <f t="shared" si="34"/>
        <v>0</v>
      </c>
      <c r="AN27" s="17">
        <f t="shared" si="34"/>
        <v>0</v>
      </c>
      <c r="AO27" s="17">
        <f t="shared" si="34"/>
        <v>0</v>
      </c>
      <c r="AP27" s="35">
        <f t="shared" si="34"/>
        <v>0</v>
      </c>
      <c r="AQ27" s="182">
        <f>SUM(AE27:AP27)</f>
        <v>0</v>
      </c>
      <c r="AR27" s="178">
        <f>SUM(Q27,AD27,AQ27)</f>
        <v>0</v>
      </c>
    </row>
    <row r="28" spans="1:44" s="4" customFormat="1" ht="60" customHeight="1" thickBot="1">
      <c r="A28" s="145" t="s">
        <v>13</v>
      </c>
      <c r="B28" s="146"/>
      <c r="C28" s="147"/>
      <c r="D28" s="66"/>
      <c r="E28" s="8"/>
      <c r="F28" s="3"/>
      <c r="G28" s="3"/>
      <c r="H28" s="3"/>
      <c r="I28" s="3"/>
      <c r="J28" s="3"/>
      <c r="K28" s="3"/>
      <c r="L28" s="76"/>
      <c r="M28" s="78" t="s">
        <v>66</v>
      </c>
      <c r="N28" s="79">
        <f>SUM(E23:P23)</f>
        <v>0</v>
      </c>
      <c r="O28" s="78" t="s">
        <v>67</v>
      </c>
      <c r="P28" s="123">
        <f>P31</f>
        <v>0</v>
      </c>
      <c r="Q28" s="13"/>
      <c r="R28" s="12"/>
      <c r="S28" s="3"/>
      <c r="T28" s="3"/>
      <c r="U28" s="3"/>
      <c r="V28" s="3"/>
      <c r="W28" s="3"/>
      <c r="X28" s="3"/>
      <c r="Y28" s="3"/>
      <c r="Z28" s="3"/>
      <c r="AA28" s="3"/>
      <c r="AB28" s="3"/>
      <c r="AC28" s="36"/>
      <c r="AD28" s="13"/>
      <c r="AE28" s="8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6"/>
      <c r="AQ28" s="13"/>
      <c r="AR28" s="54"/>
    </row>
    <row r="29" spans="1:44">
      <c r="A29" s="5"/>
      <c r="B29" s="5"/>
      <c r="C29" s="9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 t="s">
        <v>83</v>
      </c>
      <c r="P29" s="125">
        <f>ROUND(N28*1/2,2)</f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>
      <c r="A30" s="5"/>
      <c r="B30" s="5"/>
      <c r="C30" s="9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  <c r="O30" s="5" t="s">
        <v>82</v>
      </c>
      <c r="P30" s="124">
        <v>1000000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>
      <c r="A31" s="5"/>
      <c r="B31" s="5"/>
      <c r="C31" s="9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126" t="s">
        <v>84</v>
      </c>
      <c r="P31" s="127">
        <f>MIN(P29,$P$30)</f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>
      <c r="A32" s="5"/>
      <c r="B32" s="5"/>
      <c r="C32" s="9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>
      <c r="A33" s="5"/>
      <c r="B33" s="5"/>
      <c r="C33" s="9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>
      <c r="A34" s="5"/>
      <c r="B34" s="5"/>
      <c r="C34" s="9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>
      <c r="A35" s="5"/>
      <c r="B35" s="5"/>
      <c r="C35" s="9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>
      <c r="A36" s="5"/>
      <c r="B36" s="5"/>
      <c r="C36" s="9"/>
      <c r="D36" s="6"/>
      <c r="E36" s="5"/>
      <c r="F36" s="5"/>
      <c r="G36" s="5"/>
      <c r="H36" s="5"/>
      <c r="I36" s="5"/>
      <c r="J36" s="5"/>
      <c r="K36" s="5"/>
      <c r="L36" s="5"/>
      <c r="M36" s="10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>
      <c r="A37" s="5"/>
      <c r="B37" s="5"/>
      <c r="C37" s="9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>
      <c r="A38" s="5"/>
      <c r="B38" s="5"/>
      <c r="C38" s="9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>
      <c r="A39" s="5"/>
      <c r="B39" s="5"/>
      <c r="C39" s="9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>
      <c r="A40" s="5"/>
      <c r="B40" s="5"/>
      <c r="C40" s="9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>
      <c r="A41" s="5"/>
      <c r="B41" s="5"/>
      <c r="C41" s="9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>
      <c r="A42" s="5"/>
      <c r="B42" s="5"/>
      <c r="C42" s="9"/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>
      <c r="A43" s="5"/>
      <c r="B43" s="5"/>
      <c r="C43" s="9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>
      <c r="A44" s="5"/>
      <c r="B44" s="5"/>
      <c r="C44" s="9"/>
      <c r="D44" s="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>
      <c r="A45" s="5"/>
      <c r="B45" s="5"/>
      <c r="C45" s="9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>
      <c r="A46" s="5"/>
      <c r="B46" s="5"/>
      <c r="C46" s="9"/>
      <c r="D46" s="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>
      <c r="A47" s="5"/>
      <c r="B47" s="5"/>
      <c r="C47" s="9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>
      <c r="A48" s="5"/>
      <c r="B48" s="5"/>
      <c r="C48" s="9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>
      <c r="A49" s="5"/>
      <c r="B49" s="5"/>
      <c r="C49" s="9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>
      <c r="A50" s="5"/>
      <c r="B50" s="5"/>
      <c r="C50" s="9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>
      <c r="A51" s="5"/>
      <c r="B51" s="5"/>
      <c r="C51" s="9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>
      <c r="A52" s="5"/>
      <c r="B52" s="5"/>
      <c r="C52" s="9"/>
      <c r="D52" s="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>
      <c r="A53" s="5"/>
      <c r="B53" s="5"/>
      <c r="C53" s="9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>
      <c r="A54" s="5"/>
      <c r="B54" s="5"/>
      <c r="C54" s="9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>
      <c r="A55" s="5"/>
      <c r="B55" s="5"/>
      <c r="C55" s="9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>
      <c r="A56" s="5"/>
      <c r="B56" s="5"/>
      <c r="C56" s="9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>
      <c r="A57" s="5"/>
      <c r="B57" s="5"/>
      <c r="C57" s="9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>
      <c r="A58" s="5"/>
      <c r="B58" s="5"/>
      <c r="C58" s="9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>
      <c r="A59" s="5"/>
      <c r="B59" s="5"/>
      <c r="C59" s="9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>
      <c r="A60" s="5"/>
      <c r="B60" s="5"/>
      <c r="C60" s="9"/>
      <c r="D60" s="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>
      <c r="A61" s="5"/>
      <c r="B61" s="5"/>
      <c r="C61" s="9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>
      <c r="A62" s="5"/>
      <c r="B62" s="5"/>
      <c r="C62" s="9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>
      <c r="A63" s="5"/>
      <c r="B63" s="5"/>
      <c r="C63" s="9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>
      <c r="A64" s="5"/>
      <c r="B64" s="5"/>
      <c r="C64" s="9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>
      <c r="A65" s="5"/>
      <c r="B65" s="5"/>
      <c r="C65" s="9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>
      <c r="A66" s="5"/>
      <c r="B66" s="5"/>
      <c r="C66" s="9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>
      <c r="A67" s="5"/>
      <c r="B67" s="5"/>
      <c r="C67" s="9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>
      <c r="A68" s="5"/>
      <c r="B68" s="5"/>
      <c r="C68" s="9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</sheetData>
  <mergeCells count="24">
    <mergeCell ref="AQ1:AQ2"/>
    <mergeCell ref="AR1:AR2"/>
    <mergeCell ref="A4:A6"/>
    <mergeCell ref="B6:C6"/>
    <mergeCell ref="A7:A9"/>
    <mergeCell ref="B9:C9"/>
    <mergeCell ref="A1:A2"/>
    <mergeCell ref="B1:B2"/>
    <mergeCell ref="C1:C2"/>
    <mergeCell ref="D1:D2"/>
    <mergeCell ref="Q1:Q2"/>
    <mergeCell ref="AD1:AD2"/>
    <mergeCell ref="A10:A14"/>
    <mergeCell ref="B14:C14"/>
    <mergeCell ref="A15:A17"/>
    <mergeCell ref="B17:C17"/>
    <mergeCell ref="A18:A22"/>
    <mergeCell ref="B22:C22"/>
    <mergeCell ref="A23:C23"/>
    <mergeCell ref="A24:C24"/>
    <mergeCell ref="A25:C25"/>
    <mergeCell ref="A28:C28"/>
    <mergeCell ref="A27:C27"/>
    <mergeCell ref="A26:C26"/>
  </mergeCells>
  <phoneticPr fontId="1"/>
  <dataValidations count="3">
    <dataValidation type="list" allowBlank="1" showInputMessage="1" showErrorMessage="1" prompt="補助対象の別はリストより入力" sqref="D4:D5 D7:D8 D10:D13 D15:D16 D18:D21">
      <formula1>"○,×"</formula1>
    </dataValidation>
    <dataValidation type="list" allowBlank="1" showInputMessage="1" showErrorMessage="1" prompt="項目はリストより入力" sqref="B10:B13">
      <formula1>"官公庁経費,店舗等借入費,設備費,原材料費,知的財産経費,謝金,旅費,調査費,広報費,外注費"</formula1>
    </dataValidation>
    <dataValidation type="list" allowBlank="1" showInputMessage="1" showErrorMessage="1" sqref="D22:D24 D17 D14 D9 D6">
      <formula1>"○,×"</formula1>
    </dataValidation>
  </dataValidations>
  <printOptions horizontalCentered="1" verticalCentered="1"/>
  <pageMargins left="0.39370078740157483" right="0.39370078740157483" top="1.1417322834645669" bottom="0.74803149606299213" header="0.70866141732283472" footer="0.31496062992125984"/>
  <pageSetup paperSize="8" fitToWidth="0" orientation="landscape" r:id="rId1"/>
  <colBreaks count="2" manualBreakCount="2">
    <brk id="17" max="25" man="1"/>
    <brk id="30" max="2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68"/>
  <sheetViews>
    <sheetView view="pageBreakPreview" zoomScale="85" zoomScaleNormal="115" zoomScaleSheetLayoutView="85" zoomScalePageLayoutView="70" workbookViewId="0">
      <pane xSplit="4" ySplit="2" topLeftCell="AE3" activePane="bottomRight" state="frozen"/>
      <selection activeCell="F16" sqref="F16"/>
      <selection pane="topRight" activeCell="F16" sqref="F16"/>
      <selection pane="bottomLeft" activeCell="F16" sqref="F16"/>
      <selection pane="bottomRight" activeCell="AE2" sqref="AE2"/>
    </sheetView>
  </sheetViews>
  <sheetFormatPr defaultRowHeight="13.5"/>
  <cols>
    <col min="1" max="1" width="7.125" style="2" bestFit="1" customWidth="1"/>
    <col min="2" max="2" width="11.75" style="2" customWidth="1"/>
    <col min="3" max="3" width="10.5" style="1" customWidth="1"/>
    <col min="4" max="4" width="7.75" style="7" customWidth="1"/>
    <col min="5" max="29" width="11.625" style="2" customWidth="1"/>
    <col min="30" max="30" width="12.375" style="2" customWidth="1"/>
    <col min="31" max="44" width="11.625" style="2" customWidth="1"/>
    <col min="45" max="16384" width="9" style="2"/>
  </cols>
  <sheetData>
    <row r="1" spans="1:44" s="1" customFormat="1" ht="20.100000000000001" customHeight="1" thickTop="1">
      <c r="A1" s="167" t="s">
        <v>3</v>
      </c>
      <c r="B1" s="169" t="s">
        <v>4</v>
      </c>
      <c r="C1" s="169" t="s">
        <v>5</v>
      </c>
      <c r="D1" s="171" t="s">
        <v>43</v>
      </c>
      <c r="E1" s="43" t="s">
        <v>46</v>
      </c>
      <c r="F1" s="39" t="s">
        <v>47</v>
      </c>
      <c r="G1" s="39" t="s">
        <v>48</v>
      </c>
      <c r="H1" s="39" t="s">
        <v>49</v>
      </c>
      <c r="I1" s="39" t="s">
        <v>50</v>
      </c>
      <c r="J1" s="39" t="s">
        <v>51</v>
      </c>
      <c r="K1" s="39" t="s">
        <v>52</v>
      </c>
      <c r="L1" s="39" t="s">
        <v>53</v>
      </c>
      <c r="M1" s="39" t="s">
        <v>54</v>
      </c>
      <c r="N1" s="39" t="s">
        <v>55</v>
      </c>
      <c r="O1" s="39" t="s">
        <v>56</v>
      </c>
      <c r="P1" s="40" t="s">
        <v>57</v>
      </c>
      <c r="Q1" s="173" t="s">
        <v>0</v>
      </c>
      <c r="R1" s="41" t="s">
        <v>14</v>
      </c>
      <c r="S1" s="39" t="s">
        <v>15</v>
      </c>
      <c r="T1" s="39" t="s">
        <v>16</v>
      </c>
      <c r="U1" s="39" t="s">
        <v>17</v>
      </c>
      <c r="V1" s="39" t="s">
        <v>19</v>
      </c>
      <c r="W1" s="39" t="s">
        <v>20</v>
      </c>
      <c r="X1" s="39" t="s">
        <v>21</v>
      </c>
      <c r="Y1" s="39" t="s">
        <v>22</v>
      </c>
      <c r="Z1" s="39" t="s">
        <v>23</v>
      </c>
      <c r="AA1" s="39" t="s">
        <v>24</v>
      </c>
      <c r="AB1" s="39" t="s">
        <v>25</v>
      </c>
      <c r="AC1" s="40" t="s">
        <v>26</v>
      </c>
      <c r="AD1" s="158" t="s">
        <v>0</v>
      </c>
      <c r="AE1" s="43" t="s">
        <v>27</v>
      </c>
      <c r="AF1" s="39" t="s">
        <v>28</v>
      </c>
      <c r="AG1" s="39" t="s">
        <v>29</v>
      </c>
      <c r="AH1" s="39" t="s">
        <v>30</v>
      </c>
      <c r="AI1" s="39" t="s">
        <v>31</v>
      </c>
      <c r="AJ1" s="39" t="s">
        <v>32</v>
      </c>
      <c r="AK1" s="39" t="s">
        <v>33</v>
      </c>
      <c r="AL1" s="39" t="s">
        <v>34</v>
      </c>
      <c r="AM1" s="39" t="s">
        <v>35</v>
      </c>
      <c r="AN1" s="39" t="s">
        <v>36</v>
      </c>
      <c r="AO1" s="39" t="s">
        <v>37</v>
      </c>
      <c r="AP1" s="40" t="s">
        <v>38</v>
      </c>
      <c r="AQ1" s="158" t="s">
        <v>0</v>
      </c>
      <c r="AR1" s="160" t="s">
        <v>1</v>
      </c>
    </row>
    <row r="2" spans="1:44" s="1" customFormat="1" ht="20.100000000000001" customHeight="1">
      <c r="A2" s="168"/>
      <c r="B2" s="170"/>
      <c r="C2" s="170"/>
      <c r="D2" s="172"/>
      <c r="E2" s="48">
        <v>45383</v>
      </c>
      <c r="F2" s="45">
        <f>DATE(YEAR(E2),MONTH(E2)+1,DAY(E2))</f>
        <v>45413</v>
      </c>
      <c r="G2" s="45">
        <f t="shared" ref="G2:P2" si="0">DATE(YEAR(F2),MONTH(F2)+1,DAY(F2))</f>
        <v>45444</v>
      </c>
      <c r="H2" s="45">
        <f t="shared" si="0"/>
        <v>45474</v>
      </c>
      <c r="I2" s="45">
        <f t="shared" si="0"/>
        <v>45505</v>
      </c>
      <c r="J2" s="45">
        <f t="shared" si="0"/>
        <v>45536</v>
      </c>
      <c r="K2" s="45">
        <f t="shared" si="0"/>
        <v>45566</v>
      </c>
      <c r="L2" s="45">
        <f t="shared" si="0"/>
        <v>45597</v>
      </c>
      <c r="M2" s="45">
        <f t="shared" si="0"/>
        <v>45627</v>
      </c>
      <c r="N2" s="45">
        <f t="shared" si="0"/>
        <v>45658</v>
      </c>
      <c r="O2" s="45">
        <f t="shared" si="0"/>
        <v>45689</v>
      </c>
      <c r="P2" s="46">
        <f t="shared" si="0"/>
        <v>45717</v>
      </c>
      <c r="Q2" s="174"/>
      <c r="R2" s="47">
        <f>DATE(YEAR(P2),MONTH(P2)+1,DAY(P2))</f>
        <v>45748</v>
      </c>
      <c r="S2" s="45">
        <f t="shared" ref="S2:AC2" si="1">DATE(YEAR(R2),MONTH(R2)+1,DAY(R2))</f>
        <v>45778</v>
      </c>
      <c r="T2" s="45">
        <f t="shared" si="1"/>
        <v>45809</v>
      </c>
      <c r="U2" s="45">
        <f t="shared" si="1"/>
        <v>45839</v>
      </c>
      <c r="V2" s="45">
        <f t="shared" si="1"/>
        <v>45870</v>
      </c>
      <c r="W2" s="45">
        <f t="shared" si="1"/>
        <v>45901</v>
      </c>
      <c r="X2" s="45">
        <f t="shared" si="1"/>
        <v>45931</v>
      </c>
      <c r="Y2" s="45">
        <f t="shared" si="1"/>
        <v>45962</v>
      </c>
      <c r="Z2" s="45">
        <f t="shared" si="1"/>
        <v>45992</v>
      </c>
      <c r="AA2" s="45">
        <f t="shared" si="1"/>
        <v>46023</v>
      </c>
      <c r="AB2" s="45">
        <f t="shared" si="1"/>
        <v>46054</v>
      </c>
      <c r="AC2" s="46">
        <f t="shared" si="1"/>
        <v>46082</v>
      </c>
      <c r="AD2" s="159"/>
      <c r="AE2" s="48">
        <f>DATE(YEAR(AC2),MONTH(AC2)+1,DAY(AC2))</f>
        <v>46113</v>
      </c>
      <c r="AF2" s="45">
        <f t="shared" ref="AF2:AP2" si="2">DATE(YEAR(AE2),MONTH(AE2)+1,DAY(AE2))</f>
        <v>46143</v>
      </c>
      <c r="AG2" s="45">
        <f t="shared" si="2"/>
        <v>46174</v>
      </c>
      <c r="AH2" s="45">
        <f t="shared" si="2"/>
        <v>46204</v>
      </c>
      <c r="AI2" s="45">
        <f t="shared" si="2"/>
        <v>46235</v>
      </c>
      <c r="AJ2" s="45">
        <f t="shared" si="2"/>
        <v>46266</v>
      </c>
      <c r="AK2" s="45">
        <f t="shared" si="2"/>
        <v>46296</v>
      </c>
      <c r="AL2" s="45">
        <f t="shared" si="2"/>
        <v>46327</v>
      </c>
      <c r="AM2" s="45">
        <f t="shared" si="2"/>
        <v>46357</v>
      </c>
      <c r="AN2" s="45">
        <f t="shared" si="2"/>
        <v>46388</v>
      </c>
      <c r="AO2" s="45">
        <f t="shared" si="2"/>
        <v>46419</v>
      </c>
      <c r="AP2" s="46">
        <f t="shared" si="2"/>
        <v>46447</v>
      </c>
      <c r="AQ2" s="159"/>
      <c r="AR2" s="161"/>
    </row>
    <row r="3" spans="1:44" s="1" customFormat="1" ht="20.100000000000001" customHeight="1">
      <c r="A3" s="11" t="s">
        <v>41</v>
      </c>
      <c r="B3" s="69"/>
      <c r="C3" s="69"/>
      <c r="D3" s="60"/>
      <c r="E3" s="56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31">
        <v>0</v>
      </c>
      <c r="Q3" s="175">
        <f>SUM(E3:P3)</f>
        <v>0</v>
      </c>
      <c r="R3" s="16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0</v>
      </c>
      <c r="Y3" s="17">
        <v>0</v>
      </c>
      <c r="Z3" s="17">
        <v>0</v>
      </c>
      <c r="AA3" s="17">
        <v>0</v>
      </c>
      <c r="AB3" s="17">
        <v>0</v>
      </c>
      <c r="AC3" s="37">
        <v>0</v>
      </c>
      <c r="AD3" s="175">
        <f>SUM(R3:AC3)</f>
        <v>0</v>
      </c>
      <c r="AE3" s="18">
        <v>0</v>
      </c>
      <c r="AF3" s="17">
        <v>0</v>
      </c>
      <c r="AG3" s="17">
        <v>0</v>
      </c>
      <c r="AH3" s="17">
        <v>0</v>
      </c>
      <c r="AI3" s="17">
        <v>0</v>
      </c>
      <c r="AJ3" s="17">
        <v>0</v>
      </c>
      <c r="AK3" s="17">
        <v>0</v>
      </c>
      <c r="AL3" s="17">
        <v>0</v>
      </c>
      <c r="AM3" s="17">
        <v>0</v>
      </c>
      <c r="AN3" s="17">
        <v>0</v>
      </c>
      <c r="AO3" s="17">
        <v>0</v>
      </c>
      <c r="AP3" s="35">
        <v>0</v>
      </c>
      <c r="AQ3" s="175">
        <f>SUM(AE3:AP3)</f>
        <v>0</v>
      </c>
      <c r="AR3" s="183">
        <f>SUM(AQ3,AD3,Q3)</f>
        <v>0</v>
      </c>
    </row>
    <row r="4" spans="1:44" s="1" customFormat="1" ht="20.100000000000001" customHeight="1">
      <c r="A4" s="162" t="s">
        <v>39</v>
      </c>
      <c r="B4" s="71"/>
      <c r="C4" s="69" t="s">
        <v>65</v>
      </c>
      <c r="D4" s="61"/>
      <c r="E4" s="57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31">
        <v>0</v>
      </c>
      <c r="Q4" s="15">
        <f t="shared" ref="Q4:Q22" si="3">SUM(E4:P4)</f>
        <v>0</v>
      </c>
      <c r="R4" s="16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37">
        <v>0</v>
      </c>
      <c r="AD4" s="15">
        <f t="shared" ref="AD4:AD22" si="4">SUM(R4:AC4)</f>
        <v>0</v>
      </c>
      <c r="AE4" s="18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35">
        <v>0</v>
      </c>
      <c r="AQ4" s="15">
        <f t="shared" ref="AQ4:AQ22" si="5">SUM(AE4:AP4)</f>
        <v>0</v>
      </c>
      <c r="AR4" s="176">
        <f>SUM(AQ4,AD4,Q4)</f>
        <v>0</v>
      </c>
    </row>
    <row r="5" spans="1:44" s="1" customFormat="1" ht="20.100000000000001" customHeight="1">
      <c r="A5" s="163"/>
      <c r="B5" s="72"/>
      <c r="C5" s="70" t="s">
        <v>65</v>
      </c>
      <c r="D5" s="61"/>
      <c r="E5" s="57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31">
        <v>0</v>
      </c>
      <c r="Q5" s="15">
        <f t="shared" si="3"/>
        <v>0</v>
      </c>
      <c r="R5" s="16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37">
        <v>0</v>
      </c>
      <c r="AD5" s="15">
        <f t="shared" si="4"/>
        <v>0</v>
      </c>
      <c r="AE5" s="18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35">
        <v>0</v>
      </c>
      <c r="AQ5" s="15">
        <f t="shared" si="5"/>
        <v>0</v>
      </c>
      <c r="AR5" s="176">
        <f>SUM(AQ5,AD5,Q5)</f>
        <v>0</v>
      </c>
    </row>
    <row r="6" spans="1:44" s="1" customFormat="1" ht="20.100000000000001" customHeight="1">
      <c r="A6" s="164"/>
      <c r="B6" s="165" t="s">
        <v>40</v>
      </c>
      <c r="C6" s="166"/>
      <c r="D6" s="62"/>
      <c r="E6" s="58">
        <f>SUM(E4:E5)</f>
        <v>0</v>
      </c>
      <c r="F6" s="19">
        <f t="shared" ref="F6:P6" si="6">SUM(F4:F5)</f>
        <v>0</v>
      </c>
      <c r="G6" s="19">
        <f t="shared" si="6"/>
        <v>0</v>
      </c>
      <c r="H6" s="19">
        <f t="shared" si="6"/>
        <v>0</v>
      </c>
      <c r="I6" s="19">
        <f t="shared" si="6"/>
        <v>0</v>
      </c>
      <c r="J6" s="19">
        <f t="shared" si="6"/>
        <v>0</v>
      </c>
      <c r="K6" s="19">
        <f t="shared" si="6"/>
        <v>0</v>
      </c>
      <c r="L6" s="19">
        <f t="shared" si="6"/>
        <v>0</v>
      </c>
      <c r="M6" s="19">
        <f t="shared" si="6"/>
        <v>0</v>
      </c>
      <c r="N6" s="19">
        <f t="shared" si="6"/>
        <v>0</v>
      </c>
      <c r="O6" s="19">
        <f t="shared" si="6"/>
        <v>0</v>
      </c>
      <c r="P6" s="32">
        <f t="shared" si="6"/>
        <v>0</v>
      </c>
      <c r="Q6" s="179">
        <f t="shared" si="3"/>
        <v>0</v>
      </c>
      <c r="R6" s="42">
        <f>SUM(R4:R5)</f>
        <v>0</v>
      </c>
      <c r="S6" s="20">
        <f t="shared" ref="S6:AC6" si="7">SUM(S4:S5)</f>
        <v>0</v>
      </c>
      <c r="T6" s="20">
        <f t="shared" si="7"/>
        <v>0</v>
      </c>
      <c r="U6" s="20">
        <f t="shared" si="7"/>
        <v>0</v>
      </c>
      <c r="V6" s="20">
        <f t="shared" si="7"/>
        <v>0</v>
      </c>
      <c r="W6" s="20">
        <f t="shared" si="7"/>
        <v>0</v>
      </c>
      <c r="X6" s="20">
        <f t="shared" si="7"/>
        <v>0</v>
      </c>
      <c r="Y6" s="20">
        <f t="shared" si="7"/>
        <v>0</v>
      </c>
      <c r="Z6" s="20">
        <f t="shared" si="7"/>
        <v>0</v>
      </c>
      <c r="AA6" s="20">
        <f t="shared" si="7"/>
        <v>0</v>
      </c>
      <c r="AB6" s="20">
        <f t="shared" si="7"/>
        <v>0</v>
      </c>
      <c r="AC6" s="38">
        <f t="shared" si="7"/>
        <v>0</v>
      </c>
      <c r="AD6" s="179">
        <f t="shared" si="4"/>
        <v>0</v>
      </c>
      <c r="AE6" s="44">
        <f>SUM(AE4:AE5)</f>
        <v>0</v>
      </c>
      <c r="AF6" s="20">
        <f t="shared" ref="AF6:AP6" si="8">SUM(AF4:AF5)</f>
        <v>0</v>
      </c>
      <c r="AG6" s="20">
        <f t="shared" si="8"/>
        <v>0</v>
      </c>
      <c r="AH6" s="20">
        <f t="shared" si="8"/>
        <v>0</v>
      </c>
      <c r="AI6" s="20">
        <f t="shared" si="8"/>
        <v>0</v>
      </c>
      <c r="AJ6" s="20">
        <f t="shared" si="8"/>
        <v>0</v>
      </c>
      <c r="AK6" s="20">
        <f t="shared" si="8"/>
        <v>0</v>
      </c>
      <c r="AL6" s="20">
        <f t="shared" si="8"/>
        <v>0</v>
      </c>
      <c r="AM6" s="20">
        <f t="shared" si="8"/>
        <v>0</v>
      </c>
      <c r="AN6" s="20">
        <f t="shared" si="8"/>
        <v>0</v>
      </c>
      <c r="AO6" s="20">
        <f t="shared" si="8"/>
        <v>0</v>
      </c>
      <c r="AP6" s="38">
        <f t="shared" si="8"/>
        <v>0</v>
      </c>
      <c r="AQ6" s="180">
        <f t="shared" si="5"/>
        <v>0</v>
      </c>
      <c r="AR6" s="53">
        <f>SUM(AQ6,AD6,Q6)</f>
        <v>0</v>
      </c>
    </row>
    <row r="7" spans="1:44" ht="20.100000000000001" customHeight="1">
      <c r="A7" s="151" t="s">
        <v>2</v>
      </c>
      <c r="B7" s="67" t="s">
        <v>59</v>
      </c>
      <c r="C7" s="73"/>
      <c r="D7" s="61"/>
      <c r="E7" s="56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31">
        <v>0</v>
      </c>
      <c r="Q7" s="21">
        <f t="shared" si="3"/>
        <v>0</v>
      </c>
      <c r="R7" s="16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37">
        <v>0</v>
      </c>
      <c r="AD7" s="21">
        <f t="shared" si="4"/>
        <v>0</v>
      </c>
      <c r="AE7" s="18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35">
        <v>0</v>
      </c>
      <c r="AQ7" s="55">
        <f t="shared" si="5"/>
        <v>0</v>
      </c>
      <c r="AR7" s="177">
        <f>SUM(AQ7,AD7,Q7)</f>
        <v>0</v>
      </c>
    </row>
    <row r="8" spans="1:44" ht="20.100000000000001" customHeight="1">
      <c r="A8" s="152"/>
      <c r="B8" s="68"/>
      <c r="C8" s="74"/>
      <c r="D8" s="61"/>
      <c r="E8" s="18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31">
        <v>0</v>
      </c>
      <c r="Q8" s="21">
        <f t="shared" si="3"/>
        <v>0</v>
      </c>
      <c r="R8" s="16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37">
        <v>0</v>
      </c>
      <c r="AD8" s="21">
        <f t="shared" si="4"/>
        <v>0</v>
      </c>
      <c r="AE8" s="18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35">
        <v>0</v>
      </c>
      <c r="AQ8" s="21">
        <f t="shared" si="5"/>
        <v>0</v>
      </c>
      <c r="AR8" s="177">
        <f t="shared" ref="AR8:AR25" si="9">SUM(AQ8,AD8,Q8)</f>
        <v>0</v>
      </c>
    </row>
    <row r="9" spans="1:44" ht="20.100000000000001" customHeight="1">
      <c r="A9" s="153"/>
      <c r="B9" s="156" t="s">
        <v>6</v>
      </c>
      <c r="C9" s="157"/>
      <c r="D9" s="63"/>
      <c r="E9" s="59">
        <f>SUM(E7:E8)</f>
        <v>0</v>
      </c>
      <c r="F9" s="22">
        <f t="shared" ref="F9:AP9" si="10">SUM(F7:F8)</f>
        <v>0</v>
      </c>
      <c r="G9" s="22">
        <f t="shared" si="10"/>
        <v>0</v>
      </c>
      <c r="H9" s="22">
        <f t="shared" si="10"/>
        <v>0</v>
      </c>
      <c r="I9" s="22">
        <f t="shared" si="10"/>
        <v>0</v>
      </c>
      <c r="J9" s="22">
        <f t="shared" si="10"/>
        <v>0</v>
      </c>
      <c r="K9" s="22">
        <f t="shared" si="10"/>
        <v>0</v>
      </c>
      <c r="L9" s="22">
        <f t="shared" si="10"/>
        <v>0</v>
      </c>
      <c r="M9" s="22">
        <f t="shared" si="10"/>
        <v>0</v>
      </c>
      <c r="N9" s="22">
        <f t="shared" si="10"/>
        <v>0</v>
      </c>
      <c r="O9" s="22">
        <f t="shared" si="10"/>
        <v>0</v>
      </c>
      <c r="P9" s="33">
        <f t="shared" si="10"/>
        <v>0</v>
      </c>
      <c r="Q9" s="23">
        <f t="shared" si="3"/>
        <v>0</v>
      </c>
      <c r="R9" s="24">
        <f t="shared" si="10"/>
        <v>0</v>
      </c>
      <c r="S9" s="22">
        <f t="shared" si="10"/>
        <v>0</v>
      </c>
      <c r="T9" s="22">
        <f t="shared" si="10"/>
        <v>0</v>
      </c>
      <c r="U9" s="22">
        <f t="shared" si="10"/>
        <v>0</v>
      </c>
      <c r="V9" s="22">
        <f t="shared" si="10"/>
        <v>0</v>
      </c>
      <c r="W9" s="22">
        <f t="shared" si="10"/>
        <v>0</v>
      </c>
      <c r="X9" s="22">
        <f t="shared" si="10"/>
        <v>0</v>
      </c>
      <c r="Y9" s="22">
        <f t="shared" si="10"/>
        <v>0</v>
      </c>
      <c r="Z9" s="22">
        <f t="shared" si="10"/>
        <v>0</v>
      </c>
      <c r="AA9" s="22">
        <f t="shared" si="10"/>
        <v>0</v>
      </c>
      <c r="AB9" s="22">
        <f t="shared" si="10"/>
        <v>0</v>
      </c>
      <c r="AC9" s="33">
        <f t="shared" si="10"/>
        <v>0</v>
      </c>
      <c r="AD9" s="23">
        <f t="shared" si="4"/>
        <v>0</v>
      </c>
      <c r="AE9" s="25">
        <f t="shared" si="10"/>
        <v>0</v>
      </c>
      <c r="AF9" s="22">
        <f t="shared" si="10"/>
        <v>0</v>
      </c>
      <c r="AG9" s="22">
        <f t="shared" si="10"/>
        <v>0</v>
      </c>
      <c r="AH9" s="22">
        <f t="shared" si="10"/>
        <v>0</v>
      </c>
      <c r="AI9" s="22">
        <f t="shared" si="10"/>
        <v>0</v>
      </c>
      <c r="AJ9" s="22">
        <f t="shared" si="10"/>
        <v>0</v>
      </c>
      <c r="AK9" s="22">
        <f t="shared" si="10"/>
        <v>0</v>
      </c>
      <c r="AL9" s="22">
        <f t="shared" si="10"/>
        <v>0</v>
      </c>
      <c r="AM9" s="22">
        <f t="shared" si="10"/>
        <v>0</v>
      </c>
      <c r="AN9" s="22">
        <f t="shared" si="10"/>
        <v>0</v>
      </c>
      <c r="AO9" s="22">
        <f t="shared" si="10"/>
        <v>0</v>
      </c>
      <c r="AP9" s="33">
        <f t="shared" si="10"/>
        <v>0</v>
      </c>
      <c r="AQ9" s="23">
        <f t="shared" si="5"/>
        <v>0</v>
      </c>
      <c r="AR9" s="184">
        <f t="shared" si="9"/>
        <v>0</v>
      </c>
    </row>
    <row r="10" spans="1:44" ht="20.100000000000001" customHeight="1">
      <c r="A10" s="151" t="s">
        <v>7</v>
      </c>
      <c r="B10" s="68"/>
      <c r="C10" s="74"/>
      <c r="D10" s="61"/>
      <c r="E10" s="56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31">
        <v>0</v>
      </c>
      <c r="Q10" s="21">
        <f t="shared" si="3"/>
        <v>0</v>
      </c>
      <c r="R10" s="16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37">
        <v>0</v>
      </c>
      <c r="AD10" s="21">
        <f t="shared" si="4"/>
        <v>0</v>
      </c>
      <c r="AE10" s="18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35">
        <v>0</v>
      </c>
      <c r="AQ10" s="21">
        <f t="shared" si="5"/>
        <v>0</v>
      </c>
      <c r="AR10" s="177">
        <f t="shared" si="9"/>
        <v>0</v>
      </c>
    </row>
    <row r="11" spans="1:44" ht="20.100000000000001" customHeight="1">
      <c r="A11" s="152"/>
      <c r="B11" s="68"/>
      <c r="C11" s="74"/>
      <c r="D11" s="61"/>
      <c r="E11" s="56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31">
        <v>0</v>
      </c>
      <c r="Q11" s="21">
        <f t="shared" si="3"/>
        <v>0</v>
      </c>
      <c r="R11" s="16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37">
        <v>0</v>
      </c>
      <c r="AD11" s="21">
        <f t="shared" si="4"/>
        <v>0</v>
      </c>
      <c r="AE11" s="18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35">
        <v>0</v>
      </c>
      <c r="AQ11" s="21">
        <f t="shared" si="5"/>
        <v>0</v>
      </c>
      <c r="AR11" s="177">
        <f t="shared" si="9"/>
        <v>0</v>
      </c>
    </row>
    <row r="12" spans="1:44" ht="20.100000000000001" customHeight="1">
      <c r="A12" s="152"/>
      <c r="B12" s="68"/>
      <c r="C12" s="74"/>
      <c r="D12" s="61"/>
      <c r="E12" s="56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31">
        <v>0</v>
      </c>
      <c r="Q12" s="21">
        <f t="shared" si="3"/>
        <v>0</v>
      </c>
      <c r="R12" s="16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37">
        <v>0</v>
      </c>
      <c r="AD12" s="21">
        <f t="shared" si="4"/>
        <v>0</v>
      </c>
      <c r="AE12" s="18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35">
        <v>0</v>
      </c>
      <c r="AQ12" s="21">
        <f t="shared" si="5"/>
        <v>0</v>
      </c>
      <c r="AR12" s="177">
        <f t="shared" si="9"/>
        <v>0</v>
      </c>
    </row>
    <row r="13" spans="1:44" ht="20.100000000000001" customHeight="1">
      <c r="A13" s="152"/>
      <c r="B13" s="68"/>
      <c r="C13" s="74"/>
      <c r="D13" s="61"/>
      <c r="E13" s="56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31">
        <v>0</v>
      </c>
      <c r="Q13" s="21">
        <f t="shared" si="3"/>
        <v>0</v>
      </c>
      <c r="R13" s="16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37">
        <v>0</v>
      </c>
      <c r="AD13" s="21">
        <f t="shared" si="4"/>
        <v>0</v>
      </c>
      <c r="AE13" s="18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35">
        <v>0</v>
      </c>
      <c r="AQ13" s="21">
        <f t="shared" si="5"/>
        <v>0</v>
      </c>
      <c r="AR13" s="177">
        <f t="shared" si="9"/>
        <v>0</v>
      </c>
    </row>
    <row r="14" spans="1:44" ht="20.100000000000001" customHeight="1">
      <c r="A14" s="153"/>
      <c r="B14" s="154" t="s">
        <v>8</v>
      </c>
      <c r="C14" s="155"/>
      <c r="D14" s="64"/>
      <c r="E14" s="29">
        <f>SUM(E10:E13)</f>
        <v>0</v>
      </c>
      <c r="F14" s="26">
        <f t="shared" ref="F14:AP14" si="11">SUM(F10:F13)</f>
        <v>0</v>
      </c>
      <c r="G14" s="26">
        <f t="shared" si="11"/>
        <v>0</v>
      </c>
      <c r="H14" s="26">
        <f t="shared" si="11"/>
        <v>0</v>
      </c>
      <c r="I14" s="26">
        <f t="shared" si="11"/>
        <v>0</v>
      </c>
      <c r="J14" s="26">
        <f t="shared" si="11"/>
        <v>0</v>
      </c>
      <c r="K14" s="26">
        <f t="shared" si="11"/>
        <v>0</v>
      </c>
      <c r="L14" s="26">
        <f t="shared" si="11"/>
        <v>0</v>
      </c>
      <c r="M14" s="26">
        <f t="shared" si="11"/>
        <v>0</v>
      </c>
      <c r="N14" s="26">
        <f t="shared" si="11"/>
        <v>0</v>
      </c>
      <c r="O14" s="26">
        <f t="shared" si="11"/>
        <v>0</v>
      </c>
      <c r="P14" s="34">
        <f t="shared" si="11"/>
        <v>0</v>
      </c>
      <c r="Q14" s="27">
        <f t="shared" si="3"/>
        <v>0</v>
      </c>
      <c r="R14" s="28">
        <f t="shared" si="11"/>
        <v>0</v>
      </c>
      <c r="S14" s="26">
        <f t="shared" si="11"/>
        <v>0</v>
      </c>
      <c r="T14" s="26">
        <f t="shared" si="11"/>
        <v>0</v>
      </c>
      <c r="U14" s="26">
        <f t="shared" si="11"/>
        <v>0</v>
      </c>
      <c r="V14" s="26">
        <f t="shared" si="11"/>
        <v>0</v>
      </c>
      <c r="W14" s="26">
        <f t="shared" si="11"/>
        <v>0</v>
      </c>
      <c r="X14" s="26">
        <f t="shared" si="11"/>
        <v>0</v>
      </c>
      <c r="Y14" s="26">
        <f t="shared" si="11"/>
        <v>0</v>
      </c>
      <c r="Z14" s="26">
        <f t="shared" si="11"/>
        <v>0</v>
      </c>
      <c r="AA14" s="26">
        <f t="shared" si="11"/>
        <v>0</v>
      </c>
      <c r="AB14" s="26">
        <f t="shared" si="11"/>
        <v>0</v>
      </c>
      <c r="AC14" s="34">
        <f t="shared" si="11"/>
        <v>0</v>
      </c>
      <c r="AD14" s="27">
        <f t="shared" si="4"/>
        <v>0</v>
      </c>
      <c r="AE14" s="29">
        <f t="shared" si="11"/>
        <v>0</v>
      </c>
      <c r="AF14" s="26">
        <f t="shared" si="11"/>
        <v>0</v>
      </c>
      <c r="AG14" s="26">
        <f t="shared" si="11"/>
        <v>0</v>
      </c>
      <c r="AH14" s="26">
        <f t="shared" si="11"/>
        <v>0</v>
      </c>
      <c r="AI14" s="26">
        <f t="shared" si="11"/>
        <v>0</v>
      </c>
      <c r="AJ14" s="26">
        <f t="shared" si="11"/>
        <v>0</v>
      </c>
      <c r="AK14" s="26">
        <f t="shared" si="11"/>
        <v>0</v>
      </c>
      <c r="AL14" s="26">
        <f t="shared" si="11"/>
        <v>0</v>
      </c>
      <c r="AM14" s="26">
        <f t="shared" si="11"/>
        <v>0</v>
      </c>
      <c r="AN14" s="26">
        <f t="shared" si="11"/>
        <v>0</v>
      </c>
      <c r="AO14" s="26">
        <f t="shared" si="11"/>
        <v>0</v>
      </c>
      <c r="AP14" s="34">
        <f t="shared" si="11"/>
        <v>0</v>
      </c>
      <c r="AQ14" s="27">
        <f t="shared" si="5"/>
        <v>0</v>
      </c>
      <c r="AR14" s="185">
        <f t="shared" si="9"/>
        <v>0</v>
      </c>
    </row>
    <row r="15" spans="1:44" ht="20.100000000000001" customHeight="1">
      <c r="A15" s="151" t="s">
        <v>44</v>
      </c>
      <c r="B15" s="67" t="s">
        <v>63</v>
      </c>
      <c r="C15" s="73"/>
      <c r="D15" s="61"/>
      <c r="E15" s="56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31">
        <v>0</v>
      </c>
      <c r="Q15" s="21">
        <f t="shared" si="3"/>
        <v>0</v>
      </c>
      <c r="R15" s="16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37">
        <v>0</v>
      </c>
      <c r="AD15" s="21">
        <f t="shared" si="4"/>
        <v>0</v>
      </c>
      <c r="AE15" s="18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35">
        <v>0</v>
      </c>
      <c r="AQ15" s="55">
        <f t="shared" si="5"/>
        <v>0</v>
      </c>
      <c r="AR15" s="177">
        <f>SUM(AQ15,AD15,Q15)</f>
        <v>0</v>
      </c>
    </row>
    <row r="16" spans="1:44" ht="20.100000000000001" customHeight="1">
      <c r="A16" s="152"/>
      <c r="B16" s="68"/>
      <c r="C16" s="74"/>
      <c r="D16" s="61"/>
      <c r="E16" s="18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31">
        <v>0</v>
      </c>
      <c r="Q16" s="21">
        <f t="shared" si="3"/>
        <v>0</v>
      </c>
      <c r="R16" s="16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37">
        <v>0</v>
      </c>
      <c r="AD16" s="21">
        <f t="shared" si="4"/>
        <v>0</v>
      </c>
      <c r="AE16" s="18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35">
        <v>0</v>
      </c>
      <c r="AQ16" s="21">
        <f t="shared" si="5"/>
        <v>0</v>
      </c>
      <c r="AR16" s="177">
        <f t="shared" ref="AR16:AR17" si="12">SUM(AQ16,AD16,Q16)</f>
        <v>0</v>
      </c>
    </row>
    <row r="17" spans="1:44" ht="20.100000000000001" customHeight="1">
      <c r="A17" s="153"/>
      <c r="B17" s="156" t="s">
        <v>45</v>
      </c>
      <c r="C17" s="157"/>
      <c r="D17" s="63"/>
      <c r="E17" s="59">
        <f>SUM(E15:E16)</f>
        <v>0</v>
      </c>
      <c r="F17" s="22">
        <f t="shared" ref="F17:AC17" si="13">SUM(F15:F16)</f>
        <v>0</v>
      </c>
      <c r="G17" s="22">
        <f t="shared" si="13"/>
        <v>0</v>
      </c>
      <c r="H17" s="22">
        <f t="shared" si="13"/>
        <v>0</v>
      </c>
      <c r="I17" s="22">
        <f t="shared" si="13"/>
        <v>0</v>
      </c>
      <c r="J17" s="22">
        <f t="shared" si="13"/>
        <v>0</v>
      </c>
      <c r="K17" s="22">
        <f t="shared" si="13"/>
        <v>0</v>
      </c>
      <c r="L17" s="22">
        <f t="shared" si="13"/>
        <v>0</v>
      </c>
      <c r="M17" s="22">
        <f t="shared" si="13"/>
        <v>0</v>
      </c>
      <c r="N17" s="22">
        <f t="shared" si="13"/>
        <v>0</v>
      </c>
      <c r="O17" s="22">
        <f t="shared" si="13"/>
        <v>0</v>
      </c>
      <c r="P17" s="33">
        <f t="shared" si="13"/>
        <v>0</v>
      </c>
      <c r="Q17" s="23">
        <f t="shared" si="3"/>
        <v>0</v>
      </c>
      <c r="R17" s="24">
        <f t="shared" si="13"/>
        <v>0</v>
      </c>
      <c r="S17" s="22">
        <f t="shared" si="13"/>
        <v>0</v>
      </c>
      <c r="T17" s="22">
        <f t="shared" si="13"/>
        <v>0</v>
      </c>
      <c r="U17" s="22">
        <f t="shared" si="13"/>
        <v>0</v>
      </c>
      <c r="V17" s="22">
        <f t="shared" si="13"/>
        <v>0</v>
      </c>
      <c r="W17" s="22">
        <f t="shared" si="13"/>
        <v>0</v>
      </c>
      <c r="X17" s="22">
        <f t="shared" si="13"/>
        <v>0</v>
      </c>
      <c r="Y17" s="22">
        <f t="shared" si="13"/>
        <v>0</v>
      </c>
      <c r="Z17" s="22">
        <f t="shared" si="13"/>
        <v>0</v>
      </c>
      <c r="AA17" s="22">
        <f t="shared" si="13"/>
        <v>0</v>
      </c>
      <c r="AB17" s="22">
        <f t="shared" si="13"/>
        <v>0</v>
      </c>
      <c r="AC17" s="33">
        <f t="shared" si="13"/>
        <v>0</v>
      </c>
      <c r="AD17" s="23">
        <f t="shared" si="4"/>
        <v>0</v>
      </c>
      <c r="AE17" s="25">
        <f t="shared" ref="AE17:AP17" si="14">SUM(AE15:AE16)</f>
        <v>0</v>
      </c>
      <c r="AF17" s="22">
        <f t="shared" si="14"/>
        <v>0</v>
      </c>
      <c r="AG17" s="22">
        <f t="shared" si="14"/>
        <v>0</v>
      </c>
      <c r="AH17" s="22">
        <f t="shared" si="14"/>
        <v>0</v>
      </c>
      <c r="AI17" s="22">
        <f t="shared" si="14"/>
        <v>0</v>
      </c>
      <c r="AJ17" s="22">
        <f t="shared" si="14"/>
        <v>0</v>
      </c>
      <c r="AK17" s="22">
        <f t="shared" si="14"/>
        <v>0</v>
      </c>
      <c r="AL17" s="22">
        <f t="shared" si="14"/>
        <v>0</v>
      </c>
      <c r="AM17" s="22">
        <f t="shared" si="14"/>
        <v>0</v>
      </c>
      <c r="AN17" s="22">
        <f t="shared" si="14"/>
        <v>0</v>
      </c>
      <c r="AO17" s="22">
        <f t="shared" si="14"/>
        <v>0</v>
      </c>
      <c r="AP17" s="33">
        <f t="shared" si="14"/>
        <v>0</v>
      </c>
      <c r="AQ17" s="23">
        <f t="shared" si="5"/>
        <v>0</v>
      </c>
      <c r="AR17" s="184">
        <f t="shared" si="12"/>
        <v>0</v>
      </c>
    </row>
    <row r="18" spans="1:44" ht="20.100000000000001" customHeight="1">
      <c r="A18" s="151" t="s">
        <v>18</v>
      </c>
      <c r="B18" s="68"/>
      <c r="C18" s="74"/>
      <c r="D18" s="61"/>
      <c r="E18" s="56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31">
        <v>0</v>
      </c>
      <c r="Q18" s="21">
        <f t="shared" si="3"/>
        <v>0</v>
      </c>
      <c r="R18" s="16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37">
        <v>0</v>
      </c>
      <c r="AD18" s="21">
        <f t="shared" si="4"/>
        <v>0</v>
      </c>
      <c r="AE18" s="18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35">
        <v>0</v>
      </c>
      <c r="AQ18" s="21">
        <f t="shared" si="5"/>
        <v>0</v>
      </c>
      <c r="AR18" s="177">
        <f t="shared" si="9"/>
        <v>0</v>
      </c>
    </row>
    <row r="19" spans="1:44" ht="20.100000000000001" customHeight="1">
      <c r="A19" s="152"/>
      <c r="B19" s="68"/>
      <c r="C19" s="74"/>
      <c r="D19" s="61"/>
      <c r="E19" s="56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31">
        <v>0</v>
      </c>
      <c r="Q19" s="21">
        <f t="shared" si="3"/>
        <v>0</v>
      </c>
      <c r="R19" s="16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37">
        <v>0</v>
      </c>
      <c r="AD19" s="21">
        <f t="shared" si="4"/>
        <v>0</v>
      </c>
      <c r="AE19" s="18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35">
        <v>0</v>
      </c>
      <c r="AQ19" s="21">
        <f t="shared" si="5"/>
        <v>0</v>
      </c>
      <c r="AR19" s="177">
        <f t="shared" si="9"/>
        <v>0</v>
      </c>
    </row>
    <row r="20" spans="1:44" ht="20.100000000000001" customHeight="1">
      <c r="A20" s="152"/>
      <c r="B20" s="68"/>
      <c r="C20" s="74"/>
      <c r="D20" s="61"/>
      <c r="E20" s="56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31">
        <v>0</v>
      </c>
      <c r="Q20" s="21">
        <f t="shared" si="3"/>
        <v>0</v>
      </c>
      <c r="R20" s="16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37">
        <v>0</v>
      </c>
      <c r="AD20" s="21">
        <f t="shared" si="4"/>
        <v>0</v>
      </c>
      <c r="AE20" s="18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35">
        <v>0</v>
      </c>
      <c r="AQ20" s="21">
        <f t="shared" si="5"/>
        <v>0</v>
      </c>
      <c r="AR20" s="177">
        <f t="shared" si="9"/>
        <v>0</v>
      </c>
    </row>
    <row r="21" spans="1:44" ht="20.100000000000001" customHeight="1">
      <c r="A21" s="152"/>
      <c r="B21" s="75"/>
      <c r="C21" s="74"/>
      <c r="D21" s="61"/>
      <c r="E21" s="1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31">
        <v>0</v>
      </c>
      <c r="Q21" s="21">
        <f t="shared" si="3"/>
        <v>0</v>
      </c>
      <c r="R21" s="16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37">
        <v>0</v>
      </c>
      <c r="AD21" s="21">
        <f t="shared" si="4"/>
        <v>0</v>
      </c>
      <c r="AE21" s="18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35">
        <v>0</v>
      </c>
      <c r="AQ21" s="21">
        <f t="shared" si="5"/>
        <v>0</v>
      </c>
      <c r="AR21" s="177">
        <f t="shared" si="9"/>
        <v>0</v>
      </c>
    </row>
    <row r="22" spans="1:44" ht="20.100000000000001" customHeight="1">
      <c r="A22" s="153"/>
      <c r="B22" s="154" t="s">
        <v>9</v>
      </c>
      <c r="C22" s="155"/>
      <c r="D22" s="64"/>
      <c r="E22" s="29">
        <f>SUM(E18:E21)</f>
        <v>0</v>
      </c>
      <c r="F22" s="26">
        <f t="shared" ref="F22:P22" si="15">SUM(F18:F21)</f>
        <v>0</v>
      </c>
      <c r="G22" s="26">
        <f t="shared" si="15"/>
        <v>0</v>
      </c>
      <c r="H22" s="26">
        <f t="shared" si="15"/>
        <v>0</v>
      </c>
      <c r="I22" s="26">
        <f t="shared" si="15"/>
        <v>0</v>
      </c>
      <c r="J22" s="26">
        <f t="shared" si="15"/>
        <v>0</v>
      </c>
      <c r="K22" s="26">
        <f t="shared" si="15"/>
        <v>0</v>
      </c>
      <c r="L22" s="26">
        <f t="shared" si="15"/>
        <v>0</v>
      </c>
      <c r="M22" s="26">
        <f t="shared" si="15"/>
        <v>0</v>
      </c>
      <c r="N22" s="26">
        <f t="shared" si="15"/>
        <v>0</v>
      </c>
      <c r="O22" s="26">
        <f t="shared" si="15"/>
        <v>0</v>
      </c>
      <c r="P22" s="34">
        <f t="shared" si="15"/>
        <v>0</v>
      </c>
      <c r="Q22" s="27">
        <f t="shared" si="3"/>
        <v>0</v>
      </c>
      <c r="R22" s="28">
        <f t="shared" ref="R22:AC22" si="16">SUM(R18:R21)</f>
        <v>0</v>
      </c>
      <c r="S22" s="26">
        <f t="shared" si="16"/>
        <v>0</v>
      </c>
      <c r="T22" s="26">
        <f t="shared" si="16"/>
        <v>0</v>
      </c>
      <c r="U22" s="26">
        <f t="shared" si="16"/>
        <v>0</v>
      </c>
      <c r="V22" s="26">
        <f t="shared" si="16"/>
        <v>0</v>
      </c>
      <c r="W22" s="26">
        <f t="shared" si="16"/>
        <v>0</v>
      </c>
      <c r="X22" s="26">
        <f t="shared" si="16"/>
        <v>0</v>
      </c>
      <c r="Y22" s="26">
        <f t="shared" si="16"/>
        <v>0</v>
      </c>
      <c r="Z22" s="26">
        <f t="shared" si="16"/>
        <v>0</v>
      </c>
      <c r="AA22" s="26">
        <f t="shared" si="16"/>
        <v>0</v>
      </c>
      <c r="AB22" s="26">
        <f t="shared" si="16"/>
        <v>0</v>
      </c>
      <c r="AC22" s="34">
        <f t="shared" si="16"/>
        <v>0</v>
      </c>
      <c r="AD22" s="27">
        <f t="shared" si="4"/>
        <v>0</v>
      </c>
      <c r="AE22" s="29">
        <f t="shared" ref="AE22:AP22" si="17">SUM(AE18:AE21)</f>
        <v>0</v>
      </c>
      <c r="AF22" s="26">
        <f t="shared" si="17"/>
        <v>0</v>
      </c>
      <c r="AG22" s="26">
        <f t="shared" si="17"/>
        <v>0</v>
      </c>
      <c r="AH22" s="26">
        <f t="shared" si="17"/>
        <v>0</v>
      </c>
      <c r="AI22" s="26">
        <f t="shared" si="17"/>
        <v>0</v>
      </c>
      <c r="AJ22" s="26">
        <f t="shared" si="17"/>
        <v>0</v>
      </c>
      <c r="AK22" s="26">
        <f t="shared" si="17"/>
        <v>0</v>
      </c>
      <c r="AL22" s="26">
        <f t="shared" si="17"/>
        <v>0</v>
      </c>
      <c r="AM22" s="26">
        <f t="shared" si="17"/>
        <v>0</v>
      </c>
      <c r="AN22" s="26">
        <f t="shared" si="17"/>
        <v>0</v>
      </c>
      <c r="AO22" s="26">
        <f t="shared" si="17"/>
        <v>0</v>
      </c>
      <c r="AP22" s="34">
        <f t="shared" si="17"/>
        <v>0</v>
      </c>
      <c r="AQ22" s="27">
        <f t="shared" si="5"/>
        <v>0</v>
      </c>
      <c r="AR22" s="185">
        <f t="shared" si="9"/>
        <v>0</v>
      </c>
    </row>
    <row r="23" spans="1:44" ht="20.100000000000001" customHeight="1">
      <c r="A23" s="139" t="s">
        <v>10</v>
      </c>
      <c r="B23" s="140"/>
      <c r="C23" s="141"/>
      <c r="D23" s="61" t="s">
        <v>58</v>
      </c>
      <c r="E23" s="18">
        <f t="shared" ref="E23:P23" si="18">SUMIF($D$4:$D$22,$D$23,E4:E22)</f>
        <v>0</v>
      </c>
      <c r="F23" s="17">
        <f t="shared" si="18"/>
        <v>0</v>
      </c>
      <c r="G23" s="17">
        <f t="shared" si="18"/>
        <v>0</v>
      </c>
      <c r="H23" s="17">
        <f t="shared" si="18"/>
        <v>0</v>
      </c>
      <c r="I23" s="17">
        <f t="shared" si="18"/>
        <v>0</v>
      </c>
      <c r="J23" s="17">
        <f t="shared" si="18"/>
        <v>0</v>
      </c>
      <c r="K23" s="17">
        <f t="shared" si="18"/>
        <v>0</v>
      </c>
      <c r="L23" s="17">
        <f t="shared" si="18"/>
        <v>0</v>
      </c>
      <c r="M23" s="17">
        <f t="shared" si="18"/>
        <v>0</v>
      </c>
      <c r="N23" s="17">
        <f t="shared" si="18"/>
        <v>0</v>
      </c>
      <c r="O23" s="17">
        <f t="shared" si="18"/>
        <v>0</v>
      </c>
      <c r="P23" s="35">
        <f t="shared" si="18"/>
        <v>0</v>
      </c>
      <c r="Q23" s="49">
        <f>SUM(E23:P23)</f>
        <v>0</v>
      </c>
      <c r="R23" s="50">
        <f>SUMIF($D$4:$D$22,$D$23,R4:R22)</f>
        <v>0</v>
      </c>
      <c r="S23" s="51">
        <f t="shared" ref="S23:AC23" si="19">SUMIF($D$4:$D$22,$D$23,S4:S22)</f>
        <v>0</v>
      </c>
      <c r="T23" s="51">
        <f t="shared" si="19"/>
        <v>0</v>
      </c>
      <c r="U23" s="51">
        <f t="shared" si="19"/>
        <v>0</v>
      </c>
      <c r="V23" s="51">
        <f t="shared" si="19"/>
        <v>0</v>
      </c>
      <c r="W23" s="51">
        <f t="shared" si="19"/>
        <v>0</v>
      </c>
      <c r="X23" s="51">
        <f t="shared" si="19"/>
        <v>0</v>
      </c>
      <c r="Y23" s="51">
        <f t="shared" si="19"/>
        <v>0</v>
      </c>
      <c r="Z23" s="51">
        <f t="shared" si="19"/>
        <v>0</v>
      </c>
      <c r="AA23" s="51">
        <f t="shared" si="19"/>
        <v>0</v>
      </c>
      <c r="AB23" s="51">
        <f t="shared" si="19"/>
        <v>0</v>
      </c>
      <c r="AC23" s="52">
        <f t="shared" si="19"/>
        <v>0</v>
      </c>
      <c r="AD23" s="49">
        <f>SUM(R23:AC23)</f>
        <v>0</v>
      </c>
      <c r="AE23" s="18">
        <f>SUMIF($D$4:$D$22,$D$23,AE4:AE22)</f>
        <v>0</v>
      </c>
      <c r="AF23" s="17">
        <f t="shared" ref="AF23:AP23" si="20">SUMIF($D$4:$D$22,$D$23,AF4:AF22)</f>
        <v>0</v>
      </c>
      <c r="AG23" s="17">
        <f t="shared" si="20"/>
        <v>0</v>
      </c>
      <c r="AH23" s="17">
        <f t="shared" si="20"/>
        <v>0</v>
      </c>
      <c r="AI23" s="17">
        <f t="shared" si="20"/>
        <v>0</v>
      </c>
      <c r="AJ23" s="17">
        <f t="shared" si="20"/>
        <v>0</v>
      </c>
      <c r="AK23" s="17">
        <f t="shared" si="20"/>
        <v>0</v>
      </c>
      <c r="AL23" s="17">
        <f t="shared" si="20"/>
        <v>0</v>
      </c>
      <c r="AM23" s="17">
        <f t="shared" si="20"/>
        <v>0</v>
      </c>
      <c r="AN23" s="17">
        <f t="shared" si="20"/>
        <v>0</v>
      </c>
      <c r="AO23" s="17">
        <f t="shared" si="20"/>
        <v>0</v>
      </c>
      <c r="AP23" s="35">
        <f t="shared" si="20"/>
        <v>0</v>
      </c>
      <c r="AQ23" s="21">
        <f t="shared" ref="AQ23:AQ25" si="21">SUM(AE23:AP23)</f>
        <v>0</v>
      </c>
      <c r="AR23" s="177">
        <f t="shared" si="9"/>
        <v>0</v>
      </c>
    </row>
    <row r="24" spans="1:44" ht="20.100000000000001" customHeight="1">
      <c r="A24" s="139" t="s">
        <v>11</v>
      </c>
      <c r="B24" s="140"/>
      <c r="C24" s="141"/>
      <c r="D24" s="61" t="s">
        <v>62</v>
      </c>
      <c r="E24" s="18">
        <f>SUMIF($D$4:$D$22,$D$24,E4:E22)</f>
        <v>0</v>
      </c>
      <c r="F24" s="17">
        <f t="shared" ref="F24:Q24" si="22">SUMIF($D$4:$D$22,$D$24,F4:F22)</f>
        <v>0</v>
      </c>
      <c r="G24" s="17">
        <f t="shared" si="22"/>
        <v>0</v>
      </c>
      <c r="H24" s="17">
        <f t="shared" si="22"/>
        <v>0</v>
      </c>
      <c r="I24" s="17">
        <f t="shared" si="22"/>
        <v>0</v>
      </c>
      <c r="J24" s="17">
        <f t="shared" si="22"/>
        <v>0</v>
      </c>
      <c r="K24" s="17">
        <f t="shared" si="22"/>
        <v>0</v>
      </c>
      <c r="L24" s="17">
        <f t="shared" si="22"/>
        <v>0</v>
      </c>
      <c r="M24" s="17">
        <f t="shared" si="22"/>
        <v>0</v>
      </c>
      <c r="N24" s="17">
        <f t="shared" si="22"/>
        <v>0</v>
      </c>
      <c r="O24" s="17">
        <f t="shared" si="22"/>
        <v>0</v>
      </c>
      <c r="P24" s="35">
        <f t="shared" si="22"/>
        <v>0</v>
      </c>
      <c r="Q24" s="21">
        <f t="shared" si="22"/>
        <v>0</v>
      </c>
      <c r="R24" s="16">
        <f>SUMIF($D$4:$D$22,$D$24,R4:R22)</f>
        <v>0</v>
      </c>
      <c r="S24" s="17">
        <f t="shared" ref="S24:AC24" si="23">SUMIF($D$4:$D$22,$D$24,S4:S22)</f>
        <v>0</v>
      </c>
      <c r="T24" s="17">
        <f t="shared" si="23"/>
        <v>0</v>
      </c>
      <c r="U24" s="17">
        <f t="shared" si="23"/>
        <v>0</v>
      </c>
      <c r="V24" s="17">
        <f t="shared" si="23"/>
        <v>0</v>
      </c>
      <c r="W24" s="17">
        <f t="shared" si="23"/>
        <v>0</v>
      </c>
      <c r="X24" s="17">
        <f t="shared" si="23"/>
        <v>0</v>
      </c>
      <c r="Y24" s="17">
        <f t="shared" si="23"/>
        <v>0</v>
      </c>
      <c r="Z24" s="17">
        <f t="shared" si="23"/>
        <v>0</v>
      </c>
      <c r="AA24" s="17">
        <f t="shared" si="23"/>
        <v>0</v>
      </c>
      <c r="AB24" s="17">
        <f t="shared" si="23"/>
        <v>0</v>
      </c>
      <c r="AC24" s="35">
        <f t="shared" si="23"/>
        <v>0</v>
      </c>
      <c r="AD24" s="21">
        <f t="shared" ref="AD24:AD25" si="24">SUM(R24:AC24)</f>
        <v>0</v>
      </c>
      <c r="AE24" s="18">
        <f>SUMIF($D$4:$D$22,$D$24,AE4:AE22)</f>
        <v>0</v>
      </c>
      <c r="AF24" s="17">
        <f t="shared" ref="AF24:AP24" si="25">SUMIF($D$4:$D$22,$D$24,AF4:AF22)</f>
        <v>0</v>
      </c>
      <c r="AG24" s="17">
        <f t="shared" si="25"/>
        <v>0</v>
      </c>
      <c r="AH24" s="17">
        <f t="shared" si="25"/>
        <v>0</v>
      </c>
      <c r="AI24" s="17">
        <f t="shared" si="25"/>
        <v>0</v>
      </c>
      <c r="AJ24" s="17">
        <f t="shared" si="25"/>
        <v>0</v>
      </c>
      <c r="AK24" s="17">
        <f t="shared" si="25"/>
        <v>0</v>
      </c>
      <c r="AL24" s="17">
        <f t="shared" si="25"/>
        <v>0</v>
      </c>
      <c r="AM24" s="17">
        <f t="shared" si="25"/>
        <v>0</v>
      </c>
      <c r="AN24" s="17">
        <f t="shared" si="25"/>
        <v>0</v>
      </c>
      <c r="AO24" s="17">
        <f t="shared" si="25"/>
        <v>0</v>
      </c>
      <c r="AP24" s="35">
        <f t="shared" si="25"/>
        <v>0</v>
      </c>
      <c r="AQ24" s="21">
        <f t="shared" si="21"/>
        <v>0</v>
      </c>
      <c r="AR24" s="177">
        <f t="shared" si="9"/>
        <v>0</v>
      </c>
    </row>
    <row r="25" spans="1:44" ht="20.100000000000001" customHeight="1">
      <c r="A25" s="142" t="s">
        <v>12</v>
      </c>
      <c r="B25" s="143"/>
      <c r="C25" s="144"/>
      <c r="D25" s="65"/>
      <c r="E25" s="18">
        <f t="shared" ref="E25:P25" si="26">SUM(E23:E24)</f>
        <v>0</v>
      </c>
      <c r="F25" s="17">
        <f t="shared" si="26"/>
        <v>0</v>
      </c>
      <c r="G25" s="17">
        <f t="shared" si="26"/>
        <v>0</v>
      </c>
      <c r="H25" s="17">
        <f t="shared" si="26"/>
        <v>0</v>
      </c>
      <c r="I25" s="17">
        <f t="shared" si="26"/>
        <v>0</v>
      </c>
      <c r="J25" s="17">
        <f t="shared" si="26"/>
        <v>0</v>
      </c>
      <c r="K25" s="17">
        <f t="shared" si="26"/>
        <v>0</v>
      </c>
      <c r="L25" s="17">
        <f t="shared" si="26"/>
        <v>0</v>
      </c>
      <c r="M25" s="17">
        <f t="shared" si="26"/>
        <v>0</v>
      </c>
      <c r="N25" s="17">
        <f t="shared" si="26"/>
        <v>0</v>
      </c>
      <c r="O25" s="17">
        <f t="shared" si="26"/>
        <v>0</v>
      </c>
      <c r="P25" s="35">
        <f t="shared" si="26"/>
        <v>0</v>
      </c>
      <c r="Q25" s="30">
        <f>SUM(E25:P25)</f>
        <v>0</v>
      </c>
      <c r="R25" s="16">
        <f t="shared" ref="R25:AC25" si="27">SUM(R23:R24)</f>
        <v>0</v>
      </c>
      <c r="S25" s="17">
        <f t="shared" si="27"/>
        <v>0</v>
      </c>
      <c r="T25" s="17">
        <f t="shared" si="27"/>
        <v>0</v>
      </c>
      <c r="U25" s="17">
        <f t="shared" si="27"/>
        <v>0</v>
      </c>
      <c r="V25" s="17">
        <f t="shared" si="27"/>
        <v>0</v>
      </c>
      <c r="W25" s="17">
        <f t="shared" si="27"/>
        <v>0</v>
      </c>
      <c r="X25" s="17">
        <f t="shared" si="27"/>
        <v>0</v>
      </c>
      <c r="Y25" s="17">
        <f t="shared" si="27"/>
        <v>0</v>
      </c>
      <c r="Z25" s="17">
        <f t="shared" si="27"/>
        <v>0</v>
      </c>
      <c r="AA25" s="17">
        <f t="shared" si="27"/>
        <v>0</v>
      </c>
      <c r="AB25" s="17">
        <f t="shared" si="27"/>
        <v>0</v>
      </c>
      <c r="AC25" s="35">
        <f t="shared" si="27"/>
        <v>0</v>
      </c>
      <c r="AD25" s="30">
        <f t="shared" si="24"/>
        <v>0</v>
      </c>
      <c r="AE25" s="18">
        <f t="shared" ref="AE25:AP25" si="28">SUM(AE23:AE24)</f>
        <v>0</v>
      </c>
      <c r="AF25" s="17">
        <f t="shared" si="28"/>
        <v>0</v>
      </c>
      <c r="AG25" s="17">
        <f t="shared" si="28"/>
        <v>0</v>
      </c>
      <c r="AH25" s="17">
        <f t="shared" si="28"/>
        <v>0</v>
      </c>
      <c r="AI25" s="17">
        <f t="shared" si="28"/>
        <v>0</v>
      </c>
      <c r="AJ25" s="17">
        <f t="shared" si="28"/>
        <v>0</v>
      </c>
      <c r="AK25" s="17">
        <f t="shared" si="28"/>
        <v>0</v>
      </c>
      <c r="AL25" s="17">
        <f t="shared" si="28"/>
        <v>0</v>
      </c>
      <c r="AM25" s="17">
        <f t="shared" si="28"/>
        <v>0</v>
      </c>
      <c r="AN25" s="17">
        <f t="shared" si="28"/>
        <v>0</v>
      </c>
      <c r="AO25" s="17">
        <f t="shared" si="28"/>
        <v>0</v>
      </c>
      <c r="AP25" s="35">
        <f t="shared" si="28"/>
        <v>0</v>
      </c>
      <c r="AQ25" s="30">
        <f t="shared" si="21"/>
        <v>0</v>
      </c>
      <c r="AR25" s="178">
        <f t="shared" si="9"/>
        <v>0</v>
      </c>
    </row>
    <row r="26" spans="1:44" ht="20.100000000000001" customHeight="1">
      <c r="A26" s="148" t="s">
        <v>64</v>
      </c>
      <c r="B26" s="149"/>
      <c r="C26" s="150"/>
      <c r="D26" s="65"/>
      <c r="E26" s="18">
        <f t="shared" ref="E26:P26" si="29">IF(E6=0,E25,E9+E14+E17+E22)</f>
        <v>0</v>
      </c>
      <c r="F26" s="17">
        <f t="shared" si="29"/>
        <v>0</v>
      </c>
      <c r="G26" s="17">
        <f t="shared" si="29"/>
        <v>0</v>
      </c>
      <c r="H26" s="17">
        <f t="shared" si="29"/>
        <v>0</v>
      </c>
      <c r="I26" s="17">
        <f t="shared" si="29"/>
        <v>0</v>
      </c>
      <c r="J26" s="17">
        <f t="shared" si="29"/>
        <v>0</v>
      </c>
      <c r="K26" s="17">
        <f t="shared" si="29"/>
        <v>0</v>
      </c>
      <c r="L26" s="17">
        <f t="shared" si="29"/>
        <v>0</v>
      </c>
      <c r="M26" s="17">
        <f t="shared" si="29"/>
        <v>0</v>
      </c>
      <c r="N26" s="17">
        <f t="shared" si="29"/>
        <v>0</v>
      </c>
      <c r="O26" s="17">
        <f t="shared" si="29"/>
        <v>0</v>
      </c>
      <c r="P26" s="35">
        <f t="shared" si="29"/>
        <v>0</v>
      </c>
      <c r="Q26" s="181">
        <f>SUM(E26:P26)</f>
        <v>0</v>
      </c>
      <c r="R26" s="16">
        <f t="shared" ref="R26:AC26" si="30">IF(R6=0,R25,R9+R14+R17+R22)</f>
        <v>0</v>
      </c>
      <c r="S26" s="17">
        <f t="shared" si="30"/>
        <v>0</v>
      </c>
      <c r="T26" s="17">
        <f t="shared" si="30"/>
        <v>0</v>
      </c>
      <c r="U26" s="17">
        <f t="shared" si="30"/>
        <v>0</v>
      </c>
      <c r="V26" s="17">
        <f t="shared" si="30"/>
        <v>0</v>
      </c>
      <c r="W26" s="17">
        <f t="shared" si="30"/>
        <v>0</v>
      </c>
      <c r="X26" s="17">
        <f t="shared" si="30"/>
        <v>0</v>
      </c>
      <c r="Y26" s="17">
        <f t="shared" si="30"/>
        <v>0</v>
      </c>
      <c r="Z26" s="17">
        <f t="shared" si="30"/>
        <v>0</v>
      </c>
      <c r="AA26" s="17">
        <f t="shared" si="30"/>
        <v>0</v>
      </c>
      <c r="AB26" s="17">
        <f t="shared" si="30"/>
        <v>0</v>
      </c>
      <c r="AC26" s="35">
        <f t="shared" si="30"/>
        <v>0</v>
      </c>
      <c r="AD26" s="181">
        <f>SUM(R26:AC26)</f>
        <v>0</v>
      </c>
      <c r="AE26" s="18">
        <f t="shared" ref="AE26:AP26" si="31">IF(AE6=0,AE25,AE9+AE14+AE17+AE22)</f>
        <v>0</v>
      </c>
      <c r="AF26" s="17">
        <f t="shared" si="31"/>
        <v>0</v>
      </c>
      <c r="AG26" s="17">
        <f t="shared" si="31"/>
        <v>0</v>
      </c>
      <c r="AH26" s="17">
        <f t="shared" si="31"/>
        <v>0</v>
      </c>
      <c r="AI26" s="17">
        <f t="shared" si="31"/>
        <v>0</v>
      </c>
      <c r="AJ26" s="17">
        <f t="shared" si="31"/>
        <v>0</v>
      </c>
      <c r="AK26" s="17">
        <f t="shared" si="31"/>
        <v>0</v>
      </c>
      <c r="AL26" s="17">
        <f t="shared" si="31"/>
        <v>0</v>
      </c>
      <c r="AM26" s="17">
        <f t="shared" si="31"/>
        <v>0</v>
      </c>
      <c r="AN26" s="17">
        <f t="shared" si="31"/>
        <v>0</v>
      </c>
      <c r="AO26" s="17">
        <f t="shared" si="31"/>
        <v>0</v>
      </c>
      <c r="AP26" s="35">
        <f t="shared" si="31"/>
        <v>0</v>
      </c>
      <c r="AQ26" s="181">
        <f>SUM(AE26:AP26)</f>
        <v>0</v>
      </c>
      <c r="AR26" s="186">
        <f>SUM(Q26,AD26,AQ26)</f>
        <v>0</v>
      </c>
    </row>
    <row r="27" spans="1:44" ht="20.100000000000001" customHeight="1" thickBot="1">
      <c r="A27" s="148" t="s">
        <v>42</v>
      </c>
      <c r="B27" s="149"/>
      <c r="C27" s="150"/>
      <c r="D27" s="65"/>
      <c r="E27" s="18">
        <f>E3-E6-E9-E14-E17-E22</f>
        <v>0</v>
      </c>
      <c r="F27" s="17">
        <f t="shared" ref="F27:P27" si="32">F3-F6-F9-F14-F17-F22</f>
        <v>0</v>
      </c>
      <c r="G27" s="17">
        <f t="shared" si="32"/>
        <v>0</v>
      </c>
      <c r="H27" s="17">
        <f t="shared" si="32"/>
        <v>0</v>
      </c>
      <c r="I27" s="17">
        <f t="shared" si="32"/>
        <v>0</v>
      </c>
      <c r="J27" s="17">
        <f t="shared" si="32"/>
        <v>0</v>
      </c>
      <c r="K27" s="17">
        <f t="shared" si="32"/>
        <v>0</v>
      </c>
      <c r="L27" s="17">
        <f t="shared" si="32"/>
        <v>0</v>
      </c>
      <c r="M27" s="77">
        <f t="shared" si="32"/>
        <v>0</v>
      </c>
      <c r="N27" s="77">
        <f t="shared" si="32"/>
        <v>0</v>
      </c>
      <c r="O27" s="77">
        <f t="shared" si="32"/>
        <v>0</v>
      </c>
      <c r="P27" s="80">
        <f t="shared" si="32"/>
        <v>0</v>
      </c>
      <c r="Q27" s="182">
        <f>SUM(E27:P27)</f>
        <v>0</v>
      </c>
      <c r="R27" s="16">
        <f t="shared" ref="R27:AC27" si="33">R3-R6-R9-R14-R17-R22</f>
        <v>0</v>
      </c>
      <c r="S27" s="17">
        <f t="shared" si="33"/>
        <v>0</v>
      </c>
      <c r="T27" s="17">
        <f t="shared" si="33"/>
        <v>0</v>
      </c>
      <c r="U27" s="17">
        <f t="shared" si="33"/>
        <v>0</v>
      </c>
      <c r="V27" s="17">
        <f t="shared" si="33"/>
        <v>0</v>
      </c>
      <c r="W27" s="17">
        <f t="shared" si="33"/>
        <v>0</v>
      </c>
      <c r="X27" s="17">
        <f t="shared" si="33"/>
        <v>0</v>
      </c>
      <c r="Y27" s="17">
        <f t="shared" si="33"/>
        <v>0</v>
      </c>
      <c r="Z27" s="17">
        <f t="shared" si="33"/>
        <v>0</v>
      </c>
      <c r="AA27" s="17">
        <f t="shared" si="33"/>
        <v>0</v>
      </c>
      <c r="AB27" s="17">
        <f t="shared" si="33"/>
        <v>0</v>
      </c>
      <c r="AC27" s="35">
        <f t="shared" si="33"/>
        <v>0</v>
      </c>
      <c r="AD27" s="182">
        <f>SUM(R27:AC27)</f>
        <v>0</v>
      </c>
      <c r="AE27" s="18">
        <f t="shared" ref="AE27:AP27" si="34">AE3-AE6-AE9-AE14-AE17-AE22</f>
        <v>0</v>
      </c>
      <c r="AF27" s="17">
        <f t="shared" si="34"/>
        <v>0</v>
      </c>
      <c r="AG27" s="17">
        <f t="shared" si="34"/>
        <v>0</v>
      </c>
      <c r="AH27" s="17">
        <f t="shared" si="34"/>
        <v>0</v>
      </c>
      <c r="AI27" s="17">
        <f t="shared" si="34"/>
        <v>0</v>
      </c>
      <c r="AJ27" s="17">
        <f t="shared" si="34"/>
        <v>0</v>
      </c>
      <c r="AK27" s="17">
        <f t="shared" si="34"/>
        <v>0</v>
      </c>
      <c r="AL27" s="17">
        <f t="shared" si="34"/>
        <v>0</v>
      </c>
      <c r="AM27" s="17">
        <f t="shared" si="34"/>
        <v>0</v>
      </c>
      <c r="AN27" s="17">
        <f t="shared" si="34"/>
        <v>0</v>
      </c>
      <c r="AO27" s="17">
        <f t="shared" si="34"/>
        <v>0</v>
      </c>
      <c r="AP27" s="35">
        <f t="shared" si="34"/>
        <v>0</v>
      </c>
      <c r="AQ27" s="182">
        <f>SUM(AE27:AP27)</f>
        <v>0</v>
      </c>
      <c r="AR27" s="178">
        <f>SUM(Q27,AD27,AQ27)</f>
        <v>0</v>
      </c>
    </row>
    <row r="28" spans="1:44" s="4" customFormat="1" ht="60" customHeight="1" thickBot="1">
      <c r="A28" s="145" t="s">
        <v>13</v>
      </c>
      <c r="B28" s="146"/>
      <c r="C28" s="147"/>
      <c r="D28" s="66"/>
      <c r="E28" s="8"/>
      <c r="F28" s="3"/>
      <c r="G28" s="3"/>
      <c r="H28" s="3"/>
      <c r="I28" s="3"/>
      <c r="J28" s="3"/>
      <c r="K28" s="3"/>
      <c r="L28" s="76"/>
      <c r="M28" s="78" t="s">
        <v>66</v>
      </c>
      <c r="N28" s="79">
        <f>SUM(E23:P23)</f>
        <v>0</v>
      </c>
      <c r="O28" s="78" t="s">
        <v>67</v>
      </c>
      <c r="P28" s="123">
        <f>P31</f>
        <v>0</v>
      </c>
      <c r="Q28" s="13"/>
      <c r="R28" s="12"/>
      <c r="S28" s="3"/>
      <c r="T28" s="3"/>
      <c r="U28" s="3"/>
      <c r="V28" s="3"/>
      <c r="W28" s="3"/>
      <c r="X28" s="3"/>
      <c r="Y28" s="3"/>
      <c r="Z28" s="3"/>
      <c r="AA28" s="3"/>
      <c r="AB28" s="3"/>
      <c r="AC28" s="36"/>
      <c r="AD28" s="13"/>
      <c r="AE28" s="8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6"/>
      <c r="AQ28" s="13"/>
      <c r="AR28" s="54"/>
    </row>
    <row r="29" spans="1:44">
      <c r="A29" s="5"/>
      <c r="B29" s="5"/>
      <c r="C29" s="9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 t="s">
        <v>83</v>
      </c>
      <c r="P29" s="125">
        <f>ROUND(N28*1/2,2)</f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>
      <c r="A30" s="5"/>
      <c r="B30" s="5"/>
      <c r="C30" s="9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  <c r="O30" s="5" t="s">
        <v>82</v>
      </c>
      <c r="P30" s="124">
        <v>1000000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>
      <c r="A31" s="5"/>
      <c r="B31" s="5"/>
      <c r="C31" s="9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126" t="s">
        <v>84</v>
      </c>
      <c r="P31" s="127">
        <f>MIN(P29,$P$30)</f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>
      <c r="A32" s="5"/>
      <c r="B32" s="5"/>
      <c r="C32" s="9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>
      <c r="A33" s="5"/>
      <c r="B33" s="5"/>
      <c r="C33" s="9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>
      <c r="A34" s="5"/>
      <c r="B34" s="5"/>
      <c r="C34" s="9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>
      <c r="A35" s="5"/>
      <c r="B35" s="5"/>
      <c r="C35" s="9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>
      <c r="A36" s="5"/>
      <c r="B36" s="5"/>
      <c r="C36" s="9"/>
      <c r="D36" s="6"/>
      <c r="E36" s="5"/>
      <c r="F36" s="5"/>
      <c r="G36" s="5"/>
      <c r="H36" s="5"/>
      <c r="I36" s="5"/>
      <c r="J36" s="5"/>
      <c r="K36" s="5"/>
      <c r="L36" s="5"/>
      <c r="M36" s="10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>
      <c r="A37" s="5"/>
      <c r="B37" s="5"/>
      <c r="C37" s="9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>
      <c r="A38" s="5"/>
      <c r="B38" s="5"/>
      <c r="C38" s="9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>
      <c r="A39" s="5"/>
      <c r="B39" s="5"/>
      <c r="C39" s="9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>
      <c r="A40" s="5"/>
      <c r="B40" s="5"/>
      <c r="C40" s="9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>
      <c r="A41" s="5"/>
      <c r="B41" s="5"/>
      <c r="C41" s="9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>
      <c r="A42" s="5"/>
      <c r="B42" s="5"/>
      <c r="C42" s="9"/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>
      <c r="A43" s="5"/>
      <c r="B43" s="5"/>
      <c r="C43" s="9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>
      <c r="A44" s="5"/>
      <c r="B44" s="5"/>
      <c r="C44" s="9"/>
      <c r="D44" s="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>
      <c r="A45" s="5"/>
      <c r="B45" s="5"/>
      <c r="C45" s="9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>
      <c r="A46" s="5"/>
      <c r="B46" s="5"/>
      <c r="C46" s="9"/>
      <c r="D46" s="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>
      <c r="A47" s="5"/>
      <c r="B47" s="5"/>
      <c r="C47" s="9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>
      <c r="A48" s="5"/>
      <c r="B48" s="5"/>
      <c r="C48" s="9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>
      <c r="A49" s="5"/>
      <c r="B49" s="5"/>
      <c r="C49" s="9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>
      <c r="A50" s="5"/>
      <c r="B50" s="5"/>
      <c r="C50" s="9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>
      <c r="A51" s="5"/>
      <c r="B51" s="5"/>
      <c r="C51" s="9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>
      <c r="A52" s="5"/>
      <c r="B52" s="5"/>
      <c r="C52" s="9"/>
      <c r="D52" s="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>
      <c r="A53" s="5"/>
      <c r="B53" s="5"/>
      <c r="C53" s="9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>
      <c r="A54" s="5"/>
      <c r="B54" s="5"/>
      <c r="C54" s="9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>
      <c r="A55" s="5"/>
      <c r="B55" s="5"/>
      <c r="C55" s="9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>
      <c r="A56" s="5"/>
      <c r="B56" s="5"/>
      <c r="C56" s="9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>
      <c r="A57" s="5"/>
      <c r="B57" s="5"/>
      <c r="C57" s="9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>
      <c r="A58" s="5"/>
      <c r="B58" s="5"/>
      <c r="C58" s="9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>
      <c r="A59" s="5"/>
      <c r="B59" s="5"/>
      <c r="C59" s="9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>
      <c r="A60" s="5"/>
      <c r="B60" s="5"/>
      <c r="C60" s="9"/>
      <c r="D60" s="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>
      <c r="A61" s="5"/>
      <c r="B61" s="5"/>
      <c r="C61" s="9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>
      <c r="A62" s="5"/>
      <c r="B62" s="5"/>
      <c r="C62" s="9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>
      <c r="A63" s="5"/>
      <c r="B63" s="5"/>
      <c r="C63" s="9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>
      <c r="A64" s="5"/>
      <c r="B64" s="5"/>
      <c r="C64" s="9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>
      <c r="A65" s="5"/>
      <c r="B65" s="5"/>
      <c r="C65" s="9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>
      <c r="A66" s="5"/>
      <c r="B66" s="5"/>
      <c r="C66" s="9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>
      <c r="A67" s="5"/>
      <c r="B67" s="5"/>
      <c r="C67" s="9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>
      <c r="A68" s="5"/>
      <c r="B68" s="5"/>
      <c r="C68" s="9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</sheetData>
  <mergeCells count="24">
    <mergeCell ref="AQ1:AQ2"/>
    <mergeCell ref="AR1:AR2"/>
    <mergeCell ref="A4:A6"/>
    <mergeCell ref="B6:C6"/>
    <mergeCell ref="A7:A9"/>
    <mergeCell ref="B9:C9"/>
    <mergeCell ref="A1:A2"/>
    <mergeCell ref="B1:B2"/>
    <mergeCell ref="C1:C2"/>
    <mergeCell ref="D1:D2"/>
    <mergeCell ref="Q1:Q2"/>
    <mergeCell ref="AD1:AD2"/>
    <mergeCell ref="A10:A14"/>
    <mergeCell ref="B14:C14"/>
    <mergeCell ref="A15:A17"/>
    <mergeCell ref="B17:C17"/>
    <mergeCell ref="A18:A22"/>
    <mergeCell ref="B22:C22"/>
    <mergeCell ref="A23:C23"/>
    <mergeCell ref="A24:C24"/>
    <mergeCell ref="A25:C25"/>
    <mergeCell ref="A28:C28"/>
    <mergeCell ref="A27:C27"/>
    <mergeCell ref="A26:C26"/>
  </mergeCells>
  <phoneticPr fontId="1"/>
  <dataValidations count="3">
    <dataValidation type="list" allowBlank="1" showInputMessage="1" showErrorMessage="1" prompt="補助対象の別はリストより入力" sqref="D4:D5 D7:D8 D10:D13 D15:D16 D18:D21">
      <formula1>"○,×"</formula1>
    </dataValidation>
    <dataValidation type="list" allowBlank="1" showInputMessage="1" showErrorMessage="1" sqref="D22:D24 D17 D14 D9 D6">
      <formula1>"○,×"</formula1>
    </dataValidation>
    <dataValidation type="list" allowBlank="1" showInputMessage="1" showErrorMessage="1" prompt="項目はリストより入力" sqref="B10:B13">
      <formula1>"官公庁経費,店舗等借入費,設備費,原材料費,知的財産経費,謝金,旅費,調査費,広報費,外注費"</formula1>
    </dataValidation>
  </dataValidations>
  <printOptions horizontalCentered="1" verticalCentered="1"/>
  <pageMargins left="0.39370078740157483" right="0.39370078740157483" top="1.1417322834645669" bottom="0.74803149606299213" header="0.70866141732283472" footer="0.31496062992125984"/>
  <pageSetup paperSize="8" fitToWidth="0" orientation="landscape" r:id="rId1"/>
  <colBreaks count="2" manualBreakCount="2">
    <brk id="17" max="25" man="1"/>
    <brk id="30" max="2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68"/>
  <sheetViews>
    <sheetView view="pageBreakPreview" zoomScaleNormal="115" zoomScaleSheetLayoutView="100" zoomScalePageLayoutView="70" workbookViewId="0">
      <pane xSplit="4" ySplit="2" topLeftCell="AG3" activePane="bottomRight" state="frozen"/>
      <selection activeCell="D27" sqref="D27"/>
      <selection pane="topRight" activeCell="D27" sqref="D27"/>
      <selection pane="bottomLeft" activeCell="D27" sqref="D27"/>
      <selection pane="bottomRight" activeCell="P20" sqref="P19:P20"/>
    </sheetView>
  </sheetViews>
  <sheetFormatPr defaultRowHeight="13.5"/>
  <cols>
    <col min="1" max="1" width="7.125" style="2" bestFit="1" customWidth="1"/>
    <col min="2" max="2" width="11.75" style="2" customWidth="1"/>
    <col min="3" max="3" width="10.5" style="1" customWidth="1"/>
    <col min="4" max="4" width="7.75" style="7" customWidth="1"/>
    <col min="5" max="29" width="11.625" style="2" customWidth="1"/>
    <col min="30" max="30" width="12.375" style="2" customWidth="1"/>
    <col min="31" max="44" width="11.625" style="2" customWidth="1"/>
    <col min="45" max="16384" width="9" style="2"/>
  </cols>
  <sheetData>
    <row r="1" spans="1:44" s="1" customFormat="1" ht="20.100000000000001" customHeight="1" thickTop="1">
      <c r="A1" s="167" t="s">
        <v>3</v>
      </c>
      <c r="B1" s="169" t="s">
        <v>4</v>
      </c>
      <c r="C1" s="169" t="s">
        <v>5</v>
      </c>
      <c r="D1" s="171" t="s">
        <v>43</v>
      </c>
      <c r="E1" s="43" t="s">
        <v>46</v>
      </c>
      <c r="F1" s="39" t="s">
        <v>47</v>
      </c>
      <c r="G1" s="39" t="s">
        <v>48</v>
      </c>
      <c r="H1" s="39" t="s">
        <v>49</v>
      </c>
      <c r="I1" s="39" t="s">
        <v>50</v>
      </c>
      <c r="J1" s="39" t="s">
        <v>51</v>
      </c>
      <c r="K1" s="39" t="s">
        <v>52</v>
      </c>
      <c r="L1" s="39" t="s">
        <v>53</v>
      </c>
      <c r="M1" s="39" t="s">
        <v>54</v>
      </c>
      <c r="N1" s="39" t="s">
        <v>55</v>
      </c>
      <c r="O1" s="39" t="s">
        <v>56</v>
      </c>
      <c r="P1" s="40" t="s">
        <v>57</v>
      </c>
      <c r="Q1" s="173" t="s">
        <v>0</v>
      </c>
      <c r="R1" s="41" t="s">
        <v>14</v>
      </c>
      <c r="S1" s="39" t="s">
        <v>15</v>
      </c>
      <c r="T1" s="39" t="s">
        <v>16</v>
      </c>
      <c r="U1" s="39" t="s">
        <v>17</v>
      </c>
      <c r="V1" s="39" t="s">
        <v>19</v>
      </c>
      <c r="W1" s="39" t="s">
        <v>20</v>
      </c>
      <c r="X1" s="39" t="s">
        <v>21</v>
      </c>
      <c r="Y1" s="39" t="s">
        <v>22</v>
      </c>
      <c r="Z1" s="39" t="s">
        <v>23</v>
      </c>
      <c r="AA1" s="39" t="s">
        <v>24</v>
      </c>
      <c r="AB1" s="39" t="s">
        <v>25</v>
      </c>
      <c r="AC1" s="40" t="s">
        <v>26</v>
      </c>
      <c r="AD1" s="158" t="s">
        <v>0</v>
      </c>
      <c r="AE1" s="43" t="s">
        <v>27</v>
      </c>
      <c r="AF1" s="39" t="s">
        <v>28</v>
      </c>
      <c r="AG1" s="39" t="s">
        <v>29</v>
      </c>
      <c r="AH1" s="39" t="s">
        <v>30</v>
      </c>
      <c r="AI1" s="39" t="s">
        <v>31</v>
      </c>
      <c r="AJ1" s="39" t="s">
        <v>32</v>
      </c>
      <c r="AK1" s="39" t="s">
        <v>33</v>
      </c>
      <c r="AL1" s="39" t="s">
        <v>34</v>
      </c>
      <c r="AM1" s="39" t="s">
        <v>35</v>
      </c>
      <c r="AN1" s="39" t="s">
        <v>36</v>
      </c>
      <c r="AO1" s="39" t="s">
        <v>37</v>
      </c>
      <c r="AP1" s="40" t="s">
        <v>38</v>
      </c>
      <c r="AQ1" s="158" t="s">
        <v>0</v>
      </c>
      <c r="AR1" s="160" t="s">
        <v>1</v>
      </c>
    </row>
    <row r="2" spans="1:44" s="1" customFormat="1" ht="20.100000000000001" customHeight="1">
      <c r="A2" s="168"/>
      <c r="B2" s="170"/>
      <c r="C2" s="170"/>
      <c r="D2" s="172"/>
      <c r="E2" s="48">
        <v>45383</v>
      </c>
      <c r="F2" s="45">
        <f>DATE(YEAR(E2),MONTH(E2)+1,DAY(E2))</f>
        <v>45413</v>
      </c>
      <c r="G2" s="45">
        <f t="shared" ref="G2:O2" si="0">DATE(YEAR(F2),MONTH(F2)+1,DAY(F2))</f>
        <v>45444</v>
      </c>
      <c r="H2" s="45">
        <f t="shared" si="0"/>
        <v>45474</v>
      </c>
      <c r="I2" s="45">
        <f t="shared" si="0"/>
        <v>45505</v>
      </c>
      <c r="J2" s="45">
        <f t="shared" si="0"/>
        <v>45536</v>
      </c>
      <c r="K2" s="45">
        <f t="shared" si="0"/>
        <v>45566</v>
      </c>
      <c r="L2" s="45">
        <f t="shared" si="0"/>
        <v>45597</v>
      </c>
      <c r="M2" s="45">
        <f t="shared" si="0"/>
        <v>45627</v>
      </c>
      <c r="N2" s="45">
        <f t="shared" si="0"/>
        <v>45658</v>
      </c>
      <c r="O2" s="45">
        <f t="shared" si="0"/>
        <v>45689</v>
      </c>
      <c r="P2" s="46">
        <f>DATE(YEAR(O2),MONTH(O2)+1,DAY(O2))</f>
        <v>45717</v>
      </c>
      <c r="Q2" s="174"/>
      <c r="R2" s="47">
        <f>DATE(YEAR(P2),MONTH(P2)+1,DAY(P2))</f>
        <v>45748</v>
      </c>
      <c r="S2" s="45">
        <f t="shared" ref="S2:AC2" si="1">DATE(YEAR(R2),MONTH(R2)+1,DAY(R2))</f>
        <v>45778</v>
      </c>
      <c r="T2" s="45">
        <f t="shared" si="1"/>
        <v>45809</v>
      </c>
      <c r="U2" s="45">
        <f t="shared" si="1"/>
        <v>45839</v>
      </c>
      <c r="V2" s="45">
        <f t="shared" si="1"/>
        <v>45870</v>
      </c>
      <c r="W2" s="45">
        <f t="shared" si="1"/>
        <v>45901</v>
      </c>
      <c r="X2" s="45">
        <f t="shared" si="1"/>
        <v>45931</v>
      </c>
      <c r="Y2" s="45">
        <f t="shared" si="1"/>
        <v>45962</v>
      </c>
      <c r="Z2" s="45">
        <f t="shared" si="1"/>
        <v>45992</v>
      </c>
      <c r="AA2" s="45">
        <f t="shared" si="1"/>
        <v>46023</v>
      </c>
      <c r="AB2" s="45">
        <f t="shared" si="1"/>
        <v>46054</v>
      </c>
      <c r="AC2" s="46">
        <f t="shared" si="1"/>
        <v>46082</v>
      </c>
      <c r="AD2" s="159"/>
      <c r="AE2" s="48">
        <f>DATE(YEAR(AC2),MONTH(AC2)+1,DAY(AC2))</f>
        <v>46113</v>
      </c>
      <c r="AF2" s="45">
        <f t="shared" ref="AF2:AP2" si="2">DATE(YEAR(AE2),MONTH(AE2)+1,DAY(AE2))</f>
        <v>46143</v>
      </c>
      <c r="AG2" s="45">
        <f t="shared" si="2"/>
        <v>46174</v>
      </c>
      <c r="AH2" s="45">
        <f t="shared" si="2"/>
        <v>46204</v>
      </c>
      <c r="AI2" s="45">
        <f t="shared" si="2"/>
        <v>46235</v>
      </c>
      <c r="AJ2" s="45">
        <f t="shared" si="2"/>
        <v>46266</v>
      </c>
      <c r="AK2" s="45">
        <f t="shared" si="2"/>
        <v>46296</v>
      </c>
      <c r="AL2" s="45">
        <f t="shared" si="2"/>
        <v>46327</v>
      </c>
      <c r="AM2" s="45">
        <f t="shared" si="2"/>
        <v>46357</v>
      </c>
      <c r="AN2" s="45">
        <f t="shared" si="2"/>
        <v>46388</v>
      </c>
      <c r="AO2" s="45">
        <f t="shared" si="2"/>
        <v>46419</v>
      </c>
      <c r="AP2" s="46">
        <f t="shared" si="2"/>
        <v>46447</v>
      </c>
      <c r="AQ2" s="159"/>
      <c r="AR2" s="161"/>
    </row>
    <row r="3" spans="1:44" s="1" customFormat="1" ht="20.100000000000001" customHeight="1">
      <c r="A3" s="11" t="s">
        <v>41</v>
      </c>
      <c r="B3" s="69"/>
      <c r="C3" s="69"/>
      <c r="D3" s="60"/>
      <c r="E3" s="81">
        <v>1250000</v>
      </c>
      <c r="F3" s="82">
        <v>1250000</v>
      </c>
      <c r="G3" s="82">
        <v>1250000</v>
      </c>
      <c r="H3" s="82">
        <v>1250000</v>
      </c>
      <c r="I3" s="82">
        <v>1250000</v>
      </c>
      <c r="J3" s="82">
        <v>1250000</v>
      </c>
      <c r="K3" s="82">
        <v>1250000</v>
      </c>
      <c r="L3" s="82">
        <v>1250000</v>
      </c>
      <c r="M3" s="82">
        <v>1250000</v>
      </c>
      <c r="N3" s="82">
        <v>1250000</v>
      </c>
      <c r="O3" s="82">
        <v>1250000</v>
      </c>
      <c r="P3" s="82">
        <v>1250000</v>
      </c>
      <c r="Q3" s="128">
        <f>SUM(E3:P3)</f>
        <v>15000000</v>
      </c>
      <c r="R3" s="84">
        <v>1200000</v>
      </c>
      <c r="S3" s="85">
        <v>1200000</v>
      </c>
      <c r="T3" s="85">
        <v>1200000</v>
      </c>
      <c r="U3" s="85">
        <v>1200000</v>
      </c>
      <c r="V3" s="85">
        <v>1200000</v>
      </c>
      <c r="W3" s="85">
        <v>1200000</v>
      </c>
      <c r="X3" s="85">
        <v>1200000</v>
      </c>
      <c r="Y3" s="85">
        <v>1400000</v>
      </c>
      <c r="Z3" s="85">
        <v>1400000</v>
      </c>
      <c r="AA3" s="85">
        <v>1600000</v>
      </c>
      <c r="AB3" s="85">
        <v>1600000</v>
      </c>
      <c r="AC3" s="86">
        <v>1600000</v>
      </c>
      <c r="AD3" s="128">
        <f>SUM(R3:AC3)</f>
        <v>16000000</v>
      </c>
      <c r="AE3" s="87">
        <v>1500000</v>
      </c>
      <c r="AF3" s="85">
        <v>1500000</v>
      </c>
      <c r="AG3" s="85">
        <v>1500000</v>
      </c>
      <c r="AH3" s="85">
        <v>1500000</v>
      </c>
      <c r="AI3" s="85">
        <v>1500000</v>
      </c>
      <c r="AJ3" s="85">
        <v>1500000</v>
      </c>
      <c r="AK3" s="85">
        <v>1500000</v>
      </c>
      <c r="AL3" s="85">
        <v>1500000</v>
      </c>
      <c r="AM3" s="85">
        <v>1500000</v>
      </c>
      <c r="AN3" s="85">
        <v>1500000</v>
      </c>
      <c r="AO3" s="85">
        <v>1500000</v>
      </c>
      <c r="AP3" s="88">
        <v>1500000</v>
      </c>
      <c r="AQ3" s="128">
        <f>SUM(AE3:AP3)</f>
        <v>18000000</v>
      </c>
      <c r="AR3" s="136">
        <f>SUM(AQ3,AD3,Q3)</f>
        <v>49000000</v>
      </c>
    </row>
    <row r="4" spans="1:44" s="1" customFormat="1" ht="20.100000000000001" customHeight="1">
      <c r="A4" s="162" t="s">
        <v>39</v>
      </c>
      <c r="B4" s="89" t="s">
        <v>68</v>
      </c>
      <c r="C4" s="90" t="s">
        <v>69</v>
      </c>
      <c r="D4" s="91" t="s">
        <v>70</v>
      </c>
      <c r="E4" s="92">
        <v>308000</v>
      </c>
      <c r="F4" s="82">
        <v>312000</v>
      </c>
      <c r="G4" s="82">
        <v>308000</v>
      </c>
      <c r="H4" s="82">
        <v>308000</v>
      </c>
      <c r="I4" s="82">
        <v>308000</v>
      </c>
      <c r="J4" s="82">
        <v>308000</v>
      </c>
      <c r="K4" s="82">
        <v>308000</v>
      </c>
      <c r="L4" s="82">
        <v>308000</v>
      </c>
      <c r="M4" s="82">
        <v>308000</v>
      </c>
      <c r="N4" s="82">
        <v>308000</v>
      </c>
      <c r="O4" s="82">
        <v>308000</v>
      </c>
      <c r="P4" s="82">
        <v>308000</v>
      </c>
      <c r="Q4" s="83">
        <f>SUM(E4:P4)</f>
        <v>3700000</v>
      </c>
      <c r="R4" s="84">
        <v>310000</v>
      </c>
      <c r="S4" s="85">
        <v>310000</v>
      </c>
      <c r="T4" s="85">
        <v>310000</v>
      </c>
      <c r="U4" s="85">
        <v>310000</v>
      </c>
      <c r="V4" s="85">
        <v>310000</v>
      </c>
      <c r="W4" s="85">
        <v>310000</v>
      </c>
      <c r="X4" s="85">
        <v>310000</v>
      </c>
      <c r="Y4" s="85">
        <v>310000</v>
      </c>
      <c r="Z4" s="85">
        <v>310000</v>
      </c>
      <c r="AA4" s="85">
        <v>310000</v>
      </c>
      <c r="AB4" s="85">
        <v>310000</v>
      </c>
      <c r="AC4" s="86">
        <v>310000</v>
      </c>
      <c r="AD4" s="83">
        <f t="shared" ref="AD4:AD22" si="3">SUM(R4:AC4)</f>
        <v>3720000</v>
      </c>
      <c r="AE4" s="87">
        <v>335000</v>
      </c>
      <c r="AF4" s="85">
        <v>335000</v>
      </c>
      <c r="AG4" s="85">
        <v>335000</v>
      </c>
      <c r="AH4" s="85">
        <v>335000</v>
      </c>
      <c r="AI4" s="85">
        <v>335000</v>
      </c>
      <c r="AJ4" s="85">
        <v>335000</v>
      </c>
      <c r="AK4" s="85">
        <v>335000</v>
      </c>
      <c r="AL4" s="85">
        <v>335000</v>
      </c>
      <c r="AM4" s="85">
        <v>335000</v>
      </c>
      <c r="AN4" s="85">
        <v>335000</v>
      </c>
      <c r="AO4" s="85">
        <v>335000</v>
      </c>
      <c r="AP4" s="88">
        <v>335000</v>
      </c>
      <c r="AQ4" s="83">
        <f t="shared" ref="AQ4:AQ25" si="4">SUM(AE4:AP4)</f>
        <v>4020000</v>
      </c>
      <c r="AR4" s="129">
        <f>SUM(AQ4,AD4,Q4)</f>
        <v>11440000</v>
      </c>
    </row>
    <row r="5" spans="1:44" s="1" customFormat="1" ht="20.100000000000001" customHeight="1">
      <c r="A5" s="163"/>
      <c r="B5" s="93"/>
      <c r="C5" s="94" t="s">
        <v>71</v>
      </c>
      <c r="D5" s="91" t="s">
        <v>70</v>
      </c>
      <c r="E5" s="92">
        <v>108000</v>
      </c>
      <c r="F5" s="82">
        <v>108000</v>
      </c>
      <c r="G5" s="82">
        <v>108000</v>
      </c>
      <c r="H5" s="82">
        <v>108000</v>
      </c>
      <c r="I5" s="82">
        <v>108000</v>
      </c>
      <c r="J5" s="82">
        <v>108000</v>
      </c>
      <c r="K5" s="82">
        <v>108000</v>
      </c>
      <c r="L5" s="82">
        <v>108000</v>
      </c>
      <c r="M5" s="82">
        <v>108000</v>
      </c>
      <c r="N5" s="82">
        <v>108000</v>
      </c>
      <c r="O5" s="82">
        <v>108000</v>
      </c>
      <c r="P5" s="82">
        <v>112000</v>
      </c>
      <c r="Q5" s="83">
        <f t="shared" ref="Q5:Q22" si="5">SUM(E5:P5)</f>
        <v>1300000</v>
      </c>
      <c r="R5" s="84">
        <v>125000</v>
      </c>
      <c r="S5" s="85">
        <v>125000</v>
      </c>
      <c r="T5" s="85">
        <v>125000</v>
      </c>
      <c r="U5" s="85">
        <v>125000</v>
      </c>
      <c r="V5" s="85">
        <v>125000</v>
      </c>
      <c r="W5" s="85">
        <v>125000</v>
      </c>
      <c r="X5" s="85">
        <v>125000</v>
      </c>
      <c r="Y5" s="85">
        <v>125000</v>
      </c>
      <c r="Z5" s="85">
        <v>125000</v>
      </c>
      <c r="AA5" s="85">
        <v>125000</v>
      </c>
      <c r="AB5" s="85">
        <v>125000</v>
      </c>
      <c r="AC5" s="86">
        <v>105000</v>
      </c>
      <c r="AD5" s="83">
        <f t="shared" si="3"/>
        <v>1480000</v>
      </c>
      <c r="AE5" s="87">
        <v>120000</v>
      </c>
      <c r="AF5" s="85">
        <v>120000</v>
      </c>
      <c r="AG5" s="85">
        <v>120000</v>
      </c>
      <c r="AH5" s="85">
        <v>120000</v>
      </c>
      <c r="AI5" s="85">
        <v>120000</v>
      </c>
      <c r="AJ5" s="85">
        <v>120000</v>
      </c>
      <c r="AK5" s="85">
        <v>120000</v>
      </c>
      <c r="AL5" s="85">
        <v>120000</v>
      </c>
      <c r="AM5" s="85">
        <v>120000</v>
      </c>
      <c r="AN5" s="85">
        <v>120000</v>
      </c>
      <c r="AO5" s="85">
        <v>120000</v>
      </c>
      <c r="AP5" s="88">
        <v>160000</v>
      </c>
      <c r="AQ5" s="83">
        <f t="shared" si="4"/>
        <v>1480000</v>
      </c>
      <c r="AR5" s="129">
        <f>SUM(AQ5,AD5,Q5)</f>
        <v>4260000</v>
      </c>
    </row>
    <row r="6" spans="1:44" s="1" customFormat="1" ht="20.100000000000001" customHeight="1">
      <c r="A6" s="164"/>
      <c r="B6" s="165" t="s">
        <v>40</v>
      </c>
      <c r="C6" s="166"/>
      <c r="D6" s="62"/>
      <c r="E6" s="95">
        <f>SUM(E4:E5)</f>
        <v>416000</v>
      </c>
      <c r="F6" s="96">
        <f t="shared" ref="F6:P6" si="6">SUM(F4:F5)</f>
        <v>420000</v>
      </c>
      <c r="G6" s="96">
        <f t="shared" si="6"/>
        <v>416000</v>
      </c>
      <c r="H6" s="96">
        <f t="shared" si="6"/>
        <v>416000</v>
      </c>
      <c r="I6" s="96">
        <f t="shared" si="6"/>
        <v>416000</v>
      </c>
      <c r="J6" s="96">
        <f t="shared" si="6"/>
        <v>416000</v>
      </c>
      <c r="K6" s="96">
        <f t="shared" si="6"/>
        <v>416000</v>
      </c>
      <c r="L6" s="96">
        <f t="shared" si="6"/>
        <v>416000</v>
      </c>
      <c r="M6" s="96">
        <f t="shared" si="6"/>
        <v>416000</v>
      </c>
      <c r="N6" s="96">
        <f t="shared" si="6"/>
        <v>416000</v>
      </c>
      <c r="O6" s="96">
        <f t="shared" si="6"/>
        <v>416000</v>
      </c>
      <c r="P6" s="97">
        <f t="shared" si="6"/>
        <v>420000</v>
      </c>
      <c r="Q6" s="132">
        <f t="shared" si="5"/>
        <v>5000000</v>
      </c>
      <c r="R6" s="98">
        <f>SUM(R4:R5)</f>
        <v>435000</v>
      </c>
      <c r="S6" s="99">
        <f t="shared" ref="S6:AC6" si="7">SUM(S4:S5)</f>
        <v>435000</v>
      </c>
      <c r="T6" s="99">
        <f t="shared" si="7"/>
        <v>435000</v>
      </c>
      <c r="U6" s="99">
        <f t="shared" si="7"/>
        <v>435000</v>
      </c>
      <c r="V6" s="99">
        <f t="shared" si="7"/>
        <v>435000</v>
      </c>
      <c r="W6" s="99">
        <f t="shared" si="7"/>
        <v>435000</v>
      </c>
      <c r="X6" s="99">
        <f t="shared" si="7"/>
        <v>435000</v>
      </c>
      <c r="Y6" s="99">
        <f t="shared" si="7"/>
        <v>435000</v>
      </c>
      <c r="Z6" s="99">
        <f t="shared" si="7"/>
        <v>435000</v>
      </c>
      <c r="AA6" s="99">
        <f t="shared" si="7"/>
        <v>435000</v>
      </c>
      <c r="AB6" s="99">
        <f t="shared" si="7"/>
        <v>435000</v>
      </c>
      <c r="AC6" s="100">
        <f t="shared" si="7"/>
        <v>415000</v>
      </c>
      <c r="AD6" s="132">
        <f t="shared" si="3"/>
        <v>5200000</v>
      </c>
      <c r="AE6" s="101">
        <f>SUM(AE4:AE5)</f>
        <v>455000</v>
      </c>
      <c r="AF6" s="99">
        <f t="shared" ref="AF6:AP6" si="8">SUM(AF4:AF5)</f>
        <v>455000</v>
      </c>
      <c r="AG6" s="99">
        <f t="shared" si="8"/>
        <v>455000</v>
      </c>
      <c r="AH6" s="99">
        <f t="shared" si="8"/>
        <v>455000</v>
      </c>
      <c r="AI6" s="99">
        <f t="shared" si="8"/>
        <v>455000</v>
      </c>
      <c r="AJ6" s="99">
        <f t="shared" si="8"/>
        <v>455000</v>
      </c>
      <c r="AK6" s="99">
        <f t="shared" si="8"/>
        <v>455000</v>
      </c>
      <c r="AL6" s="99">
        <f t="shared" si="8"/>
        <v>455000</v>
      </c>
      <c r="AM6" s="99">
        <f t="shared" si="8"/>
        <v>455000</v>
      </c>
      <c r="AN6" s="99">
        <f t="shared" si="8"/>
        <v>455000</v>
      </c>
      <c r="AO6" s="99">
        <f t="shared" si="8"/>
        <v>455000</v>
      </c>
      <c r="AP6" s="100">
        <f t="shared" si="8"/>
        <v>495000</v>
      </c>
      <c r="AQ6" s="133">
        <f t="shared" si="4"/>
        <v>5500000</v>
      </c>
      <c r="AR6" s="102">
        <f>SUM(AQ6,AD6,Q6)</f>
        <v>15700000</v>
      </c>
    </row>
    <row r="7" spans="1:44" ht="20.100000000000001" customHeight="1">
      <c r="A7" s="151" t="s">
        <v>2</v>
      </c>
      <c r="B7" s="103" t="s">
        <v>59</v>
      </c>
      <c r="C7" s="104" t="s">
        <v>72</v>
      </c>
      <c r="D7" s="91" t="s">
        <v>58</v>
      </c>
      <c r="E7" s="81">
        <v>58000</v>
      </c>
      <c r="F7" s="82">
        <v>58000</v>
      </c>
      <c r="G7" s="82">
        <v>58000</v>
      </c>
      <c r="H7" s="82">
        <v>58000</v>
      </c>
      <c r="I7" s="82">
        <v>58000</v>
      </c>
      <c r="J7" s="82">
        <v>58000</v>
      </c>
      <c r="K7" s="82">
        <v>58000</v>
      </c>
      <c r="L7" s="82">
        <v>58000</v>
      </c>
      <c r="M7" s="82">
        <v>58000</v>
      </c>
      <c r="N7" s="82">
        <v>58000</v>
      </c>
      <c r="O7" s="82">
        <v>58000</v>
      </c>
      <c r="P7" s="82">
        <v>62000</v>
      </c>
      <c r="Q7" s="105">
        <f t="shared" si="5"/>
        <v>700000</v>
      </c>
      <c r="R7" s="84">
        <v>59000</v>
      </c>
      <c r="S7" s="85">
        <v>59000</v>
      </c>
      <c r="T7" s="85">
        <v>59000</v>
      </c>
      <c r="U7" s="85">
        <v>59000</v>
      </c>
      <c r="V7" s="85">
        <v>59000</v>
      </c>
      <c r="W7" s="85">
        <v>59000</v>
      </c>
      <c r="X7" s="85">
        <v>59000</v>
      </c>
      <c r="Y7" s="85">
        <v>59000</v>
      </c>
      <c r="Z7" s="85">
        <v>59000</v>
      </c>
      <c r="AA7" s="85">
        <v>59000</v>
      </c>
      <c r="AB7" s="85">
        <v>59000</v>
      </c>
      <c r="AC7" s="86">
        <v>59000</v>
      </c>
      <c r="AD7" s="105">
        <f t="shared" si="3"/>
        <v>708000</v>
      </c>
      <c r="AE7" s="87">
        <v>115000</v>
      </c>
      <c r="AF7" s="85">
        <v>115000</v>
      </c>
      <c r="AG7" s="85">
        <v>115000</v>
      </c>
      <c r="AH7" s="85">
        <v>115000</v>
      </c>
      <c r="AI7" s="85">
        <v>115000</v>
      </c>
      <c r="AJ7" s="85">
        <v>115000</v>
      </c>
      <c r="AK7" s="85">
        <v>115000</v>
      </c>
      <c r="AL7" s="85">
        <v>115000</v>
      </c>
      <c r="AM7" s="85">
        <v>115000</v>
      </c>
      <c r="AN7" s="85">
        <v>115000</v>
      </c>
      <c r="AO7" s="85">
        <v>115000</v>
      </c>
      <c r="AP7" s="88">
        <v>115000</v>
      </c>
      <c r="AQ7" s="106">
        <f t="shared" si="4"/>
        <v>1380000</v>
      </c>
      <c r="AR7" s="130">
        <f>SUM(AQ7,AD7,Q7)</f>
        <v>2788000</v>
      </c>
    </row>
    <row r="8" spans="1:44" ht="20.100000000000001" customHeight="1">
      <c r="A8" s="152"/>
      <c r="B8" s="107"/>
      <c r="C8" s="108"/>
      <c r="D8" s="91"/>
      <c r="E8" s="87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109">
        <v>0</v>
      </c>
      <c r="Q8" s="105">
        <f t="shared" si="5"/>
        <v>0</v>
      </c>
      <c r="R8" s="84">
        <v>0</v>
      </c>
      <c r="S8" s="85">
        <v>0</v>
      </c>
      <c r="T8" s="85">
        <v>0</v>
      </c>
      <c r="U8" s="85">
        <v>0</v>
      </c>
      <c r="V8" s="85">
        <v>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6">
        <v>0</v>
      </c>
      <c r="AD8" s="105">
        <f t="shared" si="3"/>
        <v>0</v>
      </c>
      <c r="AE8" s="87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  <c r="AL8" s="85">
        <v>0</v>
      </c>
      <c r="AM8" s="85">
        <v>0</v>
      </c>
      <c r="AN8" s="85">
        <v>0</v>
      </c>
      <c r="AO8" s="85">
        <v>0</v>
      </c>
      <c r="AP8" s="88">
        <v>0</v>
      </c>
      <c r="AQ8" s="105">
        <f t="shared" si="4"/>
        <v>0</v>
      </c>
      <c r="AR8" s="130">
        <f t="shared" ref="AR8:AR25" si="9">SUM(AQ8,AD8,Q8)</f>
        <v>0</v>
      </c>
    </row>
    <row r="9" spans="1:44" ht="20.100000000000001" customHeight="1">
      <c r="A9" s="153"/>
      <c r="B9" s="156" t="s">
        <v>6</v>
      </c>
      <c r="C9" s="157"/>
      <c r="D9" s="63"/>
      <c r="E9" s="110">
        <f>SUM(E7:E8)</f>
        <v>58000</v>
      </c>
      <c r="F9" s="111">
        <f t="shared" ref="F9:AP9" si="10">SUM(F7:F8)</f>
        <v>58000</v>
      </c>
      <c r="G9" s="111">
        <f t="shared" si="10"/>
        <v>58000</v>
      </c>
      <c r="H9" s="111">
        <f t="shared" si="10"/>
        <v>58000</v>
      </c>
      <c r="I9" s="111">
        <f t="shared" si="10"/>
        <v>58000</v>
      </c>
      <c r="J9" s="111">
        <f t="shared" si="10"/>
        <v>58000</v>
      </c>
      <c r="K9" s="111">
        <f t="shared" si="10"/>
        <v>58000</v>
      </c>
      <c r="L9" s="111">
        <f t="shared" si="10"/>
        <v>58000</v>
      </c>
      <c r="M9" s="111">
        <f t="shared" si="10"/>
        <v>58000</v>
      </c>
      <c r="N9" s="111">
        <f t="shared" si="10"/>
        <v>58000</v>
      </c>
      <c r="O9" s="111">
        <f t="shared" si="10"/>
        <v>58000</v>
      </c>
      <c r="P9" s="112">
        <f t="shared" si="10"/>
        <v>62000</v>
      </c>
      <c r="Q9" s="113">
        <f t="shared" si="5"/>
        <v>700000</v>
      </c>
      <c r="R9" s="114">
        <f t="shared" si="10"/>
        <v>59000</v>
      </c>
      <c r="S9" s="111">
        <f t="shared" si="10"/>
        <v>59000</v>
      </c>
      <c r="T9" s="111">
        <f t="shared" si="10"/>
        <v>59000</v>
      </c>
      <c r="U9" s="111">
        <f t="shared" si="10"/>
        <v>59000</v>
      </c>
      <c r="V9" s="111">
        <f t="shared" si="10"/>
        <v>59000</v>
      </c>
      <c r="W9" s="111">
        <f t="shared" si="10"/>
        <v>59000</v>
      </c>
      <c r="X9" s="111">
        <f t="shared" si="10"/>
        <v>59000</v>
      </c>
      <c r="Y9" s="111">
        <f t="shared" si="10"/>
        <v>59000</v>
      </c>
      <c r="Z9" s="111">
        <f t="shared" si="10"/>
        <v>59000</v>
      </c>
      <c r="AA9" s="111">
        <f t="shared" si="10"/>
        <v>59000</v>
      </c>
      <c r="AB9" s="111">
        <f t="shared" si="10"/>
        <v>59000</v>
      </c>
      <c r="AC9" s="112">
        <f t="shared" si="10"/>
        <v>59000</v>
      </c>
      <c r="AD9" s="113">
        <f t="shared" si="3"/>
        <v>708000</v>
      </c>
      <c r="AE9" s="115">
        <f t="shared" si="10"/>
        <v>115000</v>
      </c>
      <c r="AF9" s="111">
        <f t="shared" si="10"/>
        <v>115000</v>
      </c>
      <c r="AG9" s="111">
        <f t="shared" si="10"/>
        <v>115000</v>
      </c>
      <c r="AH9" s="111">
        <f t="shared" si="10"/>
        <v>115000</v>
      </c>
      <c r="AI9" s="111">
        <f t="shared" si="10"/>
        <v>115000</v>
      </c>
      <c r="AJ9" s="111">
        <f t="shared" si="10"/>
        <v>115000</v>
      </c>
      <c r="AK9" s="111">
        <f t="shared" si="10"/>
        <v>115000</v>
      </c>
      <c r="AL9" s="111">
        <f t="shared" si="10"/>
        <v>115000</v>
      </c>
      <c r="AM9" s="111">
        <f t="shared" si="10"/>
        <v>115000</v>
      </c>
      <c r="AN9" s="111">
        <f t="shared" si="10"/>
        <v>115000</v>
      </c>
      <c r="AO9" s="111">
        <f t="shared" si="10"/>
        <v>115000</v>
      </c>
      <c r="AP9" s="112">
        <f t="shared" si="10"/>
        <v>115000</v>
      </c>
      <c r="AQ9" s="113">
        <f t="shared" si="4"/>
        <v>1380000</v>
      </c>
      <c r="AR9" s="137">
        <f t="shared" si="9"/>
        <v>2788000</v>
      </c>
    </row>
    <row r="10" spans="1:44" ht="20.100000000000001" customHeight="1">
      <c r="A10" s="151" t="s">
        <v>7</v>
      </c>
      <c r="B10" s="107" t="s">
        <v>73</v>
      </c>
      <c r="C10" s="108" t="s">
        <v>74</v>
      </c>
      <c r="D10" s="91" t="s">
        <v>58</v>
      </c>
      <c r="E10" s="81">
        <v>175000</v>
      </c>
      <c r="F10" s="82">
        <v>175000</v>
      </c>
      <c r="G10" s="82">
        <v>175000</v>
      </c>
      <c r="H10" s="82">
        <v>175000</v>
      </c>
      <c r="I10" s="82">
        <v>175000</v>
      </c>
      <c r="J10" s="82">
        <v>175000</v>
      </c>
      <c r="K10" s="82">
        <v>175000</v>
      </c>
      <c r="L10" s="82">
        <v>175000</v>
      </c>
      <c r="M10" s="82">
        <v>175000</v>
      </c>
      <c r="N10" s="82">
        <v>175000</v>
      </c>
      <c r="O10" s="82">
        <v>175000</v>
      </c>
      <c r="P10" s="82">
        <v>175000</v>
      </c>
      <c r="Q10" s="105">
        <f t="shared" si="5"/>
        <v>2100000</v>
      </c>
      <c r="R10" s="84">
        <v>175000</v>
      </c>
      <c r="S10" s="85">
        <v>175000</v>
      </c>
      <c r="T10" s="85">
        <v>175000</v>
      </c>
      <c r="U10" s="85">
        <v>175000</v>
      </c>
      <c r="V10" s="85">
        <v>175000</v>
      </c>
      <c r="W10" s="85">
        <v>175000</v>
      </c>
      <c r="X10" s="85">
        <v>175000</v>
      </c>
      <c r="Y10" s="85">
        <v>175000</v>
      </c>
      <c r="Z10" s="85">
        <v>175000</v>
      </c>
      <c r="AA10" s="85">
        <v>175000</v>
      </c>
      <c r="AB10" s="85">
        <v>175000</v>
      </c>
      <c r="AC10" s="86">
        <v>175000</v>
      </c>
      <c r="AD10" s="105">
        <f t="shared" si="3"/>
        <v>2100000</v>
      </c>
      <c r="AE10" s="87">
        <v>175000</v>
      </c>
      <c r="AF10" s="85">
        <v>175000</v>
      </c>
      <c r="AG10" s="85">
        <v>175000</v>
      </c>
      <c r="AH10" s="85">
        <v>175000</v>
      </c>
      <c r="AI10" s="85">
        <v>175000</v>
      </c>
      <c r="AJ10" s="85">
        <v>175000</v>
      </c>
      <c r="AK10" s="85">
        <v>175000</v>
      </c>
      <c r="AL10" s="85">
        <v>175000</v>
      </c>
      <c r="AM10" s="85">
        <v>175000</v>
      </c>
      <c r="AN10" s="85">
        <v>175000</v>
      </c>
      <c r="AO10" s="85">
        <v>175000</v>
      </c>
      <c r="AP10" s="88">
        <v>175000</v>
      </c>
      <c r="AQ10" s="105">
        <f t="shared" si="4"/>
        <v>2100000</v>
      </c>
      <c r="AR10" s="130">
        <f t="shared" si="9"/>
        <v>6300000</v>
      </c>
    </row>
    <row r="11" spans="1:44" ht="20.100000000000001" customHeight="1">
      <c r="A11" s="152"/>
      <c r="B11" s="107" t="s">
        <v>75</v>
      </c>
      <c r="C11" s="108" t="s">
        <v>76</v>
      </c>
      <c r="D11" s="91" t="s">
        <v>58</v>
      </c>
      <c r="E11" s="81">
        <v>233000</v>
      </c>
      <c r="F11" s="82">
        <v>233000</v>
      </c>
      <c r="G11" s="82">
        <v>233000</v>
      </c>
      <c r="H11" s="82">
        <v>233000</v>
      </c>
      <c r="I11" s="82">
        <v>233000</v>
      </c>
      <c r="J11" s="82">
        <v>233000</v>
      </c>
      <c r="K11" s="82">
        <v>233000</v>
      </c>
      <c r="L11" s="82">
        <v>233000</v>
      </c>
      <c r="M11" s="82">
        <v>233000</v>
      </c>
      <c r="N11" s="82">
        <v>233000</v>
      </c>
      <c r="O11" s="82">
        <v>233000</v>
      </c>
      <c r="P11" s="82">
        <v>237000</v>
      </c>
      <c r="Q11" s="105">
        <f t="shared" si="5"/>
        <v>2800000</v>
      </c>
      <c r="R11" s="84">
        <v>233000</v>
      </c>
      <c r="S11" s="85">
        <v>233000</v>
      </c>
      <c r="T11" s="85">
        <v>233000</v>
      </c>
      <c r="U11" s="85">
        <v>233000</v>
      </c>
      <c r="V11" s="85">
        <v>233000</v>
      </c>
      <c r="W11" s="85">
        <v>233000</v>
      </c>
      <c r="X11" s="85">
        <v>233000</v>
      </c>
      <c r="Y11" s="85">
        <v>233000</v>
      </c>
      <c r="Z11" s="85">
        <v>233000</v>
      </c>
      <c r="AA11" s="85">
        <v>233000</v>
      </c>
      <c r="AB11" s="85">
        <v>233000</v>
      </c>
      <c r="AC11" s="86">
        <v>237000</v>
      </c>
      <c r="AD11" s="105">
        <f t="shared" si="3"/>
        <v>2800000</v>
      </c>
      <c r="AE11" s="87">
        <v>233000</v>
      </c>
      <c r="AF11" s="85">
        <v>233000</v>
      </c>
      <c r="AG11" s="85">
        <v>233000</v>
      </c>
      <c r="AH11" s="85">
        <v>233000</v>
      </c>
      <c r="AI11" s="85">
        <v>233000</v>
      </c>
      <c r="AJ11" s="85">
        <v>233000</v>
      </c>
      <c r="AK11" s="85">
        <v>233000</v>
      </c>
      <c r="AL11" s="85">
        <v>233000</v>
      </c>
      <c r="AM11" s="85">
        <v>233000</v>
      </c>
      <c r="AN11" s="85">
        <v>233000</v>
      </c>
      <c r="AO11" s="85">
        <v>233000</v>
      </c>
      <c r="AP11" s="88">
        <v>233000</v>
      </c>
      <c r="AQ11" s="105">
        <f t="shared" si="4"/>
        <v>2796000</v>
      </c>
      <c r="AR11" s="130">
        <f t="shared" si="9"/>
        <v>8396000</v>
      </c>
    </row>
    <row r="12" spans="1:44" ht="20.100000000000001" customHeight="1">
      <c r="A12" s="152"/>
      <c r="B12" s="107" t="s">
        <v>75</v>
      </c>
      <c r="C12" s="108" t="s">
        <v>77</v>
      </c>
      <c r="D12" s="91" t="s">
        <v>58</v>
      </c>
      <c r="E12" s="81">
        <v>500000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109">
        <v>0</v>
      </c>
      <c r="Q12" s="105">
        <f t="shared" si="5"/>
        <v>500000</v>
      </c>
      <c r="R12" s="84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6">
        <v>0</v>
      </c>
      <c r="AD12" s="105">
        <f t="shared" si="3"/>
        <v>0</v>
      </c>
      <c r="AE12" s="87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  <c r="AL12" s="85">
        <v>0</v>
      </c>
      <c r="AM12" s="85">
        <v>0</v>
      </c>
      <c r="AN12" s="85">
        <v>0</v>
      </c>
      <c r="AO12" s="85">
        <v>0</v>
      </c>
      <c r="AP12" s="88">
        <v>0</v>
      </c>
      <c r="AQ12" s="105">
        <f t="shared" si="4"/>
        <v>0</v>
      </c>
      <c r="AR12" s="130">
        <f t="shared" si="9"/>
        <v>500000</v>
      </c>
    </row>
    <row r="13" spans="1:44" ht="20.100000000000001" customHeight="1">
      <c r="A13" s="152"/>
      <c r="B13" s="107" t="s">
        <v>78</v>
      </c>
      <c r="C13" s="108" t="s">
        <v>79</v>
      </c>
      <c r="D13" s="91" t="s">
        <v>58</v>
      </c>
      <c r="E13" s="81">
        <v>75000</v>
      </c>
      <c r="F13" s="82">
        <v>75000</v>
      </c>
      <c r="G13" s="82">
        <v>75000</v>
      </c>
      <c r="H13" s="82">
        <v>75000</v>
      </c>
      <c r="I13" s="82">
        <v>75000</v>
      </c>
      <c r="J13" s="82">
        <v>75000</v>
      </c>
      <c r="K13" s="82">
        <v>75000</v>
      </c>
      <c r="L13" s="82">
        <v>75000</v>
      </c>
      <c r="M13" s="82">
        <v>75000</v>
      </c>
      <c r="N13" s="82">
        <v>75000</v>
      </c>
      <c r="O13" s="82">
        <v>75000</v>
      </c>
      <c r="P13" s="82">
        <v>75000</v>
      </c>
      <c r="Q13" s="105">
        <f t="shared" si="5"/>
        <v>900000</v>
      </c>
      <c r="R13" s="84">
        <v>100000</v>
      </c>
      <c r="S13" s="85">
        <v>100000</v>
      </c>
      <c r="T13" s="85">
        <v>100000</v>
      </c>
      <c r="U13" s="85">
        <v>100000</v>
      </c>
      <c r="V13" s="85">
        <v>100000</v>
      </c>
      <c r="W13" s="85">
        <v>100000</v>
      </c>
      <c r="X13" s="85">
        <v>100000</v>
      </c>
      <c r="Y13" s="85">
        <v>100000</v>
      </c>
      <c r="Z13" s="85">
        <v>100000</v>
      </c>
      <c r="AA13" s="85">
        <v>100000</v>
      </c>
      <c r="AB13" s="85">
        <v>100000</v>
      </c>
      <c r="AC13" s="86">
        <v>100000</v>
      </c>
      <c r="AD13" s="105">
        <f t="shared" si="3"/>
        <v>1200000</v>
      </c>
      <c r="AE13" s="87">
        <v>110000</v>
      </c>
      <c r="AF13" s="85">
        <v>110000</v>
      </c>
      <c r="AG13" s="85">
        <v>110000</v>
      </c>
      <c r="AH13" s="85">
        <v>110000</v>
      </c>
      <c r="AI13" s="85">
        <v>110000</v>
      </c>
      <c r="AJ13" s="85">
        <v>110000</v>
      </c>
      <c r="AK13" s="85">
        <v>110000</v>
      </c>
      <c r="AL13" s="85">
        <v>110000</v>
      </c>
      <c r="AM13" s="85">
        <v>110000</v>
      </c>
      <c r="AN13" s="85">
        <v>110000</v>
      </c>
      <c r="AO13" s="85">
        <v>110000</v>
      </c>
      <c r="AP13" s="88">
        <v>110000</v>
      </c>
      <c r="AQ13" s="105">
        <f t="shared" si="4"/>
        <v>1320000</v>
      </c>
      <c r="AR13" s="130">
        <f t="shared" si="9"/>
        <v>3420000</v>
      </c>
    </row>
    <row r="14" spans="1:44" ht="20.100000000000001" customHeight="1">
      <c r="A14" s="153"/>
      <c r="B14" s="154" t="s">
        <v>8</v>
      </c>
      <c r="C14" s="155"/>
      <c r="D14" s="64"/>
      <c r="E14" s="115">
        <f>SUM(E10:E13)</f>
        <v>983000</v>
      </c>
      <c r="F14" s="111">
        <f t="shared" ref="F14:AP14" si="11">SUM(F10:F13)</f>
        <v>483000</v>
      </c>
      <c r="G14" s="111">
        <f t="shared" si="11"/>
        <v>483000</v>
      </c>
      <c r="H14" s="111">
        <f t="shared" si="11"/>
        <v>483000</v>
      </c>
      <c r="I14" s="111">
        <f t="shared" si="11"/>
        <v>483000</v>
      </c>
      <c r="J14" s="111">
        <f t="shared" si="11"/>
        <v>483000</v>
      </c>
      <c r="K14" s="111">
        <f t="shared" si="11"/>
        <v>483000</v>
      </c>
      <c r="L14" s="111">
        <f t="shared" si="11"/>
        <v>483000</v>
      </c>
      <c r="M14" s="111">
        <f t="shared" si="11"/>
        <v>483000</v>
      </c>
      <c r="N14" s="111">
        <f t="shared" si="11"/>
        <v>483000</v>
      </c>
      <c r="O14" s="111">
        <f t="shared" si="11"/>
        <v>483000</v>
      </c>
      <c r="P14" s="112">
        <f t="shared" si="11"/>
        <v>487000</v>
      </c>
      <c r="Q14" s="113">
        <f t="shared" si="5"/>
        <v>6300000</v>
      </c>
      <c r="R14" s="114">
        <f t="shared" si="11"/>
        <v>508000</v>
      </c>
      <c r="S14" s="111">
        <f t="shared" si="11"/>
        <v>508000</v>
      </c>
      <c r="T14" s="111">
        <f t="shared" si="11"/>
        <v>508000</v>
      </c>
      <c r="U14" s="111">
        <f t="shared" si="11"/>
        <v>508000</v>
      </c>
      <c r="V14" s="111">
        <f t="shared" si="11"/>
        <v>508000</v>
      </c>
      <c r="W14" s="111">
        <f t="shared" si="11"/>
        <v>508000</v>
      </c>
      <c r="X14" s="111">
        <f t="shared" si="11"/>
        <v>508000</v>
      </c>
      <c r="Y14" s="111">
        <f t="shared" si="11"/>
        <v>508000</v>
      </c>
      <c r="Z14" s="111">
        <f t="shared" si="11"/>
        <v>508000</v>
      </c>
      <c r="AA14" s="111">
        <f t="shared" si="11"/>
        <v>508000</v>
      </c>
      <c r="AB14" s="111">
        <f t="shared" si="11"/>
        <v>508000</v>
      </c>
      <c r="AC14" s="112">
        <f t="shared" si="11"/>
        <v>512000</v>
      </c>
      <c r="AD14" s="113">
        <f t="shared" si="3"/>
        <v>6100000</v>
      </c>
      <c r="AE14" s="115">
        <f t="shared" si="11"/>
        <v>518000</v>
      </c>
      <c r="AF14" s="111">
        <f t="shared" si="11"/>
        <v>518000</v>
      </c>
      <c r="AG14" s="111">
        <f t="shared" si="11"/>
        <v>518000</v>
      </c>
      <c r="AH14" s="111">
        <f t="shared" si="11"/>
        <v>518000</v>
      </c>
      <c r="AI14" s="111">
        <f t="shared" si="11"/>
        <v>518000</v>
      </c>
      <c r="AJ14" s="111">
        <f t="shared" si="11"/>
        <v>518000</v>
      </c>
      <c r="AK14" s="111">
        <f t="shared" si="11"/>
        <v>518000</v>
      </c>
      <c r="AL14" s="111">
        <f t="shared" si="11"/>
        <v>518000</v>
      </c>
      <c r="AM14" s="111">
        <f t="shared" si="11"/>
        <v>518000</v>
      </c>
      <c r="AN14" s="111">
        <f t="shared" si="11"/>
        <v>518000</v>
      </c>
      <c r="AO14" s="111">
        <f t="shared" si="11"/>
        <v>518000</v>
      </c>
      <c r="AP14" s="112">
        <f t="shared" si="11"/>
        <v>518000</v>
      </c>
      <c r="AQ14" s="113">
        <f t="shared" si="4"/>
        <v>6216000</v>
      </c>
      <c r="AR14" s="137">
        <f t="shared" si="9"/>
        <v>18616000</v>
      </c>
    </row>
    <row r="15" spans="1:44" ht="20.100000000000001" customHeight="1">
      <c r="A15" s="151" t="s">
        <v>44</v>
      </c>
      <c r="B15" s="67" t="s">
        <v>61</v>
      </c>
      <c r="C15" s="73"/>
      <c r="D15" s="61"/>
      <c r="E15" s="81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109">
        <v>0</v>
      </c>
      <c r="Q15" s="105">
        <f t="shared" si="5"/>
        <v>0</v>
      </c>
      <c r="R15" s="84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6">
        <v>0</v>
      </c>
      <c r="AD15" s="105">
        <f t="shared" si="3"/>
        <v>0</v>
      </c>
      <c r="AE15" s="87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  <c r="AL15" s="85">
        <v>0</v>
      </c>
      <c r="AM15" s="85">
        <v>0</v>
      </c>
      <c r="AN15" s="85">
        <v>0</v>
      </c>
      <c r="AO15" s="85">
        <v>0</v>
      </c>
      <c r="AP15" s="88">
        <v>0</v>
      </c>
      <c r="AQ15" s="106">
        <f t="shared" si="4"/>
        <v>0</v>
      </c>
      <c r="AR15" s="130">
        <f>SUM(AQ15,AD15,Q15)</f>
        <v>0</v>
      </c>
    </row>
    <row r="16" spans="1:44" ht="20.100000000000001" customHeight="1">
      <c r="A16" s="152"/>
      <c r="B16" s="68"/>
      <c r="C16" s="74"/>
      <c r="D16" s="61"/>
      <c r="E16" s="87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109">
        <v>0</v>
      </c>
      <c r="Q16" s="105">
        <f t="shared" si="5"/>
        <v>0</v>
      </c>
      <c r="R16" s="84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6">
        <v>0</v>
      </c>
      <c r="AD16" s="105">
        <f t="shared" si="3"/>
        <v>0</v>
      </c>
      <c r="AE16" s="87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85">
        <v>0</v>
      </c>
      <c r="AO16" s="85">
        <v>0</v>
      </c>
      <c r="AP16" s="88">
        <v>0</v>
      </c>
      <c r="AQ16" s="105">
        <f t="shared" si="4"/>
        <v>0</v>
      </c>
      <c r="AR16" s="130">
        <f t="shared" ref="AR16:AR17" si="12">SUM(AQ16,AD16,Q16)</f>
        <v>0</v>
      </c>
    </row>
    <row r="17" spans="1:44" ht="20.100000000000001" customHeight="1">
      <c r="A17" s="153"/>
      <c r="B17" s="156" t="s">
        <v>45</v>
      </c>
      <c r="C17" s="157"/>
      <c r="D17" s="63"/>
      <c r="E17" s="110">
        <f>SUM(E15:E16)</f>
        <v>0</v>
      </c>
      <c r="F17" s="111">
        <f t="shared" ref="F17:AC17" si="13">SUM(F15:F16)</f>
        <v>0</v>
      </c>
      <c r="G17" s="111">
        <f t="shared" si="13"/>
        <v>0</v>
      </c>
      <c r="H17" s="111">
        <f t="shared" si="13"/>
        <v>0</v>
      </c>
      <c r="I17" s="111">
        <f t="shared" si="13"/>
        <v>0</v>
      </c>
      <c r="J17" s="111">
        <f t="shared" si="13"/>
        <v>0</v>
      </c>
      <c r="K17" s="111">
        <f t="shared" si="13"/>
        <v>0</v>
      </c>
      <c r="L17" s="111">
        <f t="shared" si="13"/>
        <v>0</v>
      </c>
      <c r="M17" s="111">
        <f t="shared" si="13"/>
        <v>0</v>
      </c>
      <c r="N17" s="111">
        <f t="shared" si="13"/>
        <v>0</v>
      </c>
      <c r="O17" s="111">
        <f t="shared" si="13"/>
        <v>0</v>
      </c>
      <c r="P17" s="112">
        <f t="shared" si="13"/>
        <v>0</v>
      </c>
      <c r="Q17" s="113">
        <f t="shared" si="5"/>
        <v>0</v>
      </c>
      <c r="R17" s="114">
        <f t="shared" si="13"/>
        <v>0</v>
      </c>
      <c r="S17" s="111">
        <f t="shared" si="13"/>
        <v>0</v>
      </c>
      <c r="T17" s="111">
        <f t="shared" si="13"/>
        <v>0</v>
      </c>
      <c r="U17" s="111">
        <f t="shared" si="13"/>
        <v>0</v>
      </c>
      <c r="V17" s="111">
        <f t="shared" si="13"/>
        <v>0</v>
      </c>
      <c r="W17" s="111">
        <f t="shared" si="13"/>
        <v>0</v>
      </c>
      <c r="X17" s="111">
        <f t="shared" si="13"/>
        <v>0</v>
      </c>
      <c r="Y17" s="111">
        <f t="shared" si="13"/>
        <v>0</v>
      </c>
      <c r="Z17" s="111">
        <f t="shared" si="13"/>
        <v>0</v>
      </c>
      <c r="AA17" s="111">
        <f t="shared" si="13"/>
        <v>0</v>
      </c>
      <c r="AB17" s="111">
        <f t="shared" si="13"/>
        <v>0</v>
      </c>
      <c r="AC17" s="112">
        <f t="shared" si="13"/>
        <v>0</v>
      </c>
      <c r="AD17" s="113">
        <f t="shared" si="3"/>
        <v>0</v>
      </c>
      <c r="AE17" s="115">
        <f t="shared" ref="AE17:AP17" si="14">SUM(AE15:AE16)</f>
        <v>0</v>
      </c>
      <c r="AF17" s="111">
        <f t="shared" si="14"/>
        <v>0</v>
      </c>
      <c r="AG17" s="111">
        <f t="shared" si="14"/>
        <v>0</v>
      </c>
      <c r="AH17" s="111">
        <f t="shared" si="14"/>
        <v>0</v>
      </c>
      <c r="AI17" s="111">
        <f t="shared" si="14"/>
        <v>0</v>
      </c>
      <c r="AJ17" s="111">
        <f t="shared" si="14"/>
        <v>0</v>
      </c>
      <c r="AK17" s="111">
        <f t="shared" si="14"/>
        <v>0</v>
      </c>
      <c r="AL17" s="111">
        <f t="shared" si="14"/>
        <v>0</v>
      </c>
      <c r="AM17" s="111">
        <f t="shared" si="14"/>
        <v>0</v>
      </c>
      <c r="AN17" s="111">
        <f t="shared" si="14"/>
        <v>0</v>
      </c>
      <c r="AO17" s="111">
        <f t="shared" si="14"/>
        <v>0</v>
      </c>
      <c r="AP17" s="112">
        <f t="shared" si="14"/>
        <v>0</v>
      </c>
      <c r="AQ17" s="113">
        <f t="shared" si="4"/>
        <v>0</v>
      </c>
      <c r="AR17" s="137">
        <f t="shared" si="12"/>
        <v>0</v>
      </c>
    </row>
    <row r="18" spans="1:44" ht="20.100000000000001" customHeight="1">
      <c r="A18" s="151" t="s">
        <v>18</v>
      </c>
      <c r="B18" s="107" t="s">
        <v>80</v>
      </c>
      <c r="C18" s="108"/>
      <c r="D18" s="91" t="s">
        <v>70</v>
      </c>
      <c r="E18" s="81">
        <v>66000</v>
      </c>
      <c r="F18" s="82">
        <v>66000</v>
      </c>
      <c r="G18" s="82">
        <v>66000</v>
      </c>
      <c r="H18" s="82">
        <v>66000</v>
      </c>
      <c r="I18" s="82">
        <v>66000</v>
      </c>
      <c r="J18" s="82">
        <v>66000</v>
      </c>
      <c r="K18" s="82">
        <v>66000</v>
      </c>
      <c r="L18" s="82">
        <v>66000</v>
      </c>
      <c r="M18" s="82">
        <v>66000</v>
      </c>
      <c r="N18" s="82">
        <v>66000</v>
      </c>
      <c r="O18" s="82">
        <v>66000</v>
      </c>
      <c r="P18" s="82">
        <v>74000</v>
      </c>
      <c r="Q18" s="105">
        <f t="shared" si="5"/>
        <v>800000</v>
      </c>
      <c r="R18" s="84">
        <v>85000</v>
      </c>
      <c r="S18" s="85">
        <v>85000</v>
      </c>
      <c r="T18" s="85">
        <v>85000</v>
      </c>
      <c r="U18" s="85">
        <v>85000</v>
      </c>
      <c r="V18" s="85">
        <v>85000</v>
      </c>
      <c r="W18" s="85">
        <v>85000</v>
      </c>
      <c r="X18" s="85">
        <v>85000</v>
      </c>
      <c r="Y18" s="85">
        <v>85000</v>
      </c>
      <c r="Z18" s="85">
        <v>85000</v>
      </c>
      <c r="AA18" s="85">
        <v>85000</v>
      </c>
      <c r="AB18" s="85">
        <v>85000</v>
      </c>
      <c r="AC18" s="86">
        <v>85000</v>
      </c>
      <c r="AD18" s="105">
        <f t="shared" si="3"/>
        <v>1020000</v>
      </c>
      <c r="AE18" s="87">
        <v>110000</v>
      </c>
      <c r="AF18" s="85">
        <v>110000</v>
      </c>
      <c r="AG18" s="85">
        <v>110000</v>
      </c>
      <c r="AH18" s="85">
        <v>110000</v>
      </c>
      <c r="AI18" s="85">
        <v>110000</v>
      </c>
      <c r="AJ18" s="85">
        <v>110000</v>
      </c>
      <c r="AK18" s="85">
        <v>110000</v>
      </c>
      <c r="AL18" s="85">
        <v>110000</v>
      </c>
      <c r="AM18" s="85">
        <v>110000</v>
      </c>
      <c r="AN18" s="85">
        <v>110000</v>
      </c>
      <c r="AO18" s="85">
        <v>110000</v>
      </c>
      <c r="AP18" s="88">
        <v>110000</v>
      </c>
      <c r="AQ18" s="105">
        <f t="shared" si="4"/>
        <v>1320000</v>
      </c>
      <c r="AR18" s="130">
        <f t="shared" si="9"/>
        <v>3140000</v>
      </c>
    </row>
    <row r="19" spans="1:44" ht="20.100000000000001" customHeight="1">
      <c r="A19" s="152"/>
      <c r="B19" s="107" t="s">
        <v>81</v>
      </c>
      <c r="C19" s="108"/>
      <c r="D19" s="91" t="s">
        <v>70</v>
      </c>
      <c r="E19" s="81">
        <v>16000</v>
      </c>
      <c r="F19" s="81">
        <v>16000</v>
      </c>
      <c r="G19" s="81">
        <v>16000</v>
      </c>
      <c r="H19" s="81">
        <v>16000</v>
      </c>
      <c r="I19" s="81">
        <v>16000</v>
      </c>
      <c r="J19" s="81">
        <v>16000</v>
      </c>
      <c r="K19" s="81">
        <v>16000</v>
      </c>
      <c r="L19" s="81">
        <v>16000</v>
      </c>
      <c r="M19" s="81">
        <v>16000</v>
      </c>
      <c r="N19" s="81">
        <v>16000</v>
      </c>
      <c r="O19" s="81">
        <v>16000</v>
      </c>
      <c r="P19" s="82">
        <v>24000</v>
      </c>
      <c r="Q19" s="105">
        <f t="shared" si="5"/>
        <v>200000</v>
      </c>
      <c r="R19" s="84">
        <v>32000</v>
      </c>
      <c r="S19" s="85">
        <v>32000</v>
      </c>
      <c r="T19" s="85">
        <v>32000</v>
      </c>
      <c r="U19" s="85">
        <v>32000</v>
      </c>
      <c r="V19" s="85">
        <v>32000</v>
      </c>
      <c r="W19" s="85">
        <v>32000</v>
      </c>
      <c r="X19" s="85">
        <v>32000</v>
      </c>
      <c r="Y19" s="85">
        <v>32000</v>
      </c>
      <c r="Z19" s="85">
        <v>32000</v>
      </c>
      <c r="AA19" s="85">
        <v>32000</v>
      </c>
      <c r="AB19" s="85">
        <v>32000</v>
      </c>
      <c r="AC19" s="86">
        <v>20000</v>
      </c>
      <c r="AD19" s="105">
        <f t="shared" si="3"/>
        <v>372000</v>
      </c>
      <c r="AE19" s="87">
        <v>57000</v>
      </c>
      <c r="AF19" s="85">
        <v>57000</v>
      </c>
      <c r="AG19" s="85">
        <v>57000</v>
      </c>
      <c r="AH19" s="85">
        <v>57000</v>
      </c>
      <c r="AI19" s="85">
        <v>57000</v>
      </c>
      <c r="AJ19" s="85">
        <v>57000</v>
      </c>
      <c r="AK19" s="85">
        <v>57000</v>
      </c>
      <c r="AL19" s="85">
        <v>57000</v>
      </c>
      <c r="AM19" s="85">
        <v>57000</v>
      </c>
      <c r="AN19" s="85">
        <v>57000</v>
      </c>
      <c r="AO19" s="85">
        <v>57000</v>
      </c>
      <c r="AP19" s="88">
        <v>57000</v>
      </c>
      <c r="AQ19" s="105">
        <f t="shared" si="4"/>
        <v>684000</v>
      </c>
      <c r="AR19" s="130">
        <f t="shared" si="9"/>
        <v>1256000</v>
      </c>
    </row>
    <row r="20" spans="1:44" ht="20.100000000000001" customHeight="1">
      <c r="A20" s="152"/>
      <c r="B20" s="68"/>
      <c r="C20" s="74"/>
      <c r="D20" s="61"/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109">
        <v>0</v>
      </c>
      <c r="Q20" s="105">
        <f t="shared" si="5"/>
        <v>0</v>
      </c>
      <c r="R20" s="84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6">
        <v>0</v>
      </c>
      <c r="AD20" s="105">
        <f t="shared" si="3"/>
        <v>0</v>
      </c>
      <c r="AE20" s="87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0</v>
      </c>
      <c r="AN20" s="85">
        <v>0</v>
      </c>
      <c r="AO20" s="85">
        <v>0</v>
      </c>
      <c r="AP20" s="88">
        <v>0</v>
      </c>
      <c r="AQ20" s="105">
        <f t="shared" si="4"/>
        <v>0</v>
      </c>
      <c r="AR20" s="130">
        <f t="shared" si="9"/>
        <v>0</v>
      </c>
    </row>
    <row r="21" spans="1:44" ht="20.100000000000001" customHeight="1">
      <c r="A21" s="152"/>
      <c r="B21" s="75"/>
      <c r="C21" s="74"/>
      <c r="D21" s="61"/>
      <c r="E21" s="87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109">
        <v>0</v>
      </c>
      <c r="Q21" s="105">
        <f t="shared" si="5"/>
        <v>0</v>
      </c>
      <c r="R21" s="84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6">
        <v>0</v>
      </c>
      <c r="AD21" s="105">
        <f t="shared" si="3"/>
        <v>0</v>
      </c>
      <c r="AE21" s="87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8">
        <v>0</v>
      </c>
      <c r="AQ21" s="105">
        <f t="shared" si="4"/>
        <v>0</v>
      </c>
      <c r="AR21" s="130">
        <f t="shared" si="9"/>
        <v>0</v>
      </c>
    </row>
    <row r="22" spans="1:44" ht="20.100000000000001" customHeight="1">
      <c r="A22" s="153"/>
      <c r="B22" s="154" t="s">
        <v>9</v>
      </c>
      <c r="C22" s="155"/>
      <c r="D22" s="64"/>
      <c r="E22" s="115">
        <f>SUM(E18:E21)</f>
        <v>82000</v>
      </c>
      <c r="F22" s="111">
        <f t="shared" ref="F22:P22" si="15">SUM(F18:F21)</f>
        <v>82000</v>
      </c>
      <c r="G22" s="111">
        <f t="shared" si="15"/>
        <v>82000</v>
      </c>
      <c r="H22" s="111">
        <f t="shared" si="15"/>
        <v>82000</v>
      </c>
      <c r="I22" s="111">
        <f t="shared" si="15"/>
        <v>82000</v>
      </c>
      <c r="J22" s="111">
        <f t="shared" si="15"/>
        <v>82000</v>
      </c>
      <c r="K22" s="111">
        <f t="shared" si="15"/>
        <v>82000</v>
      </c>
      <c r="L22" s="111">
        <f t="shared" si="15"/>
        <v>82000</v>
      </c>
      <c r="M22" s="111">
        <f t="shared" si="15"/>
        <v>82000</v>
      </c>
      <c r="N22" s="111">
        <f t="shared" si="15"/>
        <v>82000</v>
      </c>
      <c r="O22" s="111">
        <f t="shared" si="15"/>
        <v>82000</v>
      </c>
      <c r="P22" s="112">
        <f t="shared" si="15"/>
        <v>98000</v>
      </c>
      <c r="Q22" s="113">
        <f t="shared" si="5"/>
        <v>1000000</v>
      </c>
      <c r="R22" s="114">
        <f t="shared" ref="R22:AC22" si="16">SUM(R18:R21)</f>
        <v>117000</v>
      </c>
      <c r="S22" s="111">
        <f t="shared" si="16"/>
        <v>117000</v>
      </c>
      <c r="T22" s="111">
        <f t="shared" si="16"/>
        <v>117000</v>
      </c>
      <c r="U22" s="111">
        <f t="shared" si="16"/>
        <v>117000</v>
      </c>
      <c r="V22" s="111">
        <f t="shared" si="16"/>
        <v>117000</v>
      </c>
      <c r="W22" s="111">
        <f t="shared" si="16"/>
        <v>117000</v>
      </c>
      <c r="X22" s="111">
        <f t="shared" si="16"/>
        <v>117000</v>
      </c>
      <c r="Y22" s="111">
        <f t="shared" si="16"/>
        <v>117000</v>
      </c>
      <c r="Z22" s="111">
        <f t="shared" si="16"/>
        <v>117000</v>
      </c>
      <c r="AA22" s="111">
        <f t="shared" si="16"/>
        <v>117000</v>
      </c>
      <c r="AB22" s="111">
        <f t="shared" si="16"/>
        <v>117000</v>
      </c>
      <c r="AC22" s="112">
        <f t="shared" si="16"/>
        <v>105000</v>
      </c>
      <c r="AD22" s="113">
        <f t="shared" si="3"/>
        <v>1392000</v>
      </c>
      <c r="AE22" s="115">
        <f t="shared" ref="AE22:AP22" si="17">SUM(AE18:AE21)</f>
        <v>167000</v>
      </c>
      <c r="AF22" s="111">
        <f t="shared" si="17"/>
        <v>167000</v>
      </c>
      <c r="AG22" s="111">
        <f t="shared" si="17"/>
        <v>167000</v>
      </c>
      <c r="AH22" s="111">
        <f t="shared" si="17"/>
        <v>167000</v>
      </c>
      <c r="AI22" s="111">
        <f t="shared" si="17"/>
        <v>167000</v>
      </c>
      <c r="AJ22" s="111">
        <f t="shared" si="17"/>
        <v>167000</v>
      </c>
      <c r="AK22" s="111">
        <f t="shared" si="17"/>
        <v>167000</v>
      </c>
      <c r="AL22" s="111">
        <f t="shared" si="17"/>
        <v>167000</v>
      </c>
      <c r="AM22" s="111">
        <f t="shared" si="17"/>
        <v>167000</v>
      </c>
      <c r="AN22" s="111">
        <f t="shared" si="17"/>
        <v>167000</v>
      </c>
      <c r="AO22" s="111">
        <f t="shared" si="17"/>
        <v>167000</v>
      </c>
      <c r="AP22" s="112">
        <f t="shared" si="17"/>
        <v>167000</v>
      </c>
      <c r="AQ22" s="113">
        <f t="shared" si="4"/>
        <v>2004000</v>
      </c>
      <c r="AR22" s="137">
        <f t="shared" si="9"/>
        <v>4396000</v>
      </c>
    </row>
    <row r="23" spans="1:44" ht="20.100000000000001" customHeight="1">
      <c r="A23" s="139" t="s">
        <v>10</v>
      </c>
      <c r="B23" s="140"/>
      <c r="C23" s="141"/>
      <c r="D23" s="61" t="s">
        <v>58</v>
      </c>
      <c r="E23" s="87">
        <f t="shared" ref="E23:P23" si="18">SUMIF($D$4:$D$22,$D$23,E4:E22)</f>
        <v>1041000</v>
      </c>
      <c r="F23" s="85">
        <f t="shared" si="18"/>
        <v>541000</v>
      </c>
      <c r="G23" s="85">
        <f t="shared" si="18"/>
        <v>541000</v>
      </c>
      <c r="H23" s="85">
        <f t="shared" si="18"/>
        <v>541000</v>
      </c>
      <c r="I23" s="85">
        <f t="shared" si="18"/>
        <v>541000</v>
      </c>
      <c r="J23" s="85">
        <f t="shared" si="18"/>
        <v>541000</v>
      </c>
      <c r="K23" s="85">
        <f t="shared" si="18"/>
        <v>541000</v>
      </c>
      <c r="L23" s="85">
        <f t="shared" si="18"/>
        <v>541000</v>
      </c>
      <c r="M23" s="85">
        <f t="shared" si="18"/>
        <v>541000</v>
      </c>
      <c r="N23" s="85">
        <f t="shared" si="18"/>
        <v>541000</v>
      </c>
      <c r="O23" s="85">
        <f t="shared" si="18"/>
        <v>541000</v>
      </c>
      <c r="P23" s="88">
        <f t="shared" si="18"/>
        <v>549000</v>
      </c>
      <c r="Q23" s="116">
        <f>SUM(E23:P23)</f>
        <v>7000000</v>
      </c>
      <c r="R23" s="117">
        <f>SUMIF($D$4:$D$22,$D$23,R4:R22)</f>
        <v>567000</v>
      </c>
      <c r="S23" s="118">
        <f t="shared" ref="S23:AC23" si="19">SUMIF($D$4:$D$22,$D$23,S4:S22)</f>
        <v>567000</v>
      </c>
      <c r="T23" s="118">
        <f t="shared" si="19"/>
        <v>567000</v>
      </c>
      <c r="U23" s="118">
        <f t="shared" si="19"/>
        <v>567000</v>
      </c>
      <c r="V23" s="118">
        <f t="shared" si="19"/>
        <v>567000</v>
      </c>
      <c r="W23" s="118">
        <f t="shared" si="19"/>
        <v>567000</v>
      </c>
      <c r="X23" s="118">
        <f t="shared" si="19"/>
        <v>567000</v>
      </c>
      <c r="Y23" s="118">
        <f t="shared" si="19"/>
        <v>567000</v>
      </c>
      <c r="Z23" s="118">
        <f t="shared" si="19"/>
        <v>567000</v>
      </c>
      <c r="AA23" s="118">
        <f t="shared" si="19"/>
        <v>567000</v>
      </c>
      <c r="AB23" s="118">
        <f t="shared" si="19"/>
        <v>567000</v>
      </c>
      <c r="AC23" s="119">
        <f t="shared" si="19"/>
        <v>571000</v>
      </c>
      <c r="AD23" s="116">
        <f>SUM(R23:AC23)</f>
        <v>6808000</v>
      </c>
      <c r="AE23" s="87">
        <f>SUMIF($D$4:$D$22,$D$23,AE4:AE22)</f>
        <v>633000</v>
      </c>
      <c r="AF23" s="85">
        <f t="shared" ref="AF23:AP23" si="20">SUMIF($D$4:$D$22,$D$23,AF4:AF22)</f>
        <v>633000</v>
      </c>
      <c r="AG23" s="85">
        <f t="shared" si="20"/>
        <v>633000</v>
      </c>
      <c r="AH23" s="85">
        <f t="shared" si="20"/>
        <v>633000</v>
      </c>
      <c r="AI23" s="85">
        <f t="shared" si="20"/>
        <v>633000</v>
      </c>
      <c r="AJ23" s="85">
        <f t="shared" si="20"/>
        <v>633000</v>
      </c>
      <c r="AK23" s="85">
        <f t="shared" si="20"/>
        <v>633000</v>
      </c>
      <c r="AL23" s="85">
        <f t="shared" si="20"/>
        <v>633000</v>
      </c>
      <c r="AM23" s="85">
        <f t="shared" si="20"/>
        <v>633000</v>
      </c>
      <c r="AN23" s="85">
        <f t="shared" si="20"/>
        <v>633000</v>
      </c>
      <c r="AO23" s="85">
        <f t="shared" si="20"/>
        <v>633000</v>
      </c>
      <c r="AP23" s="88">
        <f t="shared" si="20"/>
        <v>633000</v>
      </c>
      <c r="AQ23" s="105">
        <f t="shared" si="4"/>
        <v>7596000</v>
      </c>
      <c r="AR23" s="130">
        <f t="shared" si="9"/>
        <v>21404000</v>
      </c>
    </row>
    <row r="24" spans="1:44" ht="20.100000000000001" customHeight="1">
      <c r="A24" s="139" t="s">
        <v>11</v>
      </c>
      <c r="B24" s="140"/>
      <c r="C24" s="141"/>
      <c r="D24" s="61" t="s">
        <v>60</v>
      </c>
      <c r="E24" s="87">
        <f>SUMIF($D$4:$D$22,$D$24,E4:E22)</f>
        <v>498000</v>
      </c>
      <c r="F24" s="85">
        <f t="shared" ref="F24:Q24" si="21">SUMIF($D$4:$D$22,$D$24,F4:F22)</f>
        <v>502000</v>
      </c>
      <c r="G24" s="85">
        <f t="shared" si="21"/>
        <v>498000</v>
      </c>
      <c r="H24" s="85">
        <f t="shared" si="21"/>
        <v>498000</v>
      </c>
      <c r="I24" s="85">
        <f t="shared" si="21"/>
        <v>498000</v>
      </c>
      <c r="J24" s="85">
        <f t="shared" si="21"/>
        <v>498000</v>
      </c>
      <c r="K24" s="85">
        <f t="shared" si="21"/>
        <v>498000</v>
      </c>
      <c r="L24" s="85">
        <f t="shared" si="21"/>
        <v>498000</v>
      </c>
      <c r="M24" s="85">
        <f t="shared" si="21"/>
        <v>498000</v>
      </c>
      <c r="N24" s="85">
        <f t="shared" si="21"/>
        <v>498000</v>
      </c>
      <c r="O24" s="85">
        <f t="shared" si="21"/>
        <v>498000</v>
      </c>
      <c r="P24" s="88">
        <f t="shared" si="21"/>
        <v>518000</v>
      </c>
      <c r="Q24" s="105">
        <f t="shared" si="21"/>
        <v>6000000</v>
      </c>
      <c r="R24" s="84">
        <f>SUMIF($D$4:$D$22,$D$24,R4:R22)</f>
        <v>552000</v>
      </c>
      <c r="S24" s="85">
        <f t="shared" ref="S24:AC24" si="22">SUMIF($D$4:$D$22,$D$24,S4:S22)</f>
        <v>552000</v>
      </c>
      <c r="T24" s="85">
        <f t="shared" si="22"/>
        <v>552000</v>
      </c>
      <c r="U24" s="85">
        <f t="shared" si="22"/>
        <v>552000</v>
      </c>
      <c r="V24" s="85">
        <f t="shared" si="22"/>
        <v>552000</v>
      </c>
      <c r="W24" s="85">
        <f t="shared" si="22"/>
        <v>552000</v>
      </c>
      <c r="X24" s="85">
        <f t="shared" si="22"/>
        <v>552000</v>
      </c>
      <c r="Y24" s="85">
        <f t="shared" si="22"/>
        <v>552000</v>
      </c>
      <c r="Z24" s="85">
        <f t="shared" si="22"/>
        <v>552000</v>
      </c>
      <c r="AA24" s="85">
        <f t="shared" si="22"/>
        <v>552000</v>
      </c>
      <c r="AB24" s="85">
        <f t="shared" si="22"/>
        <v>552000</v>
      </c>
      <c r="AC24" s="88">
        <f t="shared" si="22"/>
        <v>520000</v>
      </c>
      <c r="AD24" s="105">
        <f t="shared" ref="AD24:AD25" si="23">SUM(R24:AC24)</f>
        <v>6592000</v>
      </c>
      <c r="AE24" s="87">
        <f>SUMIF($D$4:$D$22,$D$24,AE4:AE22)</f>
        <v>622000</v>
      </c>
      <c r="AF24" s="85">
        <f t="shared" ref="AF24:AP24" si="24">SUMIF($D$4:$D$22,$D$24,AF4:AF22)</f>
        <v>622000</v>
      </c>
      <c r="AG24" s="85">
        <f t="shared" si="24"/>
        <v>622000</v>
      </c>
      <c r="AH24" s="85">
        <f t="shared" si="24"/>
        <v>622000</v>
      </c>
      <c r="AI24" s="85">
        <f t="shared" si="24"/>
        <v>622000</v>
      </c>
      <c r="AJ24" s="85">
        <f t="shared" si="24"/>
        <v>622000</v>
      </c>
      <c r="AK24" s="85">
        <f t="shared" si="24"/>
        <v>622000</v>
      </c>
      <c r="AL24" s="85">
        <f t="shared" si="24"/>
        <v>622000</v>
      </c>
      <c r="AM24" s="85">
        <f t="shared" si="24"/>
        <v>622000</v>
      </c>
      <c r="AN24" s="85">
        <f t="shared" si="24"/>
        <v>622000</v>
      </c>
      <c r="AO24" s="85">
        <f t="shared" si="24"/>
        <v>622000</v>
      </c>
      <c r="AP24" s="88">
        <f t="shared" si="24"/>
        <v>662000</v>
      </c>
      <c r="AQ24" s="105">
        <f t="shared" si="4"/>
        <v>7504000</v>
      </c>
      <c r="AR24" s="130">
        <f t="shared" si="9"/>
        <v>20096000</v>
      </c>
    </row>
    <row r="25" spans="1:44" ht="20.100000000000001" customHeight="1">
      <c r="A25" s="142" t="s">
        <v>12</v>
      </c>
      <c r="B25" s="143"/>
      <c r="C25" s="144"/>
      <c r="D25" s="65"/>
      <c r="E25" s="87">
        <f t="shared" ref="E25:P25" si="25">SUM(E23:E24)</f>
        <v>1539000</v>
      </c>
      <c r="F25" s="85">
        <f t="shared" si="25"/>
        <v>1043000</v>
      </c>
      <c r="G25" s="85">
        <f t="shared" si="25"/>
        <v>1039000</v>
      </c>
      <c r="H25" s="85">
        <f t="shared" si="25"/>
        <v>1039000</v>
      </c>
      <c r="I25" s="85">
        <f t="shared" si="25"/>
        <v>1039000</v>
      </c>
      <c r="J25" s="85">
        <f t="shared" si="25"/>
        <v>1039000</v>
      </c>
      <c r="K25" s="85">
        <f t="shared" si="25"/>
        <v>1039000</v>
      </c>
      <c r="L25" s="85">
        <f t="shared" si="25"/>
        <v>1039000</v>
      </c>
      <c r="M25" s="85">
        <f t="shared" si="25"/>
        <v>1039000</v>
      </c>
      <c r="N25" s="85">
        <f t="shared" si="25"/>
        <v>1039000</v>
      </c>
      <c r="O25" s="85">
        <f t="shared" si="25"/>
        <v>1039000</v>
      </c>
      <c r="P25" s="88">
        <f t="shared" si="25"/>
        <v>1067000</v>
      </c>
      <c r="Q25" s="120">
        <f>SUM(E25:P25)</f>
        <v>13000000</v>
      </c>
      <c r="R25" s="84">
        <f t="shared" ref="R25:AC25" si="26">SUM(R23:R24)</f>
        <v>1119000</v>
      </c>
      <c r="S25" s="85">
        <f t="shared" si="26"/>
        <v>1119000</v>
      </c>
      <c r="T25" s="85">
        <f t="shared" si="26"/>
        <v>1119000</v>
      </c>
      <c r="U25" s="85">
        <f t="shared" si="26"/>
        <v>1119000</v>
      </c>
      <c r="V25" s="85">
        <f t="shared" si="26"/>
        <v>1119000</v>
      </c>
      <c r="W25" s="85">
        <f t="shared" si="26"/>
        <v>1119000</v>
      </c>
      <c r="X25" s="85">
        <f t="shared" si="26"/>
        <v>1119000</v>
      </c>
      <c r="Y25" s="85">
        <f t="shared" si="26"/>
        <v>1119000</v>
      </c>
      <c r="Z25" s="85">
        <f t="shared" si="26"/>
        <v>1119000</v>
      </c>
      <c r="AA25" s="85">
        <f t="shared" si="26"/>
        <v>1119000</v>
      </c>
      <c r="AB25" s="85">
        <f t="shared" si="26"/>
        <v>1119000</v>
      </c>
      <c r="AC25" s="88">
        <f t="shared" si="26"/>
        <v>1091000</v>
      </c>
      <c r="AD25" s="120">
        <f t="shared" si="23"/>
        <v>13400000</v>
      </c>
      <c r="AE25" s="87">
        <f t="shared" ref="AE25:AP25" si="27">SUM(AE23:AE24)</f>
        <v>1255000</v>
      </c>
      <c r="AF25" s="85">
        <f t="shared" si="27"/>
        <v>1255000</v>
      </c>
      <c r="AG25" s="85">
        <f t="shared" si="27"/>
        <v>1255000</v>
      </c>
      <c r="AH25" s="85">
        <f t="shared" si="27"/>
        <v>1255000</v>
      </c>
      <c r="AI25" s="85">
        <f t="shared" si="27"/>
        <v>1255000</v>
      </c>
      <c r="AJ25" s="85">
        <f t="shared" si="27"/>
        <v>1255000</v>
      </c>
      <c r="AK25" s="85">
        <f t="shared" si="27"/>
        <v>1255000</v>
      </c>
      <c r="AL25" s="85">
        <f t="shared" si="27"/>
        <v>1255000</v>
      </c>
      <c r="AM25" s="85">
        <f t="shared" si="27"/>
        <v>1255000</v>
      </c>
      <c r="AN25" s="85">
        <f t="shared" si="27"/>
        <v>1255000</v>
      </c>
      <c r="AO25" s="85">
        <f t="shared" si="27"/>
        <v>1255000</v>
      </c>
      <c r="AP25" s="88">
        <f t="shared" si="27"/>
        <v>1295000</v>
      </c>
      <c r="AQ25" s="120">
        <f t="shared" si="4"/>
        <v>15100000</v>
      </c>
      <c r="AR25" s="131">
        <f t="shared" si="9"/>
        <v>41500000</v>
      </c>
    </row>
    <row r="26" spans="1:44" ht="20.100000000000001" customHeight="1">
      <c r="A26" s="148" t="s">
        <v>64</v>
      </c>
      <c r="B26" s="149"/>
      <c r="C26" s="150"/>
      <c r="D26" s="65"/>
      <c r="E26" s="87">
        <f>IF(E6=0,E25,E9+E14+E17+E22)</f>
        <v>1123000</v>
      </c>
      <c r="F26" s="85">
        <f t="shared" ref="F26:P26" si="28">IF(F6=0,F25,F9+F14+F17+F22)</f>
        <v>623000</v>
      </c>
      <c r="G26" s="85">
        <f t="shared" si="28"/>
        <v>623000</v>
      </c>
      <c r="H26" s="85">
        <f t="shared" si="28"/>
        <v>623000</v>
      </c>
      <c r="I26" s="85">
        <f t="shared" si="28"/>
        <v>623000</v>
      </c>
      <c r="J26" s="85">
        <f t="shared" si="28"/>
        <v>623000</v>
      </c>
      <c r="K26" s="85">
        <f t="shared" si="28"/>
        <v>623000</v>
      </c>
      <c r="L26" s="85">
        <f t="shared" si="28"/>
        <v>623000</v>
      </c>
      <c r="M26" s="85">
        <f t="shared" si="28"/>
        <v>623000</v>
      </c>
      <c r="N26" s="85">
        <f t="shared" si="28"/>
        <v>623000</v>
      </c>
      <c r="O26" s="85">
        <f t="shared" si="28"/>
        <v>623000</v>
      </c>
      <c r="P26" s="88">
        <f t="shared" si="28"/>
        <v>647000</v>
      </c>
      <c r="Q26" s="134">
        <f>SUM(E26:P26)</f>
        <v>8000000</v>
      </c>
      <c r="R26" s="84">
        <f t="shared" ref="R26:AC26" si="29">IF(R6=0,R25,R9+R14+R17+R22)</f>
        <v>684000</v>
      </c>
      <c r="S26" s="85">
        <f t="shared" si="29"/>
        <v>684000</v>
      </c>
      <c r="T26" s="85">
        <f t="shared" si="29"/>
        <v>684000</v>
      </c>
      <c r="U26" s="85">
        <f t="shared" si="29"/>
        <v>684000</v>
      </c>
      <c r="V26" s="85">
        <f t="shared" si="29"/>
        <v>684000</v>
      </c>
      <c r="W26" s="85">
        <f t="shared" si="29"/>
        <v>684000</v>
      </c>
      <c r="X26" s="85">
        <f t="shared" si="29"/>
        <v>684000</v>
      </c>
      <c r="Y26" s="85">
        <f t="shared" si="29"/>
        <v>684000</v>
      </c>
      <c r="Z26" s="85">
        <f t="shared" si="29"/>
        <v>684000</v>
      </c>
      <c r="AA26" s="85">
        <f t="shared" si="29"/>
        <v>684000</v>
      </c>
      <c r="AB26" s="85">
        <f t="shared" si="29"/>
        <v>684000</v>
      </c>
      <c r="AC26" s="88">
        <f t="shared" si="29"/>
        <v>676000</v>
      </c>
      <c r="AD26" s="134">
        <f>SUM(R26:AC26)</f>
        <v>8200000</v>
      </c>
      <c r="AE26" s="87">
        <f t="shared" ref="AE26:AP26" si="30">IF(AE6=0,AE25,AE9+AE14+AE17+AE22)</f>
        <v>800000</v>
      </c>
      <c r="AF26" s="85">
        <f t="shared" si="30"/>
        <v>800000</v>
      </c>
      <c r="AG26" s="85">
        <f t="shared" si="30"/>
        <v>800000</v>
      </c>
      <c r="AH26" s="85">
        <f t="shared" si="30"/>
        <v>800000</v>
      </c>
      <c r="AI26" s="85">
        <f t="shared" si="30"/>
        <v>800000</v>
      </c>
      <c r="AJ26" s="85">
        <f t="shared" si="30"/>
        <v>800000</v>
      </c>
      <c r="AK26" s="85">
        <f t="shared" si="30"/>
        <v>800000</v>
      </c>
      <c r="AL26" s="85">
        <f t="shared" si="30"/>
        <v>800000</v>
      </c>
      <c r="AM26" s="85">
        <f t="shared" si="30"/>
        <v>800000</v>
      </c>
      <c r="AN26" s="85">
        <f t="shared" si="30"/>
        <v>800000</v>
      </c>
      <c r="AO26" s="85">
        <f t="shared" si="30"/>
        <v>800000</v>
      </c>
      <c r="AP26" s="88">
        <f t="shared" si="30"/>
        <v>800000</v>
      </c>
      <c r="AQ26" s="134">
        <f>SUM(AE26:AP26)</f>
        <v>9600000</v>
      </c>
      <c r="AR26" s="138">
        <f>SUM(Q26,AD26,AQ26)</f>
        <v>25800000</v>
      </c>
    </row>
    <row r="27" spans="1:44" ht="20.100000000000001" customHeight="1" thickBot="1">
      <c r="A27" s="148" t="s">
        <v>42</v>
      </c>
      <c r="B27" s="149"/>
      <c r="C27" s="150"/>
      <c r="D27" s="65"/>
      <c r="E27" s="87">
        <f>E3-E6-E9-E14-E17-E22</f>
        <v>-289000</v>
      </c>
      <c r="F27" s="85">
        <f t="shared" ref="F27:P27" si="31">F3-F6-F9-F14-F17-F22</f>
        <v>207000</v>
      </c>
      <c r="G27" s="85">
        <f t="shared" si="31"/>
        <v>211000</v>
      </c>
      <c r="H27" s="85">
        <f t="shared" si="31"/>
        <v>211000</v>
      </c>
      <c r="I27" s="85">
        <f t="shared" si="31"/>
        <v>211000</v>
      </c>
      <c r="J27" s="85">
        <f t="shared" si="31"/>
        <v>211000</v>
      </c>
      <c r="K27" s="85">
        <f t="shared" si="31"/>
        <v>211000</v>
      </c>
      <c r="L27" s="85">
        <f t="shared" si="31"/>
        <v>211000</v>
      </c>
      <c r="M27" s="121">
        <f t="shared" si="31"/>
        <v>211000</v>
      </c>
      <c r="N27" s="121">
        <f t="shared" si="31"/>
        <v>211000</v>
      </c>
      <c r="O27" s="121">
        <f t="shared" si="31"/>
        <v>211000</v>
      </c>
      <c r="P27" s="122">
        <f t="shared" si="31"/>
        <v>183000</v>
      </c>
      <c r="Q27" s="135">
        <f>SUM(E27:P27)</f>
        <v>2000000</v>
      </c>
      <c r="R27" s="84">
        <f t="shared" ref="R27:AC27" si="32">R3-R6-R9-R14-R17-R22</f>
        <v>81000</v>
      </c>
      <c r="S27" s="85">
        <f t="shared" si="32"/>
        <v>81000</v>
      </c>
      <c r="T27" s="85">
        <f t="shared" si="32"/>
        <v>81000</v>
      </c>
      <c r="U27" s="85">
        <f t="shared" si="32"/>
        <v>81000</v>
      </c>
      <c r="V27" s="85">
        <f t="shared" si="32"/>
        <v>81000</v>
      </c>
      <c r="W27" s="85">
        <f t="shared" si="32"/>
        <v>81000</v>
      </c>
      <c r="X27" s="85">
        <f t="shared" si="32"/>
        <v>81000</v>
      </c>
      <c r="Y27" s="85">
        <f t="shared" si="32"/>
        <v>281000</v>
      </c>
      <c r="Z27" s="85">
        <f t="shared" si="32"/>
        <v>281000</v>
      </c>
      <c r="AA27" s="85">
        <f t="shared" si="32"/>
        <v>481000</v>
      </c>
      <c r="AB27" s="85">
        <f t="shared" si="32"/>
        <v>481000</v>
      </c>
      <c r="AC27" s="88">
        <f t="shared" si="32"/>
        <v>509000</v>
      </c>
      <c r="AD27" s="135">
        <f>SUM(R27:AC27)</f>
        <v>2600000</v>
      </c>
      <c r="AE27" s="87">
        <f t="shared" ref="AE27:AP27" si="33">AE3-AE6-AE9-AE14-AE17-AE22</f>
        <v>245000</v>
      </c>
      <c r="AF27" s="85">
        <f t="shared" si="33"/>
        <v>245000</v>
      </c>
      <c r="AG27" s="85">
        <f t="shared" si="33"/>
        <v>245000</v>
      </c>
      <c r="AH27" s="85">
        <f t="shared" si="33"/>
        <v>245000</v>
      </c>
      <c r="AI27" s="85">
        <f t="shared" si="33"/>
        <v>245000</v>
      </c>
      <c r="AJ27" s="85">
        <f t="shared" si="33"/>
        <v>245000</v>
      </c>
      <c r="AK27" s="85">
        <f t="shared" si="33"/>
        <v>245000</v>
      </c>
      <c r="AL27" s="85">
        <f t="shared" si="33"/>
        <v>245000</v>
      </c>
      <c r="AM27" s="85">
        <f t="shared" si="33"/>
        <v>245000</v>
      </c>
      <c r="AN27" s="85">
        <f t="shared" si="33"/>
        <v>245000</v>
      </c>
      <c r="AO27" s="85">
        <f t="shared" si="33"/>
        <v>245000</v>
      </c>
      <c r="AP27" s="88">
        <f t="shared" si="33"/>
        <v>205000</v>
      </c>
      <c r="AQ27" s="135">
        <f>SUM(AE27:AP27)</f>
        <v>2900000</v>
      </c>
      <c r="AR27" s="131">
        <f>SUM(Q27,AD27,AQ27)</f>
        <v>7500000</v>
      </c>
    </row>
    <row r="28" spans="1:44" s="4" customFormat="1" ht="60" customHeight="1" thickBot="1">
      <c r="A28" s="145" t="s">
        <v>13</v>
      </c>
      <c r="B28" s="146"/>
      <c r="C28" s="147"/>
      <c r="D28" s="66"/>
      <c r="E28" s="8"/>
      <c r="F28" s="3"/>
      <c r="G28" s="3"/>
      <c r="H28" s="3"/>
      <c r="I28" s="3"/>
      <c r="J28" s="3"/>
      <c r="K28" s="3"/>
      <c r="L28" s="76"/>
      <c r="M28" s="78" t="s">
        <v>66</v>
      </c>
      <c r="N28" s="123">
        <f>SUM(E23:P23)</f>
        <v>7000000</v>
      </c>
      <c r="O28" s="78" t="s">
        <v>67</v>
      </c>
      <c r="P28" s="123">
        <f>P31</f>
        <v>1000000</v>
      </c>
      <c r="Q28" s="13"/>
      <c r="R28" s="12"/>
      <c r="S28" s="3"/>
      <c r="T28" s="3"/>
      <c r="U28" s="3"/>
      <c r="V28" s="3"/>
      <c r="W28" s="3"/>
      <c r="X28" s="3"/>
      <c r="Y28" s="3"/>
      <c r="Z28" s="3"/>
      <c r="AA28" s="3"/>
      <c r="AB28" s="3"/>
      <c r="AC28" s="36"/>
      <c r="AD28" s="13"/>
      <c r="AE28" s="8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6"/>
      <c r="AQ28" s="13"/>
      <c r="AR28" s="54"/>
    </row>
    <row r="29" spans="1:44">
      <c r="A29" s="5"/>
      <c r="B29" s="5"/>
      <c r="C29" s="9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 t="s">
        <v>83</v>
      </c>
      <c r="P29" s="125">
        <f>ROUND(N28*1/2,2)</f>
        <v>3500000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>
      <c r="A30" s="5"/>
      <c r="B30" s="5"/>
      <c r="C30" s="9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  <c r="O30" s="5" t="s">
        <v>82</v>
      </c>
      <c r="P30" s="124">
        <v>1000000</v>
      </c>
      <c r="Q30" s="12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>
      <c r="A31" s="5"/>
      <c r="B31" s="5"/>
      <c r="C31" s="9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126" t="s">
        <v>84</v>
      </c>
      <c r="P31" s="127">
        <f>MIN(P29,$P$30)</f>
        <v>1000000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>
      <c r="A32" s="5"/>
      <c r="B32" s="5"/>
      <c r="C32" s="9"/>
      <c r="D32" s="6"/>
      <c r="E32" s="5"/>
      <c r="F32" s="5"/>
      <c r="G32" s="5"/>
      <c r="H32" s="5"/>
      <c r="I32" s="5"/>
      <c r="J32" s="5"/>
      <c r="K32" s="5"/>
      <c r="L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>
      <c r="A33" s="5"/>
      <c r="B33" s="5"/>
      <c r="C33" s="9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>
      <c r="A34" s="5"/>
      <c r="B34" s="5"/>
      <c r="C34" s="9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>
      <c r="A35" s="5"/>
      <c r="B35" s="5"/>
      <c r="C35" s="9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>
      <c r="A36" s="5"/>
      <c r="B36" s="5"/>
      <c r="C36" s="9"/>
      <c r="D36" s="6"/>
      <c r="E36" s="5"/>
      <c r="F36" s="5"/>
      <c r="G36" s="5"/>
      <c r="H36" s="5"/>
      <c r="I36" s="5"/>
      <c r="J36" s="5"/>
      <c r="K36" s="5"/>
      <c r="L36" s="5"/>
      <c r="M36" s="10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>
      <c r="A37" s="5"/>
      <c r="B37" s="5"/>
      <c r="C37" s="9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>
      <c r="A38" s="5"/>
      <c r="B38" s="5"/>
      <c r="C38" s="9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>
      <c r="A39" s="5"/>
      <c r="B39" s="5"/>
      <c r="C39" s="9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>
      <c r="A40" s="5"/>
      <c r="B40" s="5"/>
      <c r="C40" s="9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>
      <c r="A41" s="5"/>
      <c r="B41" s="5"/>
      <c r="C41" s="9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>
      <c r="A42" s="5"/>
      <c r="B42" s="5"/>
      <c r="C42" s="9"/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>
      <c r="A43" s="5"/>
      <c r="B43" s="5"/>
      <c r="C43" s="9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>
      <c r="A44" s="5"/>
      <c r="B44" s="5"/>
      <c r="C44" s="9"/>
      <c r="D44" s="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>
      <c r="A45" s="5"/>
      <c r="B45" s="5"/>
      <c r="C45" s="9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>
      <c r="A46" s="5"/>
      <c r="B46" s="5"/>
      <c r="C46" s="9"/>
      <c r="D46" s="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>
      <c r="A47" s="5"/>
      <c r="B47" s="5"/>
      <c r="C47" s="9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>
      <c r="A48" s="5"/>
      <c r="B48" s="5"/>
      <c r="C48" s="9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>
      <c r="A49" s="5"/>
      <c r="B49" s="5"/>
      <c r="C49" s="9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>
      <c r="A50" s="5"/>
      <c r="B50" s="5"/>
      <c r="C50" s="9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>
      <c r="A51" s="5"/>
      <c r="B51" s="5"/>
      <c r="C51" s="9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>
      <c r="A52" s="5"/>
      <c r="B52" s="5"/>
      <c r="C52" s="9"/>
      <c r="D52" s="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>
      <c r="A53" s="5"/>
      <c r="B53" s="5"/>
      <c r="C53" s="9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>
      <c r="A54" s="5"/>
      <c r="B54" s="5"/>
      <c r="C54" s="9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>
      <c r="A55" s="5"/>
      <c r="B55" s="5"/>
      <c r="C55" s="9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>
      <c r="A56" s="5"/>
      <c r="B56" s="5"/>
      <c r="C56" s="9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>
      <c r="A57" s="5"/>
      <c r="B57" s="5"/>
      <c r="C57" s="9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>
      <c r="A58" s="5"/>
      <c r="B58" s="5"/>
      <c r="C58" s="9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>
      <c r="A59" s="5"/>
      <c r="B59" s="5"/>
      <c r="C59" s="9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>
      <c r="A60" s="5"/>
      <c r="B60" s="5"/>
      <c r="C60" s="9"/>
      <c r="D60" s="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>
      <c r="A61" s="5"/>
      <c r="B61" s="5"/>
      <c r="C61" s="9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>
      <c r="A62" s="5"/>
      <c r="B62" s="5"/>
      <c r="C62" s="9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>
      <c r="A63" s="5"/>
      <c r="B63" s="5"/>
      <c r="C63" s="9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>
      <c r="A64" s="5"/>
      <c r="B64" s="5"/>
      <c r="C64" s="9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>
      <c r="A65" s="5"/>
      <c r="B65" s="5"/>
      <c r="C65" s="9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>
      <c r="A66" s="5"/>
      <c r="B66" s="5"/>
      <c r="C66" s="9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>
      <c r="A67" s="5"/>
      <c r="B67" s="5"/>
      <c r="C67" s="9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>
      <c r="A68" s="5"/>
      <c r="B68" s="5"/>
      <c r="C68" s="9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</sheetData>
  <mergeCells count="24">
    <mergeCell ref="A28:C28"/>
    <mergeCell ref="A10:A14"/>
    <mergeCell ref="B14:C14"/>
    <mergeCell ref="A15:A17"/>
    <mergeCell ref="B17:C17"/>
    <mergeCell ref="A18:A22"/>
    <mergeCell ref="B22:C22"/>
    <mergeCell ref="A23:C23"/>
    <mergeCell ref="A24:C24"/>
    <mergeCell ref="A25:C25"/>
    <mergeCell ref="A26:C26"/>
    <mergeCell ref="A27:C27"/>
    <mergeCell ref="AQ1:AQ2"/>
    <mergeCell ref="AR1:AR2"/>
    <mergeCell ref="A4:A6"/>
    <mergeCell ref="B6:C6"/>
    <mergeCell ref="A7:A9"/>
    <mergeCell ref="B9:C9"/>
    <mergeCell ref="A1:A2"/>
    <mergeCell ref="B1:B2"/>
    <mergeCell ref="C1:C2"/>
    <mergeCell ref="D1:D2"/>
    <mergeCell ref="Q1:Q2"/>
    <mergeCell ref="AD1:AD2"/>
  </mergeCells>
  <phoneticPr fontId="1"/>
  <dataValidations count="3">
    <dataValidation type="list" allowBlank="1" showInputMessage="1" showErrorMessage="1" sqref="D22:D24 D17 D14 D9 D6">
      <formula1>"○,×"</formula1>
    </dataValidation>
    <dataValidation type="list" allowBlank="1" showInputMessage="1" showErrorMessage="1" prompt="項目はリストより入力" sqref="B10:B13">
      <formula1>"官公庁経費,店舗等借入費,設備費,原材料費,知的財産経費,謝金,旅費,調査費,広報費,外注費"</formula1>
    </dataValidation>
    <dataValidation type="list" allowBlank="1" showInputMessage="1" showErrorMessage="1" prompt="補助対象の別はリストより入力" sqref="D4:D5 D7:D8 D10:D13 D15:D16 D18:D21">
      <formula1>"○,×"</formula1>
    </dataValidation>
  </dataValidations>
  <printOptions horizontalCentered="1" verticalCentered="1"/>
  <pageMargins left="0.39370078740157483" right="0.39370078740157483" top="1.1417322834645669" bottom="0.74803149606299213" header="0.70866141732283472" footer="0.31496062992125984"/>
  <pageSetup paperSize="8" fitToWidth="0" orientation="landscape" r:id="rId1"/>
  <colBreaks count="2" manualBreakCount="2">
    <brk id="17" max="25" man="1"/>
    <brk id="30" max="2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検算用_個人事業主用</vt:lpstr>
      <vt:lpstr>検算用_法人用</vt:lpstr>
      <vt:lpstr>記載例　検算用_個人事業主用</vt:lpstr>
      <vt:lpstr>'記載例　検算用_個人事業主用'!Print_Area</vt:lpstr>
      <vt:lpstr>検算用_個人事業主用!Print_Area</vt:lpstr>
      <vt:lpstr>検算用_法人用!Print_Area</vt:lpstr>
      <vt:lpstr>'記載例　検算用_個人事業主用'!Print_Titles</vt:lpstr>
      <vt:lpstr>検算用_個人事業主用!Print_Titles</vt:lpstr>
      <vt:lpstr>検算用_法人用!Print_Titles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秀和 [Hidekazu Takahashi]</dc:creator>
  <cp:lastModifiedBy>小野寺 真吾 [Shingo Onodera]</cp:lastModifiedBy>
  <cp:lastPrinted>2024-04-24T04:54:30Z</cp:lastPrinted>
  <dcterms:created xsi:type="dcterms:W3CDTF">2015-01-06T01:56:39Z</dcterms:created>
  <dcterms:modified xsi:type="dcterms:W3CDTF">2024-05-01T00:46:55Z</dcterms:modified>
</cp:coreProperties>
</file>