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155" windowHeight="9375" tabRatio="472"/>
  </bookViews>
  <sheets>
    <sheet name="検算資料" sheetId="2" r:id="rId1"/>
    <sheet name="検算資料 (記載例)" sheetId="5" r:id="rId2"/>
  </sheets>
  <definedNames>
    <definedName name="_xlnm.Print_Area" localSheetId="0">検算資料!$A$1:$BE$28</definedName>
    <definedName name="_xlnm.Print_Area" localSheetId="1">'検算資料 (記載例)'!$A$1:$BE$28</definedName>
    <definedName name="_xlnm.Print_Titles" localSheetId="0">検算資料!$A:$D</definedName>
    <definedName name="_xlnm.Print_Titles" localSheetId="1">'検算資料 (記載例)'!$A:$D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E23" i="2"/>
  <c r="E23" i="5"/>
  <c r="AS4" i="5"/>
  <c r="AT4" i="5"/>
  <c r="AU4" i="5"/>
  <c r="AV4" i="5"/>
  <c r="AW4" i="5"/>
  <c r="AX4" i="5"/>
  <c r="AY4" i="5"/>
  <c r="AZ4" i="5"/>
  <c r="BA4" i="5"/>
  <c r="BB4" i="5"/>
  <c r="BC4" i="5"/>
  <c r="AR4" i="5"/>
  <c r="AF4" i="5"/>
  <c r="AG4" i="5"/>
  <c r="AH4" i="5"/>
  <c r="AI4" i="5"/>
  <c r="AJ4" i="5"/>
  <c r="AK4" i="5"/>
  <c r="AL4" i="5"/>
  <c r="AM4" i="5"/>
  <c r="AN4" i="5"/>
  <c r="AO4" i="5"/>
  <c r="AP4" i="5"/>
  <c r="AE4" i="5"/>
  <c r="S4" i="5"/>
  <c r="T4" i="5"/>
  <c r="U4" i="5"/>
  <c r="V4" i="5"/>
  <c r="W4" i="5"/>
  <c r="X4" i="5"/>
  <c r="Y4" i="5"/>
  <c r="Z4" i="5"/>
  <c r="AA4" i="5"/>
  <c r="AB4" i="5"/>
  <c r="AC4" i="5"/>
  <c r="R4" i="5"/>
  <c r="F4" i="5"/>
  <c r="G4" i="5"/>
  <c r="H4" i="5"/>
  <c r="I4" i="5"/>
  <c r="J4" i="5"/>
  <c r="K4" i="5"/>
  <c r="L4" i="5"/>
  <c r="M4" i="5"/>
  <c r="N4" i="5"/>
  <c r="O4" i="5"/>
  <c r="P4" i="5"/>
  <c r="E4" i="5"/>
  <c r="F5" i="5" l="1"/>
  <c r="G5" i="5"/>
  <c r="H5" i="5"/>
  <c r="I5" i="5"/>
  <c r="J5" i="5"/>
  <c r="K5" i="5"/>
  <c r="L5" i="5"/>
  <c r="M5" i="5"/>
  <c r="N5" i="5"/>
  <c r="O5" i="5"/>
  <c r="P5" i="5"/>
  <c r="R5" i="5"/>
  <c r="E5" i="5"/>
  <c r="G10" i="5"/>
  <c r="BC23" i="5" l="1"/>
  <c r="AR23" i="5"/>
  <c r="BB23" i="5"/>
  <c r="BA23" i="5"/>
  <c r="AZ23" i="5"/>
  <c r="AY23" i="5"/>
  <c r="AX23" i="5"/>
  <c r="AW23" i="5"/>
  <c r="AV23" i="5"/>
  <c r="AU23" i="5"/>
  <c r="AT23" i="5"/>
  <c r="AS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C23" i="5"/>
  <c r="AB23" i="5"/>
  <c r="AA23" i="5"/>
  <c r="Z23" i="5"/>
  <c r="Y23" i="5"/>
  <c r="X23" i="5"/>
  <c r="W23" i="5"/>
  <c r="V23" i="5"/>
  <c r="U23" i="5"/>
  <c r="T23" i="5"/>
  <c r="S23" i="5"/>
  <c r="R23" i="5"/>
  <c r="F23" i="5"/>
  <c r="G23" i="5"/>
  <c r="H23" i="5"/>
  <c r="I23" i="5"/>
  <c r="J23" i="5"/>
  <c r="K23" i="5"/>
  <c r="L23" i="5"/>
  <c r="M23" i="5"/>
  <c r="N23" i="5"/>
  <c r="O23" i="5"/>
  <c r="P23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C22" i="5"/>
  <c r="AB22" i="5"/>
  <c r="AA22" i="5"/>
  <c r="Z22" i="5"/>
  <c r="Y22" i="5"/>
  <c r="X22" i="5"/>
  <c r="W22" i="5"/>
  <c r="V22" i="5"/>
  <c r="U22" i="5"/>
  <c r="T22" i="5"/>
  <c r="S22" i="5"/>
  <c r="R22" i="5"/>
  <c r="P22" i="5"/>
  <c r="O22" i="5"/>
  <c r="N22" i="5"/>
  <c r="M22" i="5"/>
  <c r="L22" i="5"/>
  <c r="K22" i="5"/>
  <c r="J22" i="5"/>
  <c r="I22" i="5"/>
  <c r="H22" i="5"/>
  <c r="G22" i="5"/>
  <c r="F22" i="5"/>
  <c r="E22" i="5"/>
  <c r="BD21" i="5"/>
  <c r="AQ21" i="5"/>
  <c r="AD21" i="5"/>
  <c r="Q21" i="5"/>
  <c r="BD20" i="5"/>
  <c r="AQ20" i="5"/>
  <c r="AD20" i="5"/>
  <c r="Q20" i="5"/>
  <c r="BD19" i="5"/>
  <c r="AQ19" i="5"/>
  <c r="AD19" i="5"/>
  <c r="Q19" i="5"/>
  <c r="BC23" i="2"/>
  <c r="BC25" i="2" s="1"/>
  <c r="AT24" i="2"/>
  <c r="AT23" i="2"/>
  <c r="AT25" i="2" s="1"/>
  <c r="BC24" i="2"/>
  <c r="BB24" i="2"/>
  <c r="BA24" i="2"/>
  <c r="AZ24" i="2"/>
  <c r="AY24" i="2"/>
  <c r="AX24" i="2"/>
  <c r="AW24" i="2"/>
  <c r="AV24" i="2"/>
  <c r="AU24" i="2"/>
  <c r="AS24" i="2"/>
  <c r="AR24" i="2"/>
  <c r="BB23" i="2"/>
  <c r="BA23" i="2"/>
  <c r="BA25" i="2" s="1"/>
  <c r="AZ23" i="2"/>
  <c r="AZ25" i="2" s="1"/>
  <c r="AY23" i="2"/>
  <c r="AY25" i="2" s="1"/>
  <c r="AX23" i="2"/>
  <c r="AX25" i="2" s="1"/>
  <c r="AW23" i="2"/>
  <c r="AV23" i="2"/>
  <c r="AV25" i="2" s="1"/>
  <c r="AU23" i="2"/>
  <c r="AS23" i="2"/>
  <c r="AR23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P23" i="2"/>
  <c r="AP25" i="2" s="1"/>
  <c r="AO23" i="2"/>
  <c r="AO25" i="2" s="1"/>
  <c r="AN23" i="2"/>
  <c r="AN25" i="2" s="1"/>
  <c r="AM23" i="2"/>
  <c r="AM25" i="2" s="1"/>
  <c r="AL23" i="2"/>
  <c r="AL25" i="2" s="1"/>
  <c r="AK23" i="2"/>
  <c r="AK25" i="2" s="1"/>
  <c r="AJ23" i="2"/>
  <c r="AJ25" i="2" s="1"/>
  <c r="AI23" i="2"/>
  <c r="AI25" i="2" s="1"/>
  <c r="AH23" i="2"/>
  <c r="AH25" i="2" s="1"/>
  <c r="AG23" i="2"/>
  <c r="AG25" i="2" s="1"/>
  <c r="AF23" i="2"/>
  <c r="AF25" i="2" s="1"/>
  <c r="AE23" i="2"/>
  <c r="AE25" i="2" s="1"/>
  <c r="AC24" i="2"/>
  <c r="AB24" i="2"/>
  <c r="AA24" i="2"/>
  <c r="Z24" i="2"/>
  <c r="Y24" i="2"/>
  <c r="X24" i="2"/>
  <c r="W24" i="2"/>
  <c r="V24" i="2"/>
  <c r="U24" i="2"/>
  <c r="T24" i="2"/>
  <c r="S24" i="2"/>
  <c r="R24" i="2"/>
  <c r="AC23" i="2"/>
  <c r="AC25" i="2" s="1"/>
  <c r="AB23" i="2"/>
  <c r="AB25" i="2" s="1"/>
  <c r="AA23" i="2"/>
  <c r="AA25" i="2" s="1"/>
  <c r="Z23" i="2"/>
  <c r="Y23" i="2"/>
  <c r="X23" i="2"/>
  <c r="X25" i="2" s="1"/>
  <c r="W23" i="2"/>
  <c r="W25" i="2" s="1"/>
  <c r="V23" i="2"/>
  <c r="V25" i="2" s="1"/>
  <c r="U23" i="2"/>
  <c r="U25" i="2" s="1"/>
  <c r="T23" i="2"/>
  <c r="T25" i="2" s="1"/>
  <c r="S23" i="2"/>
  <c r="S25" i="2" s="1"/>
  <c r="R23" i="2"/>
  <c r="R25" i="2" s="1"/>
  <c r="I24" i="2"/>
  <c r="I23" i="2"/>
  <c r="J23" i="2"/>
  <c r="F23" i="2"/>
  <c r="G23" i="2"/>
  <c r="H23" i="2"/>
  <c r="K23" i="2"/>
  <c r="L23" i="2"/>
  <c r="M23" i="2"/>
  <c r="N23" i="2"/>
  <c r="O23" i="2"/>
  <c r="P23" i="2"/>
  <c r="F24" i="2"/>
  <c r="G24" i="2"/>
  <c r="H24" i="2"/>
  <c r="J24" i="2"/>
  <c r="K24" i="2"/>
  <c r="L24" i="2"/>
  <c r="M24" i="2"/>
  <c r="M25" i="2" s="1"/>
  <c r="N24" i="2"/>
  <c r="N25" i="2" s="1"/>
  <c r="O24" i="2"/>
  <c r="P24" i="2"/>
  <c r="E24" i="2"/>
  <c r="E22" i="2"/>
  <c r="Q19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G22" i="2"/>
  <c r="F22" i="2"/>
  <c r="BD21" i="2"/>
  <c r="AQ21" i="2"/>
  <c r="AD21" i="2"/>
  <c r="Q21" i="2"/>
  <c r="BD20" i="2"/>
  <c r="AQ20" i="2"/>
  <c r="AD20" i="2"/>
  <c r="Q20" i="2"/>
  <c r="BD19" i="2"/>
  <c r="AQ19" i="2"/>
  <c r="AD19" i="2"/>
  <c r="Z25" i="2" l="1"/>
  <c r="Y25" i="2"/>
  <c r="BB25" i="2"/>
  <c r="BE19" i="2"/>
  <c r="AR25" i="2"/>
  <c r="P25" i="2"/>
  <c r="AS25" i="2"/>
  <c r="Q24" i="2"/>
  <c r="AU25" i="2"/>
  <c r="L25" i="2"/>
  <c r="BE21" i="2"/>
  <c r="J25" i="2"/>
  <c r="Q23" i="2"/>
  <c r="BD24" i="2"/>
  <c r="E25" i="2"/>
  <c r="AW25" i="2"/>
  <c r="BE20" i="2"/>
  <c r="O25" i="2"/>
  <c r="K25" i="2"/>
  <c r="H25" i="2"/>
  <c r="I25" i="2"/>
  <c r="G25" i="2"/>
  <c r="F25" i="2"/>
  <c r="AD22" i="2"/>
  <c r="AQ22" i="2"/>
  <c r="BD22" i="2"/>
  <c r="BD23" i="2"/>
  <c r="BE21" i="5"/>
  <c r="AQ22" i="5"/>
  <c r="AD23" i="5"/>
  <c r="BE20" i="5"/>
  <c r="BD22" i="5"/>
  <c r="BD23" i="5"/>
  <c r="AQ23" i="5"/>
  <c r="AD22" i="5"/>
  <c r="BE19" i="5"/>
  <c r="Q22" i="5"/>
  <c r="Q23" i="5"/>
  <c r="Q22" i="2"/>
  <c r="Q3" i="5"/>
  <c r="AD3" i="5"/>
  <c r="AQ3" i="5"/>
  <c r="BD3" i="5"/>
  <c r="G24" i="5"/>
  <c r="G25" i="5" s="1"/>
  <c r="H24" i="5"/>
  <c r="H25" i="5" s="1"/>
  <c r="J24" i="5"/>
  <c r="J25" i="5" s="1"/>
  <c r="K24" i="5"/>
  <c r="K25" i="5" s="1"/>
  <c r="P24" i="5"/>
  <c r="P25" i="5" s="1"/>
  <c r="R24" i="5"/>
  <c r="AF24" i="5"/>
  <c r="AF25" i="5" s="1"/>
  <c r="AT24" i="5"/>
  <c r="AT25" i="5" s="1"/>
  <c r="S5" i="5"/>
  <c r="S24" i="5" s="1"/>
  <c r="S25" i="5" s="1"/>
  <c r="T5" i="5"/>
  <c r="T24" i="5" s="1"/>
  <c r="T25" i="5" s="1"/>
  <c r="U5" i="5"/>
  <c r="V5" i="5"/>
  <c r="V24" i="5" s="1"/>
  <c r="V25" i="5" s="1"/>
  <c r="W5" i="5"/>
  <c r="W24" i="5" s="1"/>
  <c r="W25" i="5" s="1"/>
  <c r="X5" i="5"/>
  <c r="Y5" i="5"/>
  <c r="Y6" i="5" s="1"/>
  <c r="Z5" i="5"/>
  <c r="AA5" i="5"/>
  <c r="AB5" i="5"/>
  <c r="AB24" i="5" s="1"/>
  <c r="AB25" i="5" s="1"/>
  <c r="AC5" i="5"/>
  <c r="AC24" i="5" s="1"/>
  <c r="AC25" i="5" s="1"/>
  <c r="AE5" i="5"/>
  <c r="AE6" i="5" s="1"/>
  <c r="AF5" i="5"/>
  <c r="AF6" i="5" s="1"/>
  <c r="AG5" i="5"/>
  <c r="AH5" i="5"/>
  <c r="AH6" i="5" s="1"/>
  <c r="AI5" i="5"/>
  <c r="AI6" i="5" s="1"/>
  <c r="AJ5" i="5"/>
  <c r="AK5" i="5"/>
  <c r="AK6" i="5" s="1"/>
  <c r="AL5" i="5"/>
  <c r="AM5" i="5"/>
  <c r="AN5" i="5"/>
  <c r="AN24" i="5" s="1"/>
  <c r="AN25" i="5" s="1"/>
  <c r="AO5" i="5"/>
  <c r="AO6" i="5" s="1"/>
  <c r="AP5" i="5"/>
  <c r="AP24" i="5" s="1"/>
  <c r="AP25" i="5" s="1"/>
  <c r="AR5" i="5"/>
  <c r="AR6" i="5" s="1"/>
  <c r="AS5" i="5"/>
  <c r="AT5" i="5"/>
  <c r="AT6" i="5" s="1"/>
  <c r="AU5" i="5"/>
  <c r="AU24" i="5" s="1"/>
  <c r="AU25" i="5" s="1"/>
  <c r="AV5" i="5"/>
  <c r="AW5" i="5"/>
  <c r="AW6" i="5" s="1"/>
  <c r="AX5" i="5"/>
  <c r="AY5" i="5"/>
  <c r="AZ5" i="5"/>
  <c r="AZ24" i="5" s="1"/>
  <c r="AZ25" i="5" s="1"/>
  <c r="BA5" i="5"/>
  <c r="BA6" i="5" s="1"/>
  <c r="BB5" i="5"/>
  <c r="BB6" i="5" s="1"/>
  <c r="BC5" i="5"/>
  <c r="BC6" i="5" s="1"/>
  <c r="R6" i="5"/>
  <c r="S6" i="5"/>
  <c r="AN6" i="5"/>
  <c r="Q7" i="5"/>
  <c r="AD7" i="5"/>
  <c r="AQ7" i="5"/>
  <c r="BD7" i="5"/>
  <c r="Q8" i="5"/>
  <c r="AD8" i="5"/>
  <c r="AQ8" i="5"/>
  <c r="BD8" i="5"/>
  <c r="Q9" i="5"/>
  <c r="AD9" i="5"/>
  <c r="AQ9" i="5"/>
  <c r="BD9" i="5"/>
  <c r="F10" i="5"/>
  <c r="H10" i="5"/>
  <c r="I10" i="5"/>
  <c r="J10" i="5"/>
  <c r="K10" i="5"/>
  <c r="L10" i="5"/>
  <c r="M10" i="5"/>
  <c r="N10" i="5"/>
  <c r="O10" i="5"/>
  <c r="P10" i="5"/>
  <c r="R10" i="5"/>
  <c r="S10" i="5"/>
  <c r="T10" i="5"/>
  <c r="U10" i="5"/>
  <c r="V10" i="5"/>
  <c r="W10" i="5"/>
  <c r="X10" i="5"/>
  <c r="Y10" i="5"/>
  <c r="Z10" i="5"/>
  <c r="AA10" i="5"/>
  <c r="AB10" i="5"/>
  <c r="AC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Q11" i="5"/>
  <c r="AD11" i="5"/>
  <c r="AQ11" i="5"/>
  <c r="BD11" i="5"/>
  <c r="Q12" i="5"/>
  <c r="AD12" i="5"/>
  <c r="AQ12" i="5"/>
  <c r="BD12" i="5"/>
  <c r="Q13" i="5"/>
  <c r="AD13" i="5"/>
  <c r="AQ13" i="5"/>
  <c r="BD13" i="5"/>
  <c r="F14" i="5"/>
  <c r="G14" i="5"/>
  <c r="H14" i="5"/>
  <c r="I14" i="5"/>
  <c r="J14" i="5"/>
  <c r="K14" i="5"/>
  <c r="L14" i="5"/>
  <c r="M14" i="5"/>
  <c r="N14" i="5"/>
  <c r="O14" i="5"/>
  <c r="P14" i="5"/>
  <c r="R14" i="5"/>
  <c r="S14" i="5"/>
  <c r="T14" i="5"/>
  <c r="U14" i="5"/>
  <c r="V14" i="5"/>
  <c r="W14" i="5"/>
  <c r="X14" i="5"/>
  <c r="Y14" i="5"/>
  <c r="Z14" i="5"/>
  <c r="AA14" i="5"/>
  <c r="AB14" i="5"/>
  <c r="AC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Q15" i="5"/>
  <c r="AD15" i="5"/>
  <c r="AQ15" i="5"/>
  <c r="BD15" i="5"/>
  <c r="Q16" i="5"/>
  <c r="AD16" i="5"/>
  <c r="AQ16" i="5"/>
  <c r="BD16" i="5"/>
  <c r="Q17" i="5"/>
  <c r="AD17" i="5"/>
  <c r="AQ17" i="5"/>
  <c r="BD17" i="5"/>
  <c r="F18" i="5"/>
  <c r="G18" i="5"/>
  <c r="H18" i="5"/>
  <c r="I18" i="5"/>
  <c r="J18" i="5"/>
  <c r="K18" i="5"/>
  <c r="L18" i="5"/>
  <c r="M18" i="5"/>
  <c r="N18" i="5"/>
  <c r="O18" i="5"/>
  <c r="P18" i="5"/>
  <c r="R18" i="5"/>
  <c r="S18" i="5"/>
  <c r="T18" i="5"/>
  <c r="U18" i="5"/>
  <c r="V18" i="5"/>
  <c r="W18" i="5"/>
  <c r="X18" i="5"/>
  <c r="Y18" i="5"/>
  <c r="Z18" i="5"/>
  <c r="AA18" i="5"/>
  <c r="AB18" i="5"/>
  <c r="AC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E24" i="5"/>
  <c r="E18" i="5"/>
  <c r="E14" i="5"/>
  <c r="E10" i="5"/>
  <c r="F2" i="5"/>
  <c r="G2" i="5" s="1"/>
  <c r="H2" i="5" s="1"/>
  <c r="I2" i="5" s="1"/>
  <c r="J2" i="5" s="1"/>
  <c r="K2" i="5" s="1"/>
  <c r="L2" i="5" s="1"/>
  <c r="M2" i="5" s="1"/>
  <c r="N2" i="5" s="1"/>
  <c r="O2" i="5" s="1"/>
  <c r="P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R2" i="5" s="1"/>
  <c r="AS2" i="5" s="1"/>
  <c r="AT2" i="5" s="1"/>
  <c r="AU2" i="5" s="1"/>
  <c r="AV2" i="5" s="1"/>
  <c r="AW2" i="5" s="1"/>
  <c r="AX2" i="5" s="1"/>
  <c r="AY2" i="5" s="1"/>
  <c r="AZ2" i="5" s="1"/>
  <c r="BA2" i="5" s="1"/>
  <c r="BB2" i="5" s="1"/>
  <c r="BC2" i="5" s="1"/>
  <c r="BD16" i="2"/>
  <c r="BD17" i="2"/>
  <c r="BD15" i="2"/>
  <c r="BD12" i="2"/>
  <c r="BD13" i="2"/>
  <c r="BD11" i="2"/>
  <c r="BD8" i="2"/>
  <c r="BD9" i="2"/>
  <c r="BD7" i="2"/>
  <c r="BD5" i="2"/>
  <c r="BD4" i="2"/>
  <c r="BD3" i="2"/>
  <c r="AT18" i="2"/>
  <c r="AU18" i="2"/>
  <c r="AV18" i="2"/>
  <c r="AW18" i="2"/>
  <c r="AX18" i="2"/>
  <c r="AY18" i="2"/>
  <c r="AZ18" i="2"/>
  <c r="BA18" i="2"/>
  <c r="BB18" i="2"/>
  <c r="BC18" i="2"/>
  <c r="AS18" i="2"/>
  <c r="AR18" i="2"/>
  <c r="AT14" i="2"/>
  <c r="AU14" i="2"/>
  <c r="AV14" i="2"/>
  <c r="AW14" i="2"/>
  <c r="AX14" i="2"/>
  <c r="AY14" i="2"/>
  <c r="AZ14" i="2"/>
  <c r="BA14" i="2"/>
  <c r="BB14" i="2"/>
  <c r="BC14" i="2"/>
  <c r="AS14" i="2"/>
  <c r="AR14" i="2"/>
  <c r="AT10" i="2"/>
  <c r="AU10" i="2"/>
  <c r="AV10" i="2"/>
  <c r="AW10" i="2"/>
  <c r="AX10" i="2"/>
  <c r="AY10" i="2"/>
  <c r="AZ10" i="2"/>
  <c r="BA10" i="2"/>
  <c r="BB10" i="2"/>
  <c r="BC10" i="2"/>
  <c r="AS10" i="2"/>
  <c r="AR10" i="2"/>
  <c r="AT6" i="2"/>
  <c r="AU6" i="2"/>
  <c r="AU27" i="2" s="1"/>
  <c r="AV6" i="2"/>
  <c r="AW6" i="2"/>
  <c r="AW27" i="2" s="1"/>
  <c r="AX6" i="2"/>
  <c r="AX27" i="2" s="1"/>
  <c r="AY6" i="2"/>
  <c r="AY27" i="2" s="1"/>
  <c r="AZ6" i="2"/>
  <c r="AZ27" i="2" s="1"/>
  <c r="BA6" i="2"/>
  <c r="BB6" i="2"/>
  <c r="BB27" i="2" s="1"/>
  <c r="BC6" i="2"/>
  <c r="BC27" i="2" s="1"/>
  <c r="AS6" i="2"/>
  <c r="AS27" i="2" s="1"/>
  <c r="AR6" i="2"/>
  <c r="AF10" i="2"/>
  <c r="AF6" i="2"/>
  <c r="AF26" i="2" s="1"/>
  <c r="AG6" i="2"/>
  <c r="AH6" i="2"/>
  <c r="AI6" i="2"/>
  <c r="AI26" i="2" s="1"/>
  <c r="AJ6" i="2"/>
  <c r="AK6" i="2"/>
  <c r="AL6" i="2"/>
  <c r="AM6" i="2"/>
  <c r="AN6" i="2"/>
  <c r="AN26" i="2" s="1"/>
  <c r="AO6" i="2"/>
  <c r="AO26" i="2" s="1"/>
  <c r="AP6" i="2"/>
  <c r="AD24" i="2"/>
  <c r="AD17" i="2"/>
  <c r="AD16" i="2"/>
  <c r="AD15" i="2"/>
  <c r="AD12" i="2"/>
  <c r="AD13" i="2"/>
  <c r="AD11" i="2"/>
  <c r="AD8" i="2"/>
  <c r="AD9" i="2"/>
  <c r="AD7" i="2"/>
  <c r="AD5" i="2"/>
  <c r="AD4" i="2"/>
  <c r="AD3" i="2"/>
  <c r="AD23" i="2"/>
  <c r="R18" i="2"/>
  <c r="R14" i="2"/>
  <c r="R10" i="2"/>
  <c r="R6" i="2"/>
  <c r="Q16" i="2"/>
  <c r="Q17" i="2"/>
  <c r="Q15" i="2"/>
  <c r="Q12" i="2"/>
  <c r="Q13" i="2"/>
  <c r="Q11" i="2"/>
  <c r="Q8" i="2"/>
  <c r="Q9" i="2"/>
  <c r="Q7" i="2"/>
  <c r="Q5" i="2"/>
  <c r="Q4" i="2"/>
  <c r="Q3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P10" i="2"/>
  <c r="AO10" i="2"/>
  <c r="AN10" i="2"/>
  <c r="AM10" i="2"/>
  <c r="AL10" i="2"/>
  <c r="AK10" i="2"/>
  <c r="AJ10" i="2"/>
  <c r="AI10" i="2"/>
  <c r="AH10" i="2"/>
  <c r="AG10" i="2"/>
  <c r="AE10" i="2"/>
  <c r="AE6" i="2"/>
  <c r="AE26" i="2" s="1"/>
  <c r="AC18" i="2"/>
  <c r="AB18" i="2"/>
  <c r="AA18" i="2"/>
  <c r="Z18" i="2"/>
  <c r="Y18" i="2"/>
  <c r="X18" i="2"/>
  <c r="W18" i="2"/>
  <c r="V18" i="2"/>
  <c r="U18" i="2"/>
  <c r="T18" i="2"/>
  <c r="S18" i="2"/>
  <c r="AC14" i="2"/>
  <c r="AB14" i="2"/>
  <c r="AA14" i="2"/>
  <c r="Z14" i="2"/>
  <c r="Y14" i="2"/>
  <c r="X14" i="2"/>
  <c r="W14" i="2"/>
  <c r="V14" i="2"/>
  <c r="U14" i="2"/>
  <c r="T14" i="2"/>
  <c r="S14" i="2"/>
  <c r="AC10" i="2"/>
  <c r="AB10" i="2"/>
  <c r="AA10" i="2"/>
  <c r="Z10" i="2"/>
  <c r="Y10" i="2"/>
  <c r="X10" i="2"/>
  <c r="W10" i="2"/>
  <c r="V10" i="2"/>
  <c r="U10" i="2"/>
  <c r="T10" i="2"/>
  <c r="S10" i="2"/>
  <c r="AC6" i="2"/>
  <c r="AB6" i="2"/>
  <c r="AB27" i="2" s="1"/>
  <c r="AA6" i="2"/>
  <c r="AA26" i="2" s="1"/>
  <c r="Z6" i="2"/>
  <c r="Y6" i="2"/>
  <c r="X6" i="2"/>
  <c r="W6" i="2"/>
  <c r="V6" i="2"/>
  <c r="V26" i="2" s="1"/>
  <c r="U6" i="2"/>
  <c r="U26" i="2" s="1"/>
  <c r="T6" i="2"/>
  <c r="S6" i="2"/>
  <c r="S26" i="2" s="1"/>
  <c r="AQ16" i="2"/>
  <c r="AQ17" i="2"/>
  <c r="AQ8" i="2"/>
  <c r="AQ9" i="2"/>
  <c r="BE22" i="2" l="1"/>
  <c r="AR27" i="2"/>
  <c r="BE8" i="2"/>
  <c r="X27" i="2"/>
  <c r="AV27" i="2"/>
  <c r="Y27" i="2"/>
  <c r="BD10" i="2"/>
  <c r="BD14" i="2"/>
  <c r="Z27" i="2"/>
  <c r="BE9" i="2"/>
  <c r="R27" i="2"/>
  <c r="AL27" i="2"/>
  <c r="AD10" i="2"/>
  <c r="Z26" i="2"/>
  <c r="BD18" i="2"/>
  <c r="AD14" i="2"/>
  <c r="AD18" i="2"/>
  <c r="AW26" i="2"/>
  <c r="BE17" i="2"/>
  <c r="AC27" i="2"/>
  <c r="AD6" i="2"/>
  <c r="AK27" i="2"/>
  <c r="AB26" i="2"/>
  <c r="AZ26" i="2"/>
  <c r="AJ27" i="2"/>
  <c r="AR26" i="2"/>
  <c r="AL26" i="2"/>
  <c r="S27" i="2"/>
  <c r="AI27" i="2"/>
  <c r="Y26" i="2"/>
  <c r="BE16" i="2"/>
  <c r="T27" i="2"/>
  <c r="AH27" i="2"/>
  <c r="R26" i="2"/>
  <c r="AY26" i="2"/>
  <c r="AV26" i="2"/>
  <c r="AG27" i="2"/>
  <c r="AK26" i="2"/>
  <c r="AH26" i="2"/>
  <c r="AF27" i="2"/>
  <c r="BB26" i="2"/>
  <c r="X26" i="2"/>
  <c r="U27" i="2"/>
  <c r="V27" i="2"/>
  <c r="W27" i="2"/>
  <c r="AT27" i="2"/>
  <c r="BD27" i="2" s="1"/>
  <c r="AT26" i="2"/>
  <c r="AX26" i="2"/>
  <c r="Q25" i="2"/>
  <c r="AP27" i="2"/>
  <c r="AU26" i="2"/>
  <c r="AJ26" i="2"/>
  <c r="BC26" i="2"/>
  <c r="BA27" i="2"/>
  <c r="AO27" i="2"/>
  <c r="AG26" i="2"/>
  <c r="AP26" i="2"/>
  <c r="W26" i="2"/>
  <c r="AN27" i="2"/>
  <c r="T26" i="2"/>
  <c r="AC26" i="2"/>
  <c r="BA26" i="2"/>
  <c r="AA27" i="2"/>
  <c r="AE27" i="2"/>
  <c r="AM27" i="2"/>
  <c r="BD6" i="2"/>
  <c r="AS26" i="2"/>
  <c r="AM26" i="2"/>
  <c r="BD25" i="2"/>
  <c r="F26" i="5"/>
  <c r="AI27" i="5"/>
  <c r="AC6" i="5"/>
  <c r="R26" i="5"/>
  <c r="BC24" i="5"/>
  <c r="BC25" i="5" s="1"/>
  <c r="BB24" i="5"/>
  <c r="BB25" i="5" s="1"/>
  <c r="AB6" i="5"/>
  <c r="AB27" i="5" s="1"/>
  <c r="Q14" i="5"/>
  <c r="BE11" i="5"/>
  <c r="BD10" i="5"/>
  <c r="AO24" i="5"/>
  <c r="AO25" i="5" s="1"/>
  <c r="AO27" i="5"/>
  <c r="AI24" i="5"/>
  <c r="AI25" i="5" s="1"/>
  <c r="AC27" i="5"/>
  <c r="BE7" i="5"/>
  <c r="V6" i="5"/>
  <c r="V27" i="5" s="1"/>
  <c r="Q10" i="5"/>
  <c r="S26" i="5"/>
  <c r="AD18" i="5"/>
  <c r="R27" i="5"/>
  <c r="AF27" i="5"/>
  <c r="AH24" i="5"/>
  <c r="AH25" i="5" s="1"/>
  <c r="AR27" i="5"/>
  <c r="AD14" i="5"/>
  <c r="AU6" i="5"/>
  <c r="AU26" i="5" s="1"/>
  <c r="AQ14" i="5"/>
  <c r="AW24" i="5"/>
  <c r="AW25" i="5" s="1"/>
  <c r="Y24" i="5"/>
  <c r="Y25" i="5" s="1"/>
  <c r="BD5" i="5"/>
  <c r="Q18" i="5"/>
  <c r="BD14" i="5"/>
  <c r="AN27" i="5"/>
  <c r="AD10" i="5"/>
  <c r="BE8" i="5"/>
  <c r="AQ10" i="5"/>
  <c r="AR24" i="5"/>
  <c r="AR25" i="5" s="1"/>
  <c r="AQ18" i="5"/>
  <c r="AH26" i="5"/>
  <c r="AW27" i="5"/>
  <c r="BD18" i="5"/>
  <c r="AT26" i="5"/>
  <c r="BE15" i="5"/>
  <c r="AR26" i="5"/>
  <c r="AO26" i="5"/>
  <c r="F6" i="5"/>
  <c r="F27" i="5" s="1"/>
  <c r="BB27" i="5"/>
  <c r="BB26" i="5"/>
  <c r="BC26" i="5"/>
  <c r="BC27" i="5"/>
  <c r="BA26" i="5"/>
  <c r="BA27" i="5"/>
  <c r="AW26" i="5"/>
  <c r="AY6" i="5"/>
  <c r="AY24" i="5"/>
  <c r="AY25" i="5" s="1"/>
  <c r="AX6" i="5"/>
  <c r="AX24" i="5"/>
  <c r="AX25" i="5" s="1"/>
  <c r="BD4" i="5"/>
  <c r="AV24" i="5"/>
  <c r="AV25" i="5" s="1"/>
  <c r="AT27" i="5"/>
  <c r="AS6" i="5"/>
  <c r="AS24" i="5"/>
  <c r="AS25" i="5" s="1"/>
  <c r="AZ6" i="5"/>
  <c r="BA24" i="5"/>
  <c r="BA25" i="5" s="1"/>
  <c r="AK26" i="5"/>
  <c r="AK27" i="5"/>
  <c r="AN26" i="5"/>
  <c r="AG6" i="5"/>
  <c r="AG24" i="5"/>
  <c r="AG25" i="5" s="1"/>
  <c r="AQ4" i="5"/>
  <c r="AJ24" i="5"/>
  <c r="AJ25" i="5" s="1"/>
  <c r="AI26" i="5"/>
  <c r="AH27" i="5"/>
  <c r="AP6" i="5"/>
  <c r="AM6" i="5"/>
  <c r="AM24" i="5"/>
  <c r="AM25" i="5" s="1"/>
  <c r="AL6" i="5"/>
  <c r="AL24" i="5"/>
  <c r="AL25" i="5" s="1"/>
  <c r="AF26" i="5"/>
  <c r="AK24" i="5"/>
  <c r="AK25" i="5" s="1"/>
  <c r="AE26" i="5"/>
  <c r="AE27" i="5"/>
  <c r="AE24" i="5"/>
  <c r="Y27" i="5"/>
  <c r="Y26" i="5"/>
  <c r="V26" i="5"/>
  <c r="S27" i="5"/>
  <c r="T6" i="5"/>
  <c r="AA6" i="5"/>
  <c r="AA24" i="5"/>
  <c r="AA25" i="5" s="1"/>
  <c r="AC26" i="5"/>
  <c r="X24" i="5"/>
  <c r="X25" i="5" s="1"/>
  <c r="AB26" i="5"/>
  <c r="Z6" i="5"/>
  <c r="Z24" i="5"/>
  <c r="Z25" i="5" s="1"/>
  <c r="W6" i="5"/>
  <c r="U6" i="5"/>
  <c r="U24" i="5"/>
  <c r="U25" i="5" s="1"/>
  <c r="R25" i="5"/>
  <c r="AD4" i="5"/>
  <c r="BE22" i="5"/>
  <c r="BE23" i="5"/>
  <c r="P6" i="5"/>
  <c r="P26" i="5" s="1"/>
  <c r="J6" i="5"/>
  <c r="J27" i="5" s="1"/>
  <c r="M24" i="5"/>
  <c r="M25" i="5" s="1"/>
  <c r="H6" i="5"/>
  <c r="G6" i="5"/>
  <c r="G27" i="5" s="1"/>
  <c r="BE3" i="5"/>
  <c r="O6" i="5"/>
  <c r="O24" i="5"/>
  <c r="O25" i="5" s="1"/>
  <c r="N6" i="5"/>
  <c r="N24" i="5"/>
  <c r="N25" i="5" s="1"/>
  <c r="L6" i="5"/>
  <c r="L24" i="5"/>
  <c r="L25" i="5" s="1"/>
  <c r="M6" i="5"/>
  <c r="I6" i="5"/>
  <c r="I24" i="5"/>
  <c r="I25" i="5" s="1"/>
  <c r="K6" i="5"/>
  <c r="F24" i="5"/>
  <c r="F25" i="5" s="1"/>
  <c r="E6" i="5"/>
  <c r="E26" i="5" s="1"/>
  <c r="Q4" i="5"/>
  <c r="BE13" i="5"/>
  <c r="BE16" i="5"/>
  <c r="BE9" i="5"/>
  <c r="BE17" i="5"/>
  <c r="BE12" i="5"/>
  <c r="AQ5" i="5"/>
  <c r="AD5" i="5"/>
  <c r="Q5" i="5"/>
  <c r="AV6" i="5"/>
  <c r="AJ6" i="5"/>
  <c r="X6" i="5"/>
  <c r="N28" i="5"/>
  <c r="P29" i="5" s="1"/>
  <c r="P31" i="5" s="1"/>
  <c r="P28" i="5" s="1"/>
  <c r="P29" i="2"/>
  <c r="P31" i="2" s="1"/>
  <c r="P28" i="2" s="1"/>
  <c r="AD27" i="2" l="1"/>
  <c r="BD26" i="2"/>
  <c r="AU27" i="5"/>
  <c r="BE10" i="5"/>
  <c r="AD6" i="5"/>
  <c r="BE14" i="5"/>
  <c r="BE18" i="5"/>
  <c r="AD25" i="5"/>
  <c r="Q6" i="5"/>
  <c r="J26" i="5"/>
  <c r="AV27" i="5"/>
  <c r="AV26" i="5"/>
  <c r="BE4" i="5"/>
  <c r="BD25" i="5"/>
  <c r="AX27" i="5"/>
  <c r="AX26" i="5"/>
  <c r="AY27" i="5"/>
  <c r="AY26" i="5"/>
  <c r="BD24" i="5"/>
  <c r="AZ26" i="5"/>
  <c r="AZ27" i="5"/>
  <c r="BD6" i="5"/>
  <c r="AS27" i="5"/>
  <c r="AS26" i="5"/>
  <c r="AM27" i="5"/>
  <c r="AM26" i="5"/>
  <c r="AP27" i="5"/>
  <c r="AP26" i="5"/>
  <c r="AL27" i="5"/>
  <c r="AL26" i="5"/>
  <c r="AQ6" i="5"/>
  <c r="AJ26" i="5"/>
  <c r="AJ27" i="5"/>
  <c r="AG26" i="5"/>
  <c r="AG27" i="5"/>
  <c r="AQ24" i="5"/>
  <c r="AE25" i="5"/>
  <c r="AQ25" i="5" s="1"/>
  <c r="AA27" i="5"/>
  <c r="AA26" i="5"/>
  <c r="T26" i="5"/>
  <c r="T27" i="5"/>
  <c r="AD24" i="5"/>
  <c r="U26" i="5"/>
  <c r="U27" i="5"/>
  <c r="W27" i="5"/>
  <c r="W26" i="5"/>
  <c r="X26" i="5"/>
  <c r="X27" i="5"/>
  <c r="Z26" i="5"/>
  <c r="Z27" i="5"/>
  <c r="G26" i="5"/>
  <c r="P27" i="5"/>
  <c r="H27" i="5"/>
  <c r="H26" i="5"/>
  <c r="I26" i="5"/>
  <c r="I27" i="5"/>
  <c r="M26" i="5"/>
  <c r="M27" i="5"/>
  <c r="K26" i="5"/>
  <c r="K27" i="5"/>
  <c r="O26" i="5"/>
  <c r="O27" i="5"/>
  <c r="L27" i="5"/>
  <c r="L26" i="5"/>
  <c r="N26" i="5"/>
  <c r="N27" i="5"/>
  <c r="E25" i="5"/>
  <c r="Q25" i="5" s="1"/>
  <c r="Q24" i="5"/>
  <c r="E27" i="5"/>
  <c r="AD25" i="2"/>
  <c r="AD26" i="2"/>
  <c r="BE5" i="5"/>
  <c r="AD27" i="5" l="1"/>
  <c r="BD27" i="5"/>
  <c r="AQ27" i="5"/>
  <c r="AQ26" i="5"/>
  <c r="BE24" i="5"/>
  <c r="BE25" i="5"/>
  <c r="Q26" i="5"/>
  <c r="BE6" i="5"/>
  <c r="BD26" i="5"/>
  <c r="AD26" i="5"/>
  <c r="Q27" i="5"/>
  <c r="AQ13" i="2"/>
  <c r="BE13" i="2" s="1"/>
  <c r="BE27" i="5" l="1"/>
  <c r="BE26" i="5"/>
  <c r="AQ12" i="2"/>
  <c r="BE12" i="2" s="1"/>
  <c r="G6" i="2" l="1"/>
  <c r="G26" i="2" l="1"/>
  <c r="AQ15" i="2"/>
  <c r="BE15" i="2" s="1"/>
  <c r="AQ11" i="2"/>
  <c r="BE11" i="2" s="1"/>
  <c r="AQ7" i="2"/>
  <c r="BE7" i="2" s="1"/>
  <c r="AQ5" i="2"/>
  <c r="BE5" i="2" s="1"/>
  <c r="AQ4" i="2"/>
  <c r="BE4" i="2" s="1"/>
  <c r="P18" i="2" l="1"/>
  <c r="O18" i="2"/>
  <c r="N18" i="2"/>
  <c r="M18" i="2"/>
  <c r="L18" i="2"/>
  <c r="K18" i="2"/>
  <c r="J18" i="2"/>
  <c r="I18" i="2"/>
  <c r="H18" i="2"/>
  <c r="G18" i="2"/>
  <c r="F18" i="2"/>
  <c r="E18" i="2"/>
  <c r="P14" i="2"/>
  <c r="O14" i="2"/>
  <c r="N14" i="2"/>
  <c r="M14" i="2"/>
  <c r="L14" i="2"/>
  <c r="K14" i="2"/>
  <c r="J14" i="2"/>
  <c r="I14" i="2"/>
  <c r="H14" i="2"/>
  <c r="G14" i="2"/>
  <c r="F14" i="2"/>
  <c r="E14" i="2"/>
  <c r="P10" i="2"/>
  <c r="O10" i="2"/>
  <c r="N10" i="2"/>
  <c r="M10" i="2"/>
  <c r="L10" i="2"/>
  <c r="K10" i="2"/>
  <c r="J10" i="2"/>
  <c r="I10" i="2"/>
  <c r="H10" i="2"/>
  <c r="G10" i="2"/>
  <c r="G27" i="2" s="1"/>
  <c r="F10" i="2"/>
  <c r="E10" i="2"/>
  <c r="P6" i="2"/>
  <c r="O6" i="2"/>
  <c r="N6" i="2"/>
  <c r="M6" i="2"/>
  <c r="L6" i="2"/>
  <c r="K6" i="2"/>
  <c r="J6" i="2"/>
  <c r="I6" i="2"/>
  <c r="H6" i="2"/>
  <c r="F6" i="2"/>
  <c r="E6" i="2"/>
  <c r="AQ3" i="2"/>
  <c r="BE3" i="2" s="1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Q14" i="2" l="1"/>
  <c r="Q18" i="2"/>
  <c r="Q10" i="2"/>
  <c r="E27" i="2"/>
  <c r="E26" i="2"/>
  <c r="Q6" i="2"/>
  <c r="H27" i="2"/>
  <c r="H26" i="2"/>
  <c r="I27" i="2"/>
  <c r="I26" i="2"/>
  <c r="F27" i="2"/>
  <c r="F26" i="2"/>
  <c r="J27" i="2"/>
  <c r="J26" i="2"/>
  <c r="K27" i="2"/>
  <c r="K26" i="2"/>
  <c r="M27" i="2"/>
  <c r="M26" i="2"/>
  <c r="L27" i="2"/>
  <c r="L26" i="2"/>
  <c r="N27" i="2"/>
  <c r="N26" i="2"/>
  <c r="O27" i="2"/>
  <c r="O26" i="2"/>
  <c r="P27" i="2"/>
  <c r="P26" i="2"/>
  <c r="AQ14" i="2"/>
  <c r="AQ10" i="2"/>
  <c r="BE10" i="2" s="1"/>
  <c r="AQ18" i="2"/>
  <c r="AQ6" i="2"/>
  <c r="BE6" i="2" s="1"/>
  <c r="AQ24" i="2"/>
  <c r="BE24" i="2" s="1"/>
  <c r="AQ23" i="2"/>
  <c r="BE23" i="2" s="1"/>
  <c r="BE14" i="2" l="1"/>
  <c r="BE18" i="2"/>
  <c r="Q26" i="2"/>
  <c r="Q27" i="2"/>
  <c r="AQ25" i="2"/>
  <c r="BE25" i="2" s="1"/>
  <c r="AQ26" i="2"/>
  <c r="BE26" i="2" s="1"/>
  <c r="AQ27" i="2"/>
  <c r="BE27" i="2" s="1"/>
</calcChain>
</file>

<file path=xl/comments1.xml><?xml version="1.0" encoding="utf-8"?>
<comments xmlns="http://schemas.openxmlformats.org/spreadsheetml/2006/main">
  <authors>
    <author>作成者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R7.4～R7.6までは
当該年度の実績額を記入。</t>
        </r>
      </text>
    </comment>
    <comment ref="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R7.7月以降は
見込額を記入。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〇〇に商品の原価率を記入。
原価率の違う商品分、入力が必要です。</t>
        </r>
      </text>
    </comment>
  </commentList>
</comments>
</file>

<file path=xl/sharedStrings.xml><?xml version="1.0" encoding="utf-8"?>
<sst xmlns="http://schemas.openxmlformats.org/spreadsheetml/2006/main" count="211" uniqueCount="106">
  <si>
    <t>年度計</t>
    <rPh sb="0" eb="2">
      <t>ネンド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</si>
  <si>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</si>
  <si>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区分</t>
    <rPh sb="0" eb="2">
      <t>クブン</t>
    </rPh>
    <phoneticPr fontId="1"/>
  </si>
  <si>
    <t>補助対象計</t>
    <rPh sb="0" eb="2">
      <t>ホジョ</t>
    </rPh>
    <rPh sb="2" eb="4">
      <t>タイショウ</t>
    </rPh>
    <rPh sb="4" eb="5">
      <t>ケイ</t>
    </rPh>
    <phoneticPr fontId="1"/>
  </si>
  <si>
    <t>補助対象外計</t>
    <rPh sb="0" eb="2">
      <t>ホジョ</t>
    </rPh>
    <rPh sb="2" eb="5">
      <t>タイショウガイ</t>
    </rPh>
    <rPh sb="5" eb="6">
      <t>ケイ</t>
    </rPh>
    <phoneticPr fontId="1"/>
  </si>
  <si>
    <t>全体合計</t>
    <rPh sb="0" eb="2">
      <t>ゼンタイ</t>
    </rPh>
    <rPh sb="2" eb="4">
      <t>ゴウケイ</t>
    </rPh>
    <phoneticPr fontId="1"/>
  </si>
  <si>
    <t>備　　　　考</t>
    <rPh sb="0" eb="1">
      <t>ビ</t>
    </rPh>
    <rPh sb="5" eb="6">
      <t>コウ</t>
    </rPh>
    <phoneticPr fontId="1"/>
  </si>
  <si>
    <t>13か月目</t>
    <rPh sb="3" eb="5">
      <t>ゲツメ</t>
    </rPh>
    <phoneticPr fontId="1"/>
  </si>
  <si>
    <t>14か月目</t>
    <rPh sb="3" eb="5">
      <t>ゲツメ</t>
    </rPh>
    <phoneticPr fontId="1"/>
  </si>
  <si>
    <t>15か月目</t>
    <rPh sb="3" eb="5">
      <t>ゲツメ</t>
    </rPh>
    <phoneticPr fontId="1"/>
  </si>
  <si>
    <t>16か月目</t>
    <rPh sb="3" eb="5">
      <t>ゲツメ</t>
    </rPh>
    <phoneticPr fontId="1"/>
  </si>
  <si>
    <t>17か月目</t>
    <rPh sb="3" eb="5">
      <t>ゲツメ</t>
    </rPh>
    <phoneticPr fontId="1"/>
  </si>
  <si>
    <t>18か月目</t>
    <rPh sb="3" eb="5">
      <t>ゲツメ</t>
    </rPh>
    <phoneticPr fontId="1"/>
  </si>
  <si>
    <t>19か月目</t>
    <rPh sb="3" eb="5">
      <t>ゲツメ</t>
    </rPh>
    <phoneticPr fontId="1"/>
  </si>
  <si>
    <t>20か月目</t>
    <rPh sb="3" eb="5">
      <t>ゲツメ</t>
    </rPh>
    <phoneticPr fontId="1"/>
  </si>
  <si>
    <t>21か月目</t>
    <rPh sb="3" eb="5">
      <t>ゲツメ</t>
    </rPh>
    <phoneticPr fontId="1"/>
  </si>
  <si>
    <t>22か月目</t>
    <rPh sb="3" eb="5">
      <t>ゲツメ</t>
    </rPh>
    <phoneticPr fontId="1"/>
  </si>
  <si>
    <t>23か月目</t>
    <rPh sb="3" eb="5">
      <t>ゲツメ</t>
    </rPh>
    <phoneticPr fontId="1"/>
  </si>
  <si>
    <t>24か月目</t>
    <rPh sb="3" eb="5">
      <t>ゲツメ</t>
    </rPh>
    <phoneticPr fontId="1"/>
  </si>
  <si>
    <t>25か月目</t>
    <rPh sb="3" eb="5">
      <t>ゲツメ</t>
    </rPh>
    <phoneticPr fontId="1"/>
  </si>
  <si>
    <t>26か月目</t>
    <rPh sb="3" eb="5">
      <t>ゲツメ</t>
    </rPh>
    <phoneticPr fontId="1"/>
  </si>
  <si>
    <t>27か月目</t>
    <rPh sb="3" eb="5">
      <t>ゲツメ</t>
    </rPh>
    <phoneticPr fontId="1"/>
  </si>
  <si>
    <t>28か月目</t>
    <rPh sb="3" eb="5">
      <t>ゲツメ</t>
    </rPh>
    <phoneticPr fontId="1"/>
  </si>
  <si>
    <t>29か月目</t>
    <rPh sb="3" eb="5">
      <t>ゲツメ</t>
    </rPh>
    <phoneticPr fontId="1"/>
  </si>
  <si>
    <t>30か月目</t>
    <rPh sb="3" eb="5">
      <t>ゲツメ</t>
    </rPh>
    <phoneticPr fontId="1"/>
  </si>
  <si>
    <t>31か月目</t>
    <rPh sb="3" eb="5">
      <t>ゲツメ</t>
    </rPh>
    <phoneticPr fontId="1"/>
  </si>
  <si>
    <t>32か月目</t>
    <rPh sb="3" eb="5">
      <t>ゲツメ</t>
    </rPh>
    <phoneticPr fontId="1"/>
  </si>
  <si>
    <t>33か月目</t>
    <rPh sb="3" eb="5">
      <t>ゲツメ</t>
    </rPh>
    <phoneticPr fontId="1"/>
  </si>
  <si>
    <t>34か月目</t>
    <rPh sb="3" eb="5">
      <t>ゲツメ</t>
    </rPh>
    <phoneticPr fontId="1"/>
  </si>
  <si>
    <t>35か月目</t>
    <rPh sb="3" eb="5">
      <t>ゲツメ</t>
    </rPh>
    <phoneticPr fontId="1"/>
  </si>
  <si>
    <t>36か月目</t>
    <rPh sb="3" eb="5">
      <t>ゲツメ</t>
    </rPh>
    <phoneticPr fontId="1"/>
  </si>
  <si>
    <t>売上原価</t>
    <rPh sb="0" eb="2">
      <t>ウリアゲ</t>
    </rPh>
    <rPh sb="2" eb="4">
      <t>ゲンカ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</si>
  <si>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</si>
  <si>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</si>
  <si>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補助対象の別</t>
    <rPh sb="0" eb="2">
      <t>ホジョ</t>
    </rPh>
    <rPh sb="2" eb="4">
      <t>タイショウ</t>
    </rPh>
    <rPh sb="5" eb="6">
      <t>ベツ</t>
    </rPh>
    <phoneticPr fontId="1"/>
  </si>
  <si>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</si>
  <si>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</si>
  <si>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</si>
  <si>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</si>
  <si>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</si>
  <si>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</si>
  <si>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</si>
  <si>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</si>
  <si>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</si>
  <si>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</si>
  <si>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</si>
  <si>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</si>
  <si>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○</t>
  </si>
  <si>
    <t>×</t>
    <phoneticPr fontId="1"/>
  </si>
  <si>
    <t>販売・一般管理費計</t>
    <rPh sb="0" eb="2">
      <t>ハンバイ</t>
    </rPh>
    <rPh sb="3" eb="5">
      <t>イッパン</t>
    </rPh>
    <rPh sb="5" eb="8">
      <t>カンリヒ</t>
    </rPh>
    <rPh sb="8" eb="9">
      <t>ケイ</t>
    </rPh>
    <phoneticPr fontId="1"/>
  </si>
  <si>
    <t>×</t>
  </si>
  <si>
    <t>広報費</t>
  </si>
  <si>
    <t>交付上限額</t>
    <rPh sb="0" eb="2">
      <t>コウフ</t>
    </rPh>
    <rPh sb="2" eb="4">
      <t>ジョウゲン</t>
    </rPh>
    <rPh sb="4" eb="5">
      <t>ガク</t>
    </rPh>
    <phoneticPr fontId="1"/>
  </si>
  <si>
    <t>端数調整</t>
    <rPh sb="0" eb="4">
      <t>ハスウチョウセイ</t>
    </rPh>
    <phoneticPr fontId="1"/>
  </si>
  <si>
    <t>交付上限額に改め</t>
    <rPh sb="0" eb="2">
      <t>コウフ</t>
    </rPh>
    <rPh sb="2" eb="4">
      <t>ジョウゲン</t>
    </rPh>
    <rPh sb="4" eb="5">
      <t>ガク</t>
    </rPh>
    <rPh sb="6" eb="7">
      <t>アラタ</t>
    </rPh>
    <phoneticPr fontId="1"/>
  </si>
  <si>
    <t>37か月目</t>
    <rPh sb="3" eb="5">
      <t>ゲツメ</t>
    </rPh>
    <phoneticPr fontId="1"/>
  </si>
  <si>
    <t>38か月目</t>
    <rPh sb="3" eb="5">
      <t>ゲツメ</t>
    </rPh>
    <phoneticPr fontId="1"/>
  </si>
  <si>
    <t>39か月目</t>
    <rPh sb="3" eb="5">
      <t>ゲツメ</t>
    </rPh>
    <phoneticPr fontId="1"/>
  </si>
  <si>
    <t>40か月目</t>
    <rPh sb="3" eb="5">
      <t>ゲツメ</t>
    </rPh>
    <phoneticPr fontId="1"/>
  </si>
  <si>
    <t>41か月目</t>
    <rPh sb="3" eb="5">
      <t>ゲツメ</t>
    </rPh>
    <phoneticPr fontId="1"/>
  </si>
  <si>
    <t>42か月目</t>
    <rPh sb="3" eb="5">
      <t>ゲツメ</t>
    </rPh>
    <phoneticPr fontId="1"/>
  </si>
  <si>
    <t>43か月目</t>
    <rPh sb="3" eb="5">
      <t>ゲツメ</t>
    </rPh>
    <phoneticPr fontId="1"/>
  </si>
  <si>
    <t>44か月目</t>
    <rPh sb="3" eb="5">
      <t>ゲツメ</t>
    </rPh>
    <phoneticPr fontId="1"/>
  </si>
  <si>
    <t>45か月目</t>
    <rPh sb="3" eb="5">
      <t>ゲツメ</t>
    </rPh>
    <phoneticPr fontId="1"/>
  </si>
  <si>
    <t>46か月目</t>
    <rPh sb="3" eb="5">
      <t>ゲツメ</t>
    </rPh>
    <phoneticPr fontId="1"/>
  </si>
  <si>
    <t>47か月目</t>
    <rPh sb="3" eb="5">
      <t>ゲツメ</t>
    </rPh>
    <phoneticPr fontId="1"/>
  </si>
  <si>
    <t>48か月目</t>
    <rPh sb="3" eb="5">
      <t>ゲツメ</t>
    </rPh>
    <phoneticPr fontId="1"/>
  </si>
  <si>
    <t>IT導入</t>
    <rPh sb="2" eb="4">
      <t>ドウニュウ</t>
    </rPh>
    <phoneticPr fontId="1"/>
  </si>
  <si>
    <t>省力化・
省人化</t>
    <rPh sb="0" eb="3">
      <t>ショウリョクカ</t>
    </rPh>
    <rPh sb="5" eb="7">
      <t>ショウジン</t>
    </rPh>
    <rPh sb="7" eb="8">
      <t>カ</t>
    </rPh>
    <phoneticPr fontId="1"/>
  </si>
  <si>
    <t>販路の
開拓・拡大</t>
    <rPh sb="0" eb="2">
      <t>ハンロ</t>
    </rPh>
    <rPh sb="4" eb="6">
      <t>カイタク</t>
    </rPh>
    <rPh sb="7" eb="9">
      <t>カクダイ</t>
    </rPh>
    <phoneticPr fontId="1"/>
  </si>
  <si>
    <t>原価率　％</t>
    <rPh sb="0" eb="2">
      <t>ゲンカ</t>
    </rPh>
    <rPh sb="2" eb="3">
      <t>リツ</t>
    </rPh>
    <phoneticPr fontId="1"/>
  </si>
  <si>
    <t>IT導入　計</t>
    <rPh sb="2" eb="4">
      <t>ドウニュウ</t>
    </rPh>
    <rPh sb="5" eb="6">
      <t>ケイ</t>
    </rPh>
    <phoneticPr fontId="1"/>
  </si>
  <si>
    <t>省力化・省人化　計</t>
    <rPh sb="0" eb="3">
      <t>ショウリョクカ</t>
    </rPh>
    <rPh sb="4" eb="6">
      <t>ショウジン</t>
    </rPh>
    <rPh sb="6" eb="7">
      <t>カ</t>
    </rPh>
    <rPh sb="8" eb="9">
      <t>ケイ</t>
    </rPh>
    <phoneticPr fontId="1"/>
  </si>
  <si>
    <t>売上原価　計</t>
    <rPh sb="0" eb="2">
      <t>ウリアゲ</t>
    </rPh>
    <rPh sb="2" eb="4">
      <t>ゲンカ</t>
    </rPh>
    <rPh sb="5" eb="6">
      <t>ケイ</t>
    </rPh>
    <phoneticPr fontId="1"/>
  </si>
  <si>
    <t>●●</t>
    <phoneticPr fontId="1"/>
  </si>
  <si>
    <t>▲▲</t>
    <phoneticPr fontId="1"/>
  </si>
  <si>
    <t>原価率　30％</t>
    <rPh sb="0" eb="2">
      <t>ゲンカ</t>
    </rPh>
    <rPh sb="2" eb="3">
      <t>リツ</t>
    </rPh>
    <phoneticPr fontId="1"/>
  </si>
  <si>
    <t>借料</t>
  </si>
  <si>
    <t>消耗品費</t>
  </si>
  <si>
    <t>費目</t>
    <rPh sb="0" eb="2">
      <t>ヒモク</t>
    </rPh>
    <phoneticPr fontId="1"/>
  </si>
  <si>
    <t>詳細</t>
    <rPh sb="0" eb="2">
      <t>ショウサイ</t>
    </rPh>
    <phoneticPr fontId="1"/>
  </si>
  <si>
    <t>委託費</t>
  </si>
  <si>
    <t>システム設計・運用費</t>
  </si>
  <si>
    <t>受発注ソフト導入</t>
    <rPh sb="0" eb="3">
      <t>ジュハッチュウ</t>
    </rPh>
    <rPh sb="6" eb="8">
      <t>ドウニュウ</t>
    </rPh>
    <phoneticPr fontId="1"/>
  </si>
  <si>
    <t>IT人材の外部委託</t>
    <rPh sb="2" eb="4">
      <t>ジンザイ</t>
    </rPh>
    <rPh sb="5" eb="7">
      <t>ガイブ</t>
    </rPh>
    <rPh sb="7" eb="9">
      <t>イタク</t>
    </rPh>
    <phoneticPr fontId="1"/>
  </si>
  <si>
    <t>配膳ロボットのリース</t>
    <rPh sb="0" eb="2">
      <t>ハイゼン</t>
    </rPh>
    <phoneticPr fontId="1"/>
  </si>
  <si>
    <t>自動精算機リース</t>
    <rPh sb="0" eb="2">
      <t>ジドウ</t>
    </rPh>
    <rPh sb="2" eb="4">
      <t>セイサン</t>
    </rPh>
    <rPh sb="4" eb="5">
      <t>キ</t>
    </rPh>
    <phoneticPr fontId="1"/>
  </si>
  <si>
    <t>調査等旅費</t>
  </si>
  <si>
    <t>ECサイト構築</t>
    <rPh sb="5" eb="7">
      <t>コウチク</t>
    </rPh>
    <phoneticPr fontId="1"/>
  </si>
  <si>
    <t>新聞広告掲載</t>
    <rPh sb="0" eb="2">
      <t>シンブン</t>
    </rPh>
    <rPh sb="2" eb="4">
      <t>コウコク</t>
    </rPh>
    <rPh sb="4" eb="6">
      <t>ケイサイ</t>
    </rPh>
    <phoneticPr fontId="1"/>
  </si>
  <si>
    <t>○</t>
    <phoneticPr fontId="1"/>
  </si>
  <si>
    <t>その他</t>
    <rPh sb="2" eb="3">
      <t>タ</t>
    </rPh>
    <phoneticPr fontId="1"/>
  </si>
  <si>
    <t>その他　計</t>
    <rPh sb="2" eb="3">
      <t>タ</t>
    </rPh>
    <rPh sb="4" eb="5">
      <t>ケイ</t>
    </rPh>
    <phoneticPr fontId="1"/>
  </si>
  <si>
    <t>販路の開拓・拡大　計</t>
    <rPh sb="0" eb="2">
      <t>ハンロ</t>
    </rPh>
    <rPh sb="3" eb="5">
      <t>カイタク</t>
    </rPh>
    <rPh sb="6" eb="8">
      <t>カクダイ</t>
    </rPh>
    <rPh sb="9" eb="10">
      <t>ケイ</t>
    </rPh>
    <phoneticPr fontId="1"/>
  </si>
  <si>
    <t>補助対象
経費　合計</t>
    <rPh sb="0" eb="2">
      <t>ホジョ</t>
    </rPh>
    <rPh sb="2" eb="4">
      <t>タイショウ</t>
    </rPh>
    <rPh sb="5" eb="7">
      <t>ケイヒ</t>
    </rPh>
    <rPh sb="8" eb="10">
      <t>ゴウケイ</t>
    </rPh>
    <phoneticPr fontId="1"/>
  </si>
  <si>
    <t>交付申請額　
合計</t>
    <rPh sb="0" eb="2">
      <t>コウフ</t>
    </rPh>
    <rPh sb="2" eb="4">
      <t>シンセイ</t>
    </rPh>
    <rPh sb="4" eb="5">
      <t>ガク</t>
    </rPh>
    <rPh sb="7" eb="9">
      <t>ゴウケイ</t>
    </rPh>
    <phoneticPr fontId="1"/>
  </si>
  <si>
    <t>人件費</t>
  </si>
  <si>
    <t>従業員給料</t>
    <rPh sb="0" eb="3">
      <t>ジュウギョウイン</t>
    </rPh>
    <rPh sb="3" eb="5">
      <t>キュウリョウ</t>
    </rPh>
    <phoneticPr fontId="1"/>
  </si>
  <si>
    <t>店舗等賃借料</t>
  </si>
  <si>
    <t>テナント賃料</t>
    <rPh sb="4" eb="6">
      <t>チンリョウ</t>
    </rPh>
    <phoneticPr fontId="1"/>
  </si>
  <si>
    <t>光熱水費</t>
  </si>
  <si>
    <t>水道、電気代</t>
    <rPh sb="0" eb="2">
      <t>スイドウ</t>
    </rPh>
    <rPh sb="3" eb="6">
      <t>デンキダイ</t>
    </rPh>
    <phoneticPr fontId="1"/>
  </si>
  <si>
    <t>原価率　27％</t>
    <rPh sb="0" eb="2">
      <t>ゲンカ</t>
    </rPh>
    <rPh sb="2" eb="3">
      <t>リツ</t>
    </rPh>
    <phoneticPr fontId="1"/>
  </si>
  <si>
    <t>ＰＣ及び周辺機器</t>
    <rPh sb="2" eb="3">
      <t>オヨ</t>
    </rPh>
    <rPh sb="4" eb="6">
      <t>シュウヘン</t>
    </rPh>
    <rPh sb="6" eb="8">
      <t>キキ</t>
    </rPh>
    <phoneticPr fontId="1"/>
  </si>
  <si>
    <t>デスク、椅子等購入</t>
    <rPh sb="4" eb="6">
      <t>イス</t>
    </rPh>
    <rPh sb="6" eb="7">
      <t>トウ</t>
    </rPh>
    <rPh sb="7" eb="9">
      <t>コウニュウ</t>
    </rPh>
    <phoneticPr fontId="1"/>
  </si>
  <si>
    <t>出店会参加</t>
    <rPh sb="0" eb="2">
      <t>シュッテン</t>
    </rPh>
    <rPh sb="2" eb="3">
      <t>カイ</t>
    </rPh>
    <rPh sb="3" eb="5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</si>
</sst>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[$-411]ge\.m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DEE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176" fontId="2" fillId="4" borderId="0" xfId="0" applyNumberFormat="1" applyFont="1" applyFill="1">
      <alignment vertical="center"/>
    </xf>
    <xf numFmtId="177" fontId="2" fillId="0" borderId="15" xfId="0" applyNumberFormat="1" applyFont="1" applyBorder="1" applyAlignment="1">
      <alignment vertical="center" shrinkToFit="1"/>
    </xf>
    <xf numFmtId="177" fontId="2" fillId="0" borderId="33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29" xfId="0" applyNumberFormat="1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7" fontId="2" fillId="0" borderId="34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7" fontId="4" fillId="0" borderId="24" xfId="0" applyNumberFormat="1" applyFont="1" applyBorder="1" applyAlignment="1">
      <alignment horizontal="right" vertical="center" shrinkToFit="1"/>
    </xf>
    <xf numFmtId="177" fontId="4" fillId="0" borderId="15" xfId="0" applyNumberFormat="1" applyFont="1" applyBorder="1" applyAlignment="1">
      <alignment vertical="center" shrinkToFit="1"/>
    </xf>
    <xf numFmtId="177" fontId="4" fillId="0" borderId="33" xfId="0" applyNumberFormat="1" applyFont="1" applyBorder="1" applyAlignment="1">
      <alignment horizontal="right" vertical="center" shrinkToFit="1"/>
    </xf>
    <xf numFmtId="177" fontId="4" fillId="0" borderId="24" xfId="0" applyNumberFormat="1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6" fontId="4" fillId="0" borderId="45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7" fontId="4" fillId="0" borderId="34" xfId="0" applyNumberFormat="1" applyFont="1" applyBorder="1">
      <alignment vertical="center"/>
    </xf>
    <xf numFmtId="177" fontId="4" fillId="0" borderId="3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29" xfId="0" applyNumberFormat="1" applyFont="1" applyBorder="1" applyAlignment="1">
      <alignment vertical="center" shrinkToFit="1"/>
    </xf>
    <xf numFmtId="177" fontId="4" fillId="0" borderId="35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7" fontId="4" fillId="3" borderId="33" xfId="0" applyNumberFormat="1" applyFont="1" applyFill="1" applyBorder="1" applyAlignment="1">
      <alignment horizontal="right" vertical="center" shrinkToFit="1"/>
    </xf>
    <xf numFmtId="177" fontId="4" fillId="5" borderId="34" xfId="0" applyNumberFormat="1" applyFont="1" applyFill="1" applyBorder="1" applyAlignment="1">
      <alignment horizontal="right" vertical="center" shrinkToFit="1"/>
    </xf>
    <xf numFmtId="177" fontId="4" fillId="5" borderId="33" xfId="0" applyNumberFormat="1" applyFont="1" applyFill="1" applyBorder="1" applyAlignment="1">
      <alignment horizontal="right" vertical="center" shrinkToFit="1"/>
    </xf>
    <xf numFmtId="177" fontId="4" fillId="6" borderId="35" xfId="0" applyNumberFormat="1" applyFont="1" applyFill="1" applyBorder="1">
      <alignment vertical="center"/>
    </xf>
    <xf numFmtId="177" fontId="2" fillId="3" borderId="33" xfId="0" applyNumberFormat="1" applyFont="1" applyFill="1" applyBorder="1" applyAlignment="1">
      <alignment horizontal="right" vertical="center" shrinkToFit="1"/>
    </xf>
    <xf numFmtId="177" fontId="2" fillId="5" borderId="34" xfId="0" applyNumberFormat="1" applyFont="1" applyFill="1" applyBorder="1" applyAlignment="1">
      <alignment horizontal="right" vertical="center" shrinkToFit="1"/>
    </xf>
    <xf numFmtId="177" fontId="2" fillId="5" borderId="33" xfId="0" applyNumberFormat="1" applyFont="1" applyFill="1" applyBorder="1" applyAlignment="1">
      <alignment horizontal="right" vertical="center" shrinkToFit="1"/>
    </xf>
    <xf numFmtId="177" fontId="2" fillId="6" borderId="35" xfId="0" applyNumberFormat="1" applyFont="1" applyFill="1" applyBorder="1">
      <alignment vertical="center"/>
    </xf>
    <xf numFmtId="176" fontId="2" fillId="0" borderId="25" xfId="0" applyNumberFormat="1" applyFont="1" applyBorder="1" applyAlignment="1">
      <alignment vertical="center" wrapText="1"/>
    </xf>
    <xf numFmtId="176" fontId="2" fillId="0" borderId="16" xfId="0" applyNumberFormat="1" applyFont="1" applyBorder="1" applyAlignment="1">
      <alignment vertical="center" wrapText="1"/>
    </xf>
    <xf numFmtId="176" fontId="2" fillId="0" borderId="47" xfId="0" applyNumberFormat="1" applyFont="1" applyBorder="1" applyAlignment="1">
      <alignment vertical="center" wrapText="1"/>
    </xf>
    <xf numFmtId="176" fontId="2" fillId="0" borderId="36" xfId="0" applyNumberFormat="1" applyFont="1" applyBorder="1" applyAlignment="1">
      <alignment vertical="center" wrapText="1"/>
    </xf>
    <xf numFmtId="176" fontId="2" fillId="0" borderId="30" xfId="0" applyNumberFormat="1" applyFont="1" applyBorder="1" applyAlignment="1">
      <alignment vertical="center" wrapText="1"/>
    </xf>
    <xf numFmtId="176" fontId="2" fillId="0" borderId="38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177" fontId="2" fillId="7" borderId="24" xfId="0" applyNumberFormat="1" applyFont="1" applyFill="1" applyBorder="1" applyAlignment="1">
      <alignment vertical="center" shrinkToFit="1"/>
    </xf>
    <xf numFmtId="177" fontId="2" fillId="7" borderId="15" xfId="0" applyNumberFormat="1" applyFont="1" applyFill="1" applyBorder="1" applyAlignment="1">
      <alignment vertical="center" shrinkToFit="1"/>
    </xf>
    <xf numFmtId="177" fontId="2" fillId="7" borderId="29" xfId="0" applyNumberFormat="1" applyFont="1" applyFill="1" applyBorder="1" applyAlignment="1">
      <alignment vertical="center" shrinkToFit="1"/>
    </xf>
    <xf numFmtId="176" fontId="2" fillId="0" borderId="53" xfId="0" applyNumberFormat="1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177" fontId="2" fillId="0" borderId="18" xfId="0" applyNumberFormat="1" applyFont="1" applyBorder="1">
      <alignment vertical="center"/>
    </xf>
    <xf numFmtId="177" fontId="2" fillId="0" borderId="54" xfId="0" applyNumberFormat="1" applyFont="1" applyBorder="1">
      <alignment vertical="center"/>
    </xf>
    <xf numFmtId="177" fontId="2" fillId="0" borderId="49" xfId="0" applyNumberFormat="1" applyFont="1" applyBorder="1">
      <alignment vertical="center"/>
    </xf>
    <xf numFmtId="177" fontId="2" fillId="0" borderId="55" xfId="0" applyNumberFormat="1" applyFont="1" applyBorder="1">
      <alignment vertical="center"/>
    </xf>
    <xf numFmtId="177" fontId="2" fillId="0" borderId="56" xfId="0" applyNumberFormat="1" applyFont="1" applyBorder="1">
      <alignment vertical="center"/>
    </xf>
    <xf numFmtId="177" fontId="6" fillId="0" borderId="33" xfId="0" applyNumberFormat="1" applyFont="1" applyBorder="1" applyAlignment="1">
      <alignment horizontal="right" vertical="center" shrinkToFit="1"/>
    </xf>
    <xf numFmtId="177" fontId="5" fillId="0" borderId="33" xfId="0" applyNumberFormat="1" applyFont="1" applyBorder="1" applyAlignment="1">
      <alignment horizontal="right" vertical="center" shrinkToFit="1"/>
    </xf>
    <xf numFmtId="177" fontId="4" fillId="0" borderId="18" xfId="0" applyNumberFormat="1" applyFont="1" applyBorder="1">
      <alignment vertical="center"/>
    </xf>
    <xf numFmtId="177" fontId="4" fillId="0" borderId="49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56" xfId="0" applyNumberFormat="1" applyFont="1" applyBorder="1">
      <alignment vertical="center"/>
    </xf>
    <xf numFmtId="177" fontId="4" fillId="0" borderId="54" xfId="0" applyNumberFormat="1" applyFont="1" applyBorder="1">
      <alignment vertical="center"/>
    </xf>
    <xf numFmtId="176" fontId="6" fillId="0" borderId="49" xfId="0" applyNumberFormat="1" applyFont="1" applyBorder="1" applyAlignment="1">
      <alignment vertical="center" wrapText="1"/>
    </xf>
    <xf numFmtId="176" fontId="5" fillId="0" borderId="50" xfId="0" applyNumberFormat="1" applyFont="1" applyBorder="1" applyAlignment="1">
      <alignment vertical="center" wrapText="1"/>
    </xf>
    <xf numFmtId="176" fontId="6" fillId="0" borderId="50" xfId="0" applyNumberFormat="1" applyFont="1" applyBorder="1" applyAlignment="1">
      <alignment vertical="center" wrapText="1"/>
    </xf>
    <xf numFmtId="177" fontId="2" fillId="2" borderId="35" xfId="0" applyNumberFormat="1" applyFont="1" applyFill="1" applyBorder="1">
      <alignment vertical="center"/>
    </xf>
    <xf numFmtId="0" fontId="2" fillId="7" borderId="52" xfId="0" applyFont="1" applyFill="1" applyBorder="1" applyAlignment="1">
      <alignment horizontal="center" vertical="center" shrinkToFit="1"/>
    </xf>
    <xf numFmtId="176" fontId="3" fillId="7" borderId="52" xfId="0" applyNumberFormat="1" applyFont="1" applyFill="1" applyBorder="1" applyAlignment="1">
      <alignment horizontal="center" vertical="center"/>
    </xf>
    <xf numFmtId="177" fontId="3" fillId="7" borderId="24" xfId="0" applyNumberFormat="1" applyFont="1" applyFill="1" applyBorder="1">
      <alignment vertical="center"/>
    </xf>
    <xf numFmtId="177" fontId="3" fillId="7" borderId="15" xfId="0" applyNumberFormat="1" applyFont="1" applyFill="1" applyBorder="1">
      <alignment vertical="center"/>
    </xf>
    <xf numFmtId="177" fontId="3" fillId="7" borderId="29" xfId="0" applyNumberFormat="1" applyFont="1" applyFill="1" applyBorder="1">
      <alignment vertical="center"/>
    </xf>
    <xf numFmtId="177" fontId="3" fillId="7" borderId="34" xfId="0" applyNumberFormat="1" applyFont="1" applyFill="1" applyBorder="1">
      <alignment vertical="center"/>
    </xf>
    <xf numFmtId="177" fontId="6" fillId="7" borderId="33" xfId="0" applyNumberFormat="1" applyFont="1" applyFill="1" applyBorder="1" applyAlignment="1">
      <alignment horizontal="right" vertical="center" shrinkToFit="1"/>
    </xf>
    <xf numFmtId="176" fontId="2" fillId="7" borderId="52" xfId="0" applyNumberFormat="1" applyFont="1" applyFill="1" applyBorder="1" applyAlignment="1">
      <alignment horizontal="center" vertical="center"/>
    </xf>
    <xf numFmtId="177" fontId="2" fillId="7" borderId="24" xfId="0" applyNumberFormat="1" applyFont="1" applyFill="1" applyBorder="1">
      <alignment vertical="center"/>
    </xf>
    <xf numFmtId="177" fontId="2" fillId="7" borderId="15" xfId="0" applyNumberFormat="1" applyFont="1" applyFill="1" applyBorder="1">
      <alignment vertical="center"/>
    </xf>
    <xf numFmtId="177" fontId="2" fillId="7" borderId="29" xfId="0" applyNumberFormat="1" applyFont="1" applyFill="1" applyBorder="1">
      <alignment vertical="center"/>
    </xf>
    <xf numFmtId="177" fontId="2" fillId="7" borderId="34" xfId="0" applyNumberFormat="1" applyFont="1" applyFill="1" applyBorder="1">
      <alignment vertical="center"/>
    </xf>
    <xf numFmtId="177" fontId="3" fillId="7" borderId="48" xfId="0" applyNumberFormat="1" applyFont="1" applyFill="1" applyBorder="1">
      <alignment vertical="center"/>
    </xf>
    <xf numFmtId="177" fontId="4" fillId="7" borderId="15" xfId="0" applyNumberFormat="1" applyFont="1" applyFill="1" applyBorder="1">
      <alignment vertical="center"/>
    </xf>
    <xf numFmtId="177" fontId="4" fillId="2" borderId="35" xfId="0" applyNumberFormat="1" applyFont="1" applyFill="1" applyBorder="1">
      <alignment vertical="center"/>
    </xf>
    <xf numFmtId="177" fontId="4" fillId="7" borderId="24" xfId="0" applyNumberFormat="1" applyFont="1" applyFill="1" applyBorder="1">
      <alignment vertical="center"/>
    </xf>
    <xf numFmtId="177" fontId="4" fillId="7" borderId="29" xfId="0" applyNumberFormat="1" applyFont="1" applyFill="1" applyBorder="1">
      <alignment vertical="center"/>
    </xf>
    <xf numFmtId="177" fontId="4" fillId="7" borderId="34" xfId="0" applyNumberFormat="1" applyFont="1" applyFill="1" applyBorder="1">
      <alignment vertical="center"/>
    </xf>
    <xf numFmtId="177" fontId="5" fillId="7" borderId="33" xfId="0" applyNumberFormat="1" applyFont="1" applyFill="1" applyBorder="1" applyAlignment="1">
      <alignment horizontal="right" vertical="center" shrinkToFit="1"/>
    </xf>
    <xf numFmtId="177" fontId="4" fillId="7" borderId="48" xfId="0" applyNumberFormat="1" applyFont="1" applyFill="1" applyBorder="1">
      <alignment vertical="center"/>
    </xf>
    <xf numFmtId="177" fontId="4" fillId="7" borderId="24" xfId="0" applyNumberFormat="1" applyFont="1" applyFill="1" applyBorder="1" applyAlignment="1">
      <alignment vertical="center" shrinkToFit="1"/>
    </xf>
    <xf numFmtId="177" fontId="4" fillId="7" borderId="15" xfId="0" applyNumberFormat="1" applyFont="1" applyFill="1" applyBorder="1" applyAlignment="1">
      <alignment vertical="center" shrinkToFit="1"/>
    </xf>
    <xf numFmtId="177" fontId="4" fillId="7" borderId="29" xfId="0" applyNumberFormat="1" applyFont="1" applyFill="1" applyBorder="1" applyAlignment="1">
      <alignment vertical="center" shrinkToFit="1"/>
    </xf>
    <xf numFmtId="177" fontId="4" fillId="8" borderId="35" xfId="0" applyNumberFormat="1" applyFont="1" applyFill="1" applyBorder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7" borderId="4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3" fillId="7" borderId="4" xfId="0" applyNumberFormat="1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8"/>
  <sheetViews>
    <sheetView tabSelected="1" view="pageBreakPreview" zoomScale="90" zoomScaleNormal="70" zoomScaleSheetLayoutView="90" zoomScalePage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ColWidth="9" defaultRowHeight="13.5"/>
  <cols>
    <col min="1" max="1" width="9.875" style="2" bestFit="1" customWidth="1"/>
    <col min="2" max="2" width="19.375" style="2" customWidth="1"/>
    <col min="3" max="3" width="10.5" style="1" customWidth="1"/>
    <col min="4" max="4" width="7.75" style="6" customWidth="1"/>
    <col min="5" max="5" width="12.875" style="2" bestFit="1" customWidth="1"/>
    <col min="6" max="9" width="11.625" style="2" customWidth="1"/>
    <col min="10" max="10" width="12.875" style="2" bestFit="1" customWidth="1"/>
    <col min="11" max="16" width="11.625" style="2" customWidth="1"/>
    <col min="17" max="17" width="12.875" style="2" bestFit="1" customWidth="1"/>
    <col min="18" max="29" width="11.625" style="2" customWidth="1"/>
    <col min="30" max="30" width="12.375" style="2" customWidth="1"/>
    <col min="31" max="57" width="11.625" style="2" customWidth="1"/>
    <col min="58" max="16384" width="9" style="2"/>
  </cols>
  <sheetData>
    <row r="1" spans="1:57" s="1" customFormat="1" ht="20.100000000000001" customHeight="1">
      <c r="A1" s="131" t="s">
        <v>2</v>
      </c>
      <c r="B1" s="133" t="s">
        <v>79</v>
      </c>
      <c r="C1" s="133" t="s">
        <v>80</v>
      </c>
      <c r="D1" s="135" t="s">
        <v>34</v>
      </c>
      <c r="E1" s="18" t="s">
        <v>35</v>
      </c>
      <c r="F1" s="15" t="s">
        <v>36</v>
      </c>
      <c r="G1" s="15" t="s">
        <v>37</v>
      </c>
      <c r="H1" s="15" t="s">
        <v>38</v>
      </c>
      <c r="I1" s="15" t="s">
        <v>39</v>
      </c>
      <c r="J1" s="15" t="s">
        <v>40</v>
      </c>
      <c r="K1" s="15" t="s">
        <v>41</v>
      </c>
      <c r="L1" s="15" t="s">
        <v>42</v>
      </c>
      <c r="M1" s="15" t="s">
        <v>43</v>
      </c>
      <c r="N1" s="15" t="s">
        <v>44</v>
      </c>
      <c r="O1" s="15" t="s">
        <v>45</v>
      </c>
      <c r="P1" s="16" t="s">
        <v>46</v>
      </c>
      <c r="Q1" s="137" t="s">
        <v>0</v>
      </c>
      <c r="R1" s="17" t="s">
        <v>7</v>
      </c>
      <c r="S1" s="15" t="s">
        <v>8</v>
      </c>
      <c r="T1" s="15" t="s">
        <v>9</v>
      </c>
      <c r="U1" s="15" t="s">
        <v>10</v>
      </c>
      <c r="V1" s="15" t="s">
        <v>11</v>
      </c>
      <c r="W1" s="15" t="s">
        <v>12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6" t="s">
        <v>18</v>
      </c>
      <c r="AD1" s="139" t="s">
        <v>0</v>
      </c>
      <c r="AE1" s="18" t="s">
        <v>19</v>
      </c>
      <c r="AF1" s="15" t="s">
        <v>20</v>
      </c>
      <c r="AG1" s="15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15" t="s">
        <v>26</v>
      </c>
      <c r="AM1" s="15" t="s">
        <v>27</v>
      </c>
      <c r="AN1" s="15" t="s">
        <v>28</v>
      </c>
      <c r="AO1" s="15" t="s">
        <v>29</v>
      </c>
      <c r="AP1" s="16" t="s">
        <v>30</v>
      </c>
      <c r="AQ1" s="139" t="s">
        <v>0</v>
      </c>
      <c r="AR1" s="18" t="s">
        <v>55</v>
      </c>
      <c r="AS1" s="15" t="s">
        <v>56</v>
      </c>
      <c r="AT1" s="15" t="s">
        <v>57</v>
      </c>
      <c r="AU1" s="15" t="s">
        <v>58</v>
      </c>
      <c r="AV1" s="15" t="s">
        <v>59</v>
      </c>
      <c r="AW1" s="15" t="s">
        <v>60</v>
      </c>
      <c r="AX1" s="15" t="s">
        <v>61</v>
      </c>
      <c r="AY1" s="15" t="s">
        <v>62</v>
      </c>
      <c r="AZ1" s="15" t="s">
        <v>63</v>
      </c>
      <c r="BA1" s="15" t="s">
        <v>64</v>
      </c>
      <c r="BB1" s="15" t="s">
        <v>65</v>
      </c>
      <c r="BC1" s="15" t="s">
        <v>66</v>
      </c>
      <c r="BD1" s="139" t="s">
        <v>0</v>
      </c>
      <c r="BE1" s="121" t="s">
        <v>1</v>
      </c>
    </row>
    <row r="2" spans="1:57" s="1" customFormat="1" ht="20.100000000000001" customHeight="1">
      <c r="A2" s="132"/>
      <c r="B2" s="134"/>
      <c r="C2" s="134"/>
      <c r="D2" s="136"/>
      <c r="E2" s="22">
        <v>45748</v>
      </c>
      <c r="F2" s="19">
        <f>DATE(YEAR(E2),MONTH(E2)+1,DAY(E2))</f>
        <v>45778</v>
      </c>
      <c r="G2" s="19">
        <f t="shared" ref="G2:P2" si="0">DATE(YEAR(F2),MONTH(F2)+1,DAY(F2))</f>
        <v>45809</v>
      </c>
      <c r="H2" s="19">
        <f t="shared" si="0"/>
        <v>45839</v>
      </c>
      <c r="I2" s="19">
        <f t="shared" si="0"/>
        <v>45870</v>
      </c>
      <c r="J2" s="19">
        <f t="shared" si="0"/>
        <v>45901</v>
      </c>
      <c r="K2" s="19">
        <f t="shared" si="0"/>
        <v>45931</v>
      </c>
      <c r="L2" s="19">
        <f t="shared" si="0"/>
        <v>45962</v>
      </c>
      <c r="M2" s="19">
        <f t="shared" si="0"/>
        <v>45992</v>
      </c>
      <c r="N2" s="19">
        <f t="shared" si="0"/>
        <v>46023</v>
      </c>
      <c r="O2" s="19">
        <f t="shared" si="0"/>
        <v>46054</v>
      </c>
      <c r="P2" s="20">
        <f t="shared" si="0"/>
        <v>46082</v>
      </c>
      <c r="Q2" s="138"/>
      <c r="R2" s="21">
        <f>DATE(YEAR(P2),MONTH(P2)+1,DAY(P2))</f>
        <v>46113</v>
      </c>
      <c r="S2" s="19">
        <f t="shared" ref="S2:AC2" si="1">DATE(YEAR(R2),MONTH(R2)+1,DAY(R2))</f>
        <v>46143</v>
      </c>
      <c r="T2" s="19">
        <f t="shared" si="1"/>
        <v>46174</v>
      </c>
      <c r="U2" s="19">
        <f t="shared" si="1"/>
        <v>46204</v>
      </c>
      <c r="V2" s="19">
        <f t="shared" si="1"/>
        <v>46235</v>
      </c>
      <c r="W2" s="19">
        <f t="shared" si="1"/>
        <v>46266</v>
      </c>
      <c r="X2" s="19">
        <f t="shared" si="1"/>
        <v>46296</v>
      </c>
      <c r="Y2" s="19">
        <f t="shared" si="1"/>
        <v>46327</v>
      </c>
      <c r="Z2" s="19">
        <f t="shared" si="1"/>
        <v>46357</v>
      </c>
      <c r="AA2" s="19">
        <f t="shared" si="1"/>
        <v>46388</v>
      </c>
      <c r="AB2" s="19">
        <f t="shared" si="1"/>
        <v>46419</v>
      </c>
      <c r="AC2" s="20">
        <f t="shared" si="1"/>
        <v>46447</v>
      </c>
      <c r="AD2" s="140"/>
      <c r="AE2" s="22">
        <f>DATE(YEAR(AC2),MONTH(AC2)+1,DAY(AC2))</f>
        <v>46478</v>
      </c>
      <c r="AF2" s="19">
        <f t="shared" ref="AF2:AP2" si="2">DATE(YEAR(AE2),MONTH(AE2)+1,DAY(AE2))</f>
        <v>46508</v>
      </c>
      <c r="AG2" s="19">
        <f t="shared" si="2"/>
        <v>46539</v>
      </c>
      <c r="AH2" s="19">
        <f t="shared" si="2"/>
        <v>46569</v>
      </c>
      <c r="AI2" s="19">
        <f t="shared" si="2"/>
        <v>46600</v>
      </c>
      <c r="AJ2" s="19">
        <f t="shared" si="2"/>
        <v>46631</v>
      </c>
      <c r="AK2" s="19">
        <f t="shared" si="2"/>
        <v>46661</v>
      </c>
      <c r="AL2" s="19">
        <f t="shared" si="2"/>
        <v>46692</v>
      </c>
      <c r="AM2" s="19">
        <f t="shared" si="2"/>
        <v>46722</v>
      </c>
      <c r="AN2" s="19">
        <f t="shared" si="2"/>
        <v>46753</v>
      </c>
      <c r="AO2" s="19">
        <f t="shared" si="2"/>
        <v>46784</v>
      </c>
      <c r="AP2" s="20">
        <f t="shared" si="2"/>
        <v>46813</v>
      </c>
      <c r="AQ2" s="140"/>
      <c r="AR2" s="22">
        <f>DATE(YEAR(AP2),MONTH(AP2)+1,DAY(AP2))</f>
        <v>46844</v>
      </c>
      <c r="AS2" s="19">
        <f t="shared" ref="AS2" si="3">DATE(YEAR(AR2),MONTH(AR2)+1,DAY(AR2))</f>
        <v>46874</v>
      </c>
      <c r="AT2" s="19">
        <f t="shared" ref="AT2" si="4">DATE(YEAR(AS2),MONTH(AS2)+1,DAY(AS2))</f>
        <v>46905</v>
      </c>
      <c r="AU2" s="19">
        <f t="shared" ref="AU2" si="5">DATE(YEAR(AT2),MONTH(AT2)+1,DAY(AT2))</f>
        <v>46935</v>
      </c>
      <c r="AV2" s="19">
        <f t="shared" ref="AV2" si="6">DATE(YEAR(AU2),MONTH(AU2)+1,DAY(AU2))</f>
        <v>46966</v>
      </c>
      <c r="AW2" s="19">
        <f t="shared" ref="AW2" si="7">DATE(YEAR(AV2),MONTH(AV2)+1,DAY(AV2))</f>
        <v>46997</v>
      </c>
      <c r="AX2" s="19">
        <f t="shared" ref="AX2" si="8">DATE(YEAR(AW2),MONTH(AW2)+1,DAY(AW2))</f>
        <v>47027</v>
      </c>
      <c r="AY2" s="19">
        <f t="shared" ref="AY2" si="9">DATE(YEAR(AX2),MONTH(AX2)+1,DAY(AX2))</f>
        <v>47058</v>
      </c>
      <c r="AZ2" s="19">
        <f t="shared" ref="AZ2" si="10">DATE(YEAR(AY2),MONTH(AY2)+1,DAY(AY2))</f>
        <v>47088</v>
      </c>
      <c r="BA2" s="19">
        <f t="shared" ref="BA2" si="11">DATE(YEAR(AZ2),MONTH(AZ2)+1,DAY(AZ2))</f>
        <v>47119</v>
      </c>
      <c r="BB2" s="19">
        <f t="shared" ref="BB2" si="12">DATE(YEAR(BA2),MONTH(BA2)+1,DAY(BA2))</f>
        <v>47150</v>
      </c>
      <c r="BC2" s="20">
        <f t="shared" ref="BC2" si="13">DATE(YEAR(BB2),MONTH(BB2)+1,DAY(BB2))</f>
        <v>47178</v>
      </c>
      <c r="BD2" s="140"/>
      <c r="BE2" s="122"/>
    </row>
    <row r="3" spans="1:57" s="1" customFormat="1" ht="20.100000000000001" customHeight="1">
      <c r="A3" s="69" t="s">
        <v>32</v>
      </c>
      <c r="B3" s="29"/>
      <c r="C3" s="29"/>
      <c r="D3" s="7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59">
        <f>SUM(E3:P3)</f>
        <v>0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59">
        <f>SUM(R3:AC3)</f>
        <v>0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59">
        <f>SUM(AE3:AP3)</f>
        <v>0</v>
      </c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59">
        <f>SUM(AR3:BC3)</f>
        <v>0</v>
      </c>
      <c r="BE3" s="81">
        <f>SUM(AQ3,AD3,Q3,BD3)</f>
        <v>0</v>
      </c>
    </row>
    <row r="4" spans="1:57" s="1" customFormat="1" ht="20.100000000000001" customHeight="1">
      <c r="A4" s="123" t="s">
        <v>31</v>
      </c>
      <c r="B4" s="31"/>
      <c r="C4" s="29" t="s">
        <v>70</v>
      </c>
      <c r="D4" s="26" t="s">
        <v>48</v>
      </c>
      <c r="E4" s="25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4">
        <v>0</v>
      </c>
      <c r="Q4" s="10">
        <f>SUM(E4:P4)</f>
        <v>0</v>
      </c>
      <c r="R4" s="25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14">
        <v>0</v>
      </c>
      <c r="AD4" s="10">
        <f>SUM(R4:AC4)</f>
        <v>0</v>
      </c>
      <c r="AE4" s="25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14">
        <v>0</v>
      </c>
      <c r="AQ4" s="10">
        <f t="shared" ref="AQ4:AQ18" si="14">SUM(AE4:AP4)</f>
        <v>0</v>
      </c>
      <c r="AR4" s="25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14">
        <v>0</v>
      </c>
      <c r="BD4" s="10">
        <f>SUM(AR4:BC4)</f>
        <v>0</v>
      </c>
      <c r="BE4" s="10">
        <f>SUM(AQ4,AD4,Q4,BD4)</f>
        <v>0</v>
      </c>
    </row>
    <row r="5" spans="1:57" s="1" customFormat="1" ht="20.100000000000001" customHeight="1">
      <c r="A5" s="124"/>
      <c r="B5" s="32"/>
      <c r="C5" s="30" t="s">
        <v>70</v>
      </c>
      <c r="D5" s="26" t="s">
        <v>50</v>
      </c>
      <c r="E5" s="25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4">
        <v>0</v>
      </c>
      <c r="Q5" s="10">
        <f>SUM(E5:P5)</f>
        <v>0</v>
      </c>
      <c r="R5" s="25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14">
        <v>0</v>
      </c>
      <c r="AD5" s="10">
        <f>SUM(R5:AC5)</f>
        <v>0</v>
      </c>
      <c r="AE5" s="25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14">
        <v>0</v>
      </c>
      <c r="AQ5" s="10">
        <f t="shared" si="14"/>
        <v>0</v>
      </c>
      <c r="AR5" s="25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14">
        <v>0</v>
      </c>
      <c r="BD5" s="10">
        <f>SUM(AR5:BC5)</f>
        <v>0</v>
      </c>
      <c r="BE5" s="10">
        <f t="shared" ref="BE5" si="15">SUM(AQ5,AD5,Q5,BD5)</f>
        <v>0</v>
      </c>
    </row>
    <row r="6" spans="1:57" s="1" customFormat="1" ht="20.100000000000001" customHeight="1">
      <c r="A6" s="125"/>
      <c r="B6" s="126" t="s">
        <v>73</v>
      </c>
      <c r="C6" s="127"/>
      <c r="D6" s="92"/>
      <c r="E6" s="70">
        <f>SUM(E4:E5)</f>
        <v>0</v>
      </c>
      <c r="F6" s="71">
        <f t="shared" ref="F6:P6" si="16">SUM(F4:F5)</f>
        <v>0</v>
      </c>
      <c r="G6" s="71">
        <f t="shared" si="16"/>
        <v>0</v>
      </c>
      <c r="H6" s="71">
        <f t="shared" si="16"/>
        <v>0</v>
      </c>
      <c r="I6" s="71">
        <f t="shared" si="16"/>
        <v>0</v>
      </c>
      <c r="J6" s="71">
        <f t="shared" si="16"/>
        <v>0</v>
      </c>
      <c r="K6" s="71">
        <f t="shared" si="16"/>
        <v>0</v>
      </c>
      <c r="L6" s="71">
        <f t="shared" si="16"/>
        <v>0</v>
      </c>
      <c r="M6" s="71">
        <f t="shared" si="16"/>
        <v>0</v>
      </c>
      <c r="N6" s="71">
        <f t="shared" si="16"/>
        <v>0</v>
      </c>
      <c r="O6" s="71">
        <f t="shared" si="16"/>
        <v>0</v>
      </c>
      <c r="P6" s="72">
        <f t="shared" si="16"/>
        <v>0</v>
      </c>
      <c r="Q6" s="60">
        <f>SUM(E6:P6)</f>
        <v>0</v>
      </c>
      <c r="R6" s="70">
        <f>SUM(R4:R5)</f>
        <v>0</v>
      </c>
      <c r="S6" s="71">
        <f t="shared" ref="S6:AC6" si="17">SUM(S4:S5)</f>
        <v>0</v>
      </c>
      <c r="T6" s="71">
        <f t="shared" si="17"/>
        <v>0</v>
      </c>
      <c r="U6" s="71">
        <f t="shared" si="17"/>
        <v>0</v>
      </c>
      <c r="V6" s="71">
        <f t="shared" si="17"/>
        <v>0</v>
      </c>
      <c r="W6" s="71">
        <f t="shared" si="17"/>
        <v>0</v>
      </c>
      <c r="X6" s="71">
        <f t="shared" si="17"/>
        <v>0</v>
      </c>
      <c r="Y6" s="71">
        <f t="shared" si="17"/>
        <v>0</v>
      </c>
      <c r="Z6" s="71">
        <f t="shared" si="17"/>
        <v>0</v>
      </c>
      <c r="AA6" s="71">
        <f t="shared" si="17"/>
        <v>0</v>
      </c>
      <c r="AB6" s="71">
        <f t="shared" si="17"/>
        <v>0</v>
      </c>
      <c r="AC6" s="72">
        <f t="shared" si="17"/>
        <v>0</v>
      </c>
      <c r="AD6" s="60">
        <f>SUM(R6:AC6)</f>
        <v>0</v>
      </c>
      <c r="AE6" s="70">
        <f>SUM(AE4:AE5)</f>
        <v>0</v>
      </c>
      <c r="AF6" s="70">
        <f t="shared" ref="AF6:AP6" si="18">SUM(AF4:AF5)</f>
        <v>0</v>
      </c>
      <c r="AG6" s="70">
        <f t="shared" si="18"/>
        <v>0</v>
      </c>
      <c r="AH6" s="70">
        <f t="shared" si="18"/>
        <v>0</v>
      </c>
      <c r="AI6" s="70">
        <f t="shared" si="18"/>
        <v>0</v>
      </c>
      <c r="AJ6" s="70">
        <f t="shared" si="18"/>
        <v>0</v>
      </c>
      <c r="AK6" s="70">
        <f t="shared" si="18"/>
        <v>0</v>
      </c>
      <c r="AL6" s="70">
        <f t="shared" si="18"/>
        <v>0</v>
      </c>
      <c r="AM6" s="70">
        <f t="shared" si="18"/>
        <v>0</v>
      </c>
      <c r="AN6" s="70">
        <f t="shared" si="18"/>
        <v>0</v>
      </c>
      <c r="AO6" s="70">
        <f t="shared" si="18"/>
        <v>0</v>
      </c>
      <c r="AP6" s="70">
        <f t="shared" si="18"/>
        <v>0</v>
      </c>
      <c r="AQ6" s="61">
        <f t="shared" si="14"/>
        <v>0</v>
      </c>
      <c r="AR6" s="70">
        <f>SUM(AR4:AR5)</f>
        <v>0</v>
      </c>
      <c r="AS6" s="71">
        <f>SUM(AS4:AS5)</f>
        <v>0</v>
      </c>
      <c r="AT6" s="71">
        <f t="shared" ref="AT6:BC6" si="19">SUM(AT4:AT5)</f>
        <v>0</v>
      </c>
      <c r="AU6" s="71">
        <f t="shared" si="19"/>
        <v>0</v>
      </c>
      <c r="AV6" s="71">
        <f t="shared" si="19"/>
        <v>0</v>
      </c>
      <c r="AW6" s="71">
        <f t="shared" si="19"/>
        <v>0</v>
      </c>
      <c r="AX6" s="71">
        <f t="shared" si="19"/>
        <v>0</v>
      </c>
      <c r="AY6" s="71">
        <f t="shared" si="19"/>
        <v>0</v>
      </c>
      <c r="AZ6" s="71">
        <f t="shared" si="19"/>
        <v>0</v>
      </c>
      <c r="BA6" s="71">
        <f t="shared" si="19"/>
        <v>0</v>
      </c>
      <c r="BB6" s="71">
        <f t="shared" si="19"/>
        <v>0</v>
      </c>
      <c r="BC6" s="71">
        <f t="shared" si="19"/>
        <v>0</v>
      </c>
      <c r="BD6" s="61">
        <f>SUM(AR6:BC6)</f>
        <v>0</v>
      </c>
      <c r="BE6" s="98">
        <f>SUM(AQ6,AD6,Q6,BD6)</f>
        <v>0</v>
      </c>
    </row>
    <row r="7" spans="1:57" ht="20.100000000000001" customHeight="1">
      <c r="A7" s="128" t="s">
        <v>67</v>
      </c>
      <c r="B7" s="28"/>
      <c r="C7" s="33"/>
      <c r="D7" s="26"/>
      <c r="E7" s="24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4">
        <v>0</v>
      </c>
      <c r="Q7" s="12">
        <f>SUM(E7:P7)</f>
        <v>0</v>
      </c>
      <c r="R7" s="24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4">
        <v>0</v>
      </c>
      <c r="AD7" s="12">
        <f>SUM(R7:AC7)</f>
        <v>0</v>
      </c>
      <c r="AE7" s="24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14">
        <v>0</v>
      </c>
      <c r="AQ7" s="23">
        <f t="shared" si="14"/>
        <v>0</v>
      </c>
      <c r="AR7" s="24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14">
        <v>0</v>
      </c>
      <c r="BD7" s="23">
        <f>SUM(AR7:BC7)</f>
        <v>0</v>
      </c>
      <c r="BE7" s="10">
        <f>SUM(AQ7,AD7,Q7,BD7)</f>
        <v>0</v>
      </c>
    </row>
    <row r="8" spans="1:57" ht="20.100000000000001" customHeight="1">
      <c r="A8" s="117"/>
      <c r="B8" s="28"/>
      <c r="C8" s="33"/>
      <c r="D8" s="26"/>
      <c r="E8" s="24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4">
        <v>0</v>
      </c>
      <c r="Q8" s="12">
        <f t="shared" ref="Q8:Q9" si="20">SUM(E8:P8)</f>
        <v>0</v>
      </c>
      <c r="R8" s="24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14">
        <v>0</v>
      </c>
      <c r="AD8" s="12">
        <f t="shared" ref="AD8:AD9" si="21">SUM(R8:AC8)</f>
        <v>0</v>
      </c>
      <c r="AE8" s="24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14">
        <v>0</v>
      </c>
      <c r="AQ8" s="23">
        <f t="shared" ref="AQ8:AQ9" si="22">SUM(AE8:AP8)</f>
        <v>0</v>
      </c>
      <c r="AR8" s="24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14">
        <v>0</v>
      </c>
      <c r="BD8" s="23">
        <f t="shared" ref="BD8:BD9" si="23">SUM(AR8:BC8)</f>
        <v>0</v>
      </c>
      <c r="BE8" s="10">
        <f t="shared" ref="BE8:BE9" si="24">SUM(AQ8,AD8,Q8,BD8)</f>
        <v>0</v>
      </c>
    </row>
    <row r="9" spans="1:57" ht="20.100000000000001" customHeight="1">
      <c r="A9" s="117"/>
      <c r="B9" s="28"/>
      <c r="C9" s="33"/>
      <c r="D9" s="26"/>
      <c r="E9" s="24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4">
        <v>0</v>
      </c>
      <c r="Q9" s="12">
        <f t="shared" si="20"/>
        <v>0</v>
      </c>
      <c r="R9" s="24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4">
        <v>0</v>
      </c>
      <c r="AD9" s="12">
        <f t="shared" si="21"/>
        <v>0</v>
      </c>
      <c r="AE9" s="24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14">
        <v>0</v>
      </c>
      <c r="AQ9" s="23">
        <f t="shared" si="22"/>
        <v>0</v>
      </c>
      <c r="AR9" s="24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14">
        <v>0</v>
      </c>
      <c r="BD9" s="23">
        <f t="shared" si="23"/>
        <v>0</v>
      </c>
      <c r="BE9" s="10">
        <f t="shared" si="24"/>
        <v>0</v>
      </c>
    </row>
    <row r="10" spans="1:57" ht="20.100000000000001" customHeight="1">
      <c r="A10" s="118"/>
      <c r="B10" s="129" t="s">
        <v>71</v>
      </c>
      <c r="C10" s="130"/>
      <c r="D10" s="93"/>
      <c r="E10" s="94">
        <f t="shared" ref="E10:P10" si="25">SUM(E7:E9)</f>
        <v>0</v>
      </c>
      <c r="F10" s="95">
        <f t="shared" si="25"/>
        <v>0</v>
      </c>
      <c r="G10" s="95">
        <f t="shared" si="25"/>
        <v>0</v>
      </c>
      <c r="H10" s="95">
        <f t="shared" si="25"/>
        <v>0</v>
      </c>
      <c r="I10" s="95">
        <f t="shared" si="25"/>
        <v>0</v>
      </c>
      <c r="J10" s="95">
        <f t="shared" si="25"/>
        <v>0</v>
      </c>
      <c r="K10" s="95">
        <f t="shared" si="25"/>
        <v>0</v>
      </c>
      <c r="L10" s="95">
        <f t="shared" si="25"/>
        <v>0</v>
      </c>
      <c r="M10" s="95">
        <f t="shared" si="25"/>
        <v>0</v>
      </c>
      <c r="N10" s="95">
        <f t="shared" si="25"/>
        <v>0</v>
      </c>
      <c r="O10" s="95">
        <f t="shared" si="25"/>
        <v>0</v>
      </c>
      <c r="P10" s="96">
        <f t="shared" si="25"/>
        <v>0</v>
      </c>
      <c r="Q10" s="97">
        <f>SUM(E10:P10)</f>
        <v>0</v>
      </c>
      <c r="R10" s="94">
        <f t="shared" ref="R10:AC10" si="26">SUM(R7:R9)</f>
        <v>0</v>
      </c>
      <c r="S10" s="95">
        <f t="shared" si="26"/>
        <v>0</v>
      </c>
      <c r="T10" s="95">
        <f t="shared" si="26"/>
        <v>0</v>
      </c>
      <c r="U10" s="95">
        <f t="shared" si="26"/>
        <v>0</v>
      </c>
      <c r="V10" s="95">
        <f t="shared" si="26"/>
        <v>0</v>
      </c>
      <c r="W10" s="95">
        <f t="shared" si="26"/>
        <v>0</v>
      </c>
      <c r="X10" s="95">
        <f t="shared" si="26"/>
        <v>0</v>
      </c>
      <c r="Y10" s="95">
        <f t="shared" si="26"/>
        <v>0</v>
      </c>
      <c r="Z10" s="95">
        <f t="shared" si="26"/>
        <v>0</v>
      </c>
      <c r="AA10" s="95">
        <f t="shared" si="26"/>
        <v>0</v>
      </c>
      <c r="AB10" s="95">
        <f t="shared" si="26"/>
        <v>0</v>
      </c>
      <c r="AC10" s="96">
        <f t="shared" si="26"/>
        <v>0</v>
      </c>
      <c r="AD10" s="97">
        <f>SUM(R10:AC10)</f>
        <v>0</v>
      </c>
      <c r="AE10" s="94">
        <f t="shared" ref="AE10:AP10" si="27">SUM(AE7:AE9)</f>
        <v>0</v>
      </c>
      <c r="AF10" s="95">
        <f t="shared" si="27"/>
        <v>0</v>
      </c>
      <c r="AG10" s="95">
        <f t="shared" si="27"/>
        <v>0</v>
      </c>
      <c r="AH10" s="95">
        <f t="shared" si="27"/>
        <v>0</v>
      </c>
      <c r="AI10" s="95">
        <f t="shared" si="27"/>
        <v>0</v>
      </c>
      <c r="AJ10" s="95">
        <f t="shared" si="27"/>
        <v>0</v>
      </c>
      <c r="AK10" s="95">
        <f t="shared" si="27"/>
        <v>0</v>
      </c>
      <c r="AL10" s="95">
        <f t="shared" si="27"/>
        <v>0</v>
      </c>
      <c r="AM10" s="95">
        <f t="shared" si="27"/>
        <v>0</v>
      </c>
      <c r="AN10" s="95">
        <f t="shared" si="27"/>
        <v>0</v>
      </c>
      <c r="AO10" s="95">
        <f t="shared" si="27"/>
        <v>0</v>
      </c>
      <c r="AP10" s="96">
        <f t="shared" si="27"/>
        <v>0</v>
      </c>
      <c r="AQ10" s="97">
        <f t="shared" si="14"/>
        <v>0</v>
      </c>
      <c r="AR10" s="94">
        <f t="shared" ref="AR10:BC10" si="28">SUM(AR7:AR9)</f>
        <v>0</v>
      </c>
      <c r="AS10" s="95">
        <f t="shared" si="28"/>
        <v>0</v>
      </c>
      <c r="AT10" s="95">
        <f t="shared" si="28"/>
        <v>0</v>
      </c>
      <c r="AU10" s="95">
        <f t="shared" si="28"/>
        <v>0</v>
      </c>
      <c r="AV10" s="95">
        <f t="shared" si="28"/>
        <v>0</v>
      </c>
      <c r="AW10" s="95">
        <f t="shared" si="28"/>
        <v>0</v>
      </c>
      <c r="AX10" s="95">
        <f t="shared" si="28"/>
        <v>0</v>
      </c>
      <c r="AY10" s="95">
        <f t="shared" si="28"/>
        <v>0</v>
      </c>
      <c r="AZ10" s="95">
        <f t="shared" si="28"/>
        <v>0</v>
      </c>
      <c r="BA10" s="95">
        <f t="shared" si="28"/>
        <v>0</v>
      </c>
      <c r="BB10" s="95">
        <f t="shared" si="28"/>
        <v>0</v>
      </c>
      <c r="BC10" s="95">
        <f t="shared" si="28"/>
        <v>0</v>
      </c>
      <c r="BD10" s="97">
        <f>SUM(AR10:BC10)</f>
        <v>0</v>
      </c>
      <c r="BE10" s="98">
        <f>SUM(AQ10,AD10,Q10,BD10)</f>
        <v>0</v>
      </c>
    </row>
    <row r="11" spans="1:57" ht="20.100000000000001" customHeight="1">
      <c r="A11" s="116" t="s">
        <v>68</v>
      </c>
      <c r="B11" s="28"/>
      <c r="C11" s="34"/>
      <c r="D11" s="26"/>
      <c r="E11" s="24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4">
        <v>0</v>
      </c>
      <c r="Q11" s="12">
        <f>SUM(E11:P11)</f>
        <v>0</v>
      </c>
      <c r="R11" s="24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14">
        <v>0</v>
      </c>
      <c r="AD11" s="12">
        <f>SUM(R11:AC11)</f>
        <v>0</v>
      </c>
      <c r="AE11" s="24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14">
        <v>0</v>
      </c>
      <c r="AQ11" s="12">
        <f t="shared" si="14"/>
        <v>0</v>
      </c>
      <c r="AR11" s="24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14">
        <v>0</v>
      </c>
      <c r="BD11" s="12">
        <f>SUM(AR11:BC11)</f>
        <v>0</v>
      </c>
      <c r="BE11" s="10">
        <f>SUM(AQ11,AD11,Q11,BD11)</f>
        <v>0</v>
      </c>
    </row>
    <row r="12" spans="1:57" ht="20.100000000000001" customHeight="1">
      <c r="A12" s="117"/>
      <c r="B12" s="28"/>
      <c r="C12" s="34"/>
      <c r="D12" s="26"/>
      <c r="E12" s="24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4">
        <v>0</v>
      </c>
      <c r="Q12" s="12">
        <f t="shared" ref="Q12:Q13" si="29">SUM(E12:P12)</f>
        <v>0</v>
      </c>
      <c r="R12" s="24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14">
        <v>0</v>
      </c>
      <c r="AD12" s="12">
        <f t="shared" ref="AD12:AD13" si="30">SUM(R12:AC12)</f>
        <v>0</v>
      </c>
      <c r="AE12" s="24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14">
        <v>0</v>
      </c>
      <c r="AQ12" s="12">
        <f t="shared" si="14"/>
        <v>0</v>
      </c>
      <c r="AR12" s="24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14">
        <v>0</v>
      </c>
      <c r="BD12" s="12">
        <f t="shared" ref="BD12:BD13" si="31">SUM(AR12:BC12)</f>
        <v>0</v>
      </c>
      <c r="BE12" s="10">
        <f t="shared" ref="BE12:BE13" si="32">SUM(AQ12,AD12,Q12,BD12)</f>
        <v>0</v>
      </c>
    </row>
    <row r="13" spans="1:57" ht="20.100000000000001" customHeight="1">
      <c r="A13" s="117"/>
      <c r="B13" s="28"/>
      <c r="C13" s="34"/>
      <c r="D13" s="26"/>
      <c r="E13" s="24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4">
        <v>0</v>
      </c>
      <c r="Q13" s="12">
        <f t="shared" si="29"/>
        <v>0</v>
      </c>
      <c r="R13" s="24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14">
        <v>0</v>
      </c>
      <c r="AD13" s="12">
        <f t="shared" si="30"/>
        <v>0</v>
      </c>
      <c r="AE13" s="24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14">
        <v>0</v>
      </c>
      <c r="AQ13" s="12">
        <f t="shared" ref="AQ13" si="33">SUM(AE13:AP13)</f>
        <v>0</v>
      </c>
      <c r="AR13" s="24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4">
        <v>0</v>
      </c>
      <c r="BD13" s="12">
        <f t="shared" si="31"/>
        <v>0</v>
      </c>
      <c r="BE13" s="10">
        <f t="shared" si="32"/>
        <v>0</v>
      </c>
    </row>
    <row r="14" spans="1:57" ht="20.100000000000001" customHeight="1">
      <c r="A14" s="118"/>
      <c r="B14" s="119" t="s">
        <v>72</v>
      </c>
      <c r="C14" s="120"/>
      <c r="D14" s="99"/>
      <c r="E14" s="100">
        <f t="shared" ref="E14:P14" si="34">SUM(E11:E13)</f>
        <v>0</v>
      </c>
      <c r="F14" s="101">
        <f t="shared" si="34"/>
        <v>0</v>
      </c>
      <c r="G14" s="101">
        <f t="shared" si="34"/>
        <v>0</v>
      </c>
      <c r="H14" s="101">
        <f t="shared" si="34"/>
        <v>0</v>
      </c>
      <c r="I14" s="101">
        <f t="shared" si="34"/>
        <v>0</v>
      </c>
      <c r="J14" s="101">
        <f t="shared" si="34"/>
        <v>0</v>
      </c>
      <c r="K14" s="101">
        <f t="shared" si="34"/>
        <v>0</v>
      </c>
      <c r="L14" s="101">
        <f t="shared" si="34"/>
        <v>0</v>
      </c>
      <c r="M14" s="101">
        <f t="shared" si="34"/>
        <v>0</v>
      </c>
      <c r="N14" s="101">
        <f t="shared" si="34"/>
        <v>0</v>
      </c>
      <c r="O14" s="101">
        <f t="shared" si="34"/>
        <v>0</v>
      </c>
      <c r="P14" s="102">
        <f t="shared" si="34"/>
        <v>0</v>
      </c>
      <c r="Q14" s="103">
        <f>SUM(E14:P14)</f>
        <v>0</v>
      </c>
      <c r="R14" s="100">
        <f t="shared" ref="R14:AC14" si="35">SUM(R11:R13)</f>
        <v>0</v>
      </c>
      <c r="S14" s="101">
        <f t="shared" si="35"/>
        <v>0</v>
      </c>
      <c r="T14" s="101">
        <f t="shared" si="35"/>
        <v>0</v>
      </c>
      <c r="U14" s="101">
        <f t="shared" si="35"/>
        <v>0</v>
      </c>
      <c r="V14" s="101">
        <f t="shared" si="35"/>
        <v>0</v>
      </c>
      <c r="W14" s="101">
        <f t="shared" si="35"/>
        <v>0</v>
      </c>
      <c r="X14" s="101">
        <f t="shared" si="35"/>
        <v>0</v>
      </c>
      <c r="Y14" s="101">
        <f t="shared" si="35"/>
        <v>0</v>
      </c>
      <c r="Z14" s="101">
        <f t="shared" si="35"/>
        <v>0</v>
      </c>
      <c r="AA14" s="101">
        <f t="shared" si="35"/>
        <v>0</v>
      </c>
      <c r="AB14" s="101">
        <f t="shared" si="35"/>
        <v>0</v>
      </c>
      <c r="AC14" s="102">
        <f t="shared" si="35"/>
        <v>0</v>
      </c>
      <c r="AD14" s="103">
        <f t="shared" ref="AD14:AD27" si="36">SUM(R14:AC14)</f>
        <v>0</v>
      </c>
      <c r="AE14" s="100">
        <f t="shared" ref="AE14:AP14" si="37">SUM(AE11:AE13)</f>
        <v>0</v>
      </c>
      <c r="AF14" s="101">
        <f t="shared" si="37"/>
        <v>0</v>
      </c>
      <c r="AG14" s="101">
        <f t="shared" si="37"/>
        <v>0</v>
      </c>
      <c r="AH14" s="101">
        <f t="shared" si="37"/>
        <v>0</v>
      </c>
      <c r="AI14" s="101">
        <f t="shared" si="37"/>
        <v>0</v>
      </c>
      <c r="AJ14" s="101">
        <f t="shared" si="37"/>
        <v>0</v>
      </c>
      <c r="AK14" s="101">
        <f t="shared" si="37"/>
        <v>0</v>
      </c>
      <c r="AL14" s="101">
        <f t="shared" si="37"/>
        <v>0</v>
      </c>
      <c r="AM14" s="101">
        <f t="shared" si="37"/>
        <v>0</v>
      </c>
      <c r="AN14" s="101">
        <f t="shared" si="37"/>
        <v>0</v>
      </c>
      <c r="AO14" s="101">
        <f t="shared" si="37"/>
        <v>0</v>
      </c>
      <c r="AP14" s="102">
        <f t="shared" si="37"/>
        <v>0</v>
      </c>
      <c r="AQ14" s="103">
        <f t="shared" si="14"/>
        <v>0</v>
      </c>
      <c r="AR14" s="100">
        <f t="shared" ref="AR14:BC14" si="38">SUM(AR11:AR13)</f>
        <v>0</v>
      </c>
      <c r="AS14" s="101">
        <f t="shared" si="38"/>
        <v>0</v>
      </c>
      <c r="AT14" s="101">
        <f t="shared" si="38"/>
        <v>0</v>
      </c>
      <c r="AU14" s="101">
        <f t="shared" si="38"/>
        <v>0</v>
      </c>
      <c r="AV14" s="101">
        <f t="shared" si="38"/>
        <v>0</v>
      </c>
      <c r="AW14" s="101">
        <f t="shared" si="38"/>
        <v>0</v>
      </c>
      <c r="AX14" s="101">
        <f t="shared" si="38"/>
        <v>0</v>
      </c>
      <c r="AY14" s="101">
        <f t="shared" si="38"/>
        <v>0</v>
      </c>
      <c r="AZ14" s="101">
        <f t="shared" si="38"/>
        <v>0</v>
      </c>
      <c r="BA14" s="101">
        <f t="shared" si="38"/>
        <v>0</v>
      </c>
      <c r="BB14" s="101">
        <f t="shared" si="38"/>
        <v>0</v>
      </c>
      <c r="BC14" s="101">
        <f t="shared" si="38"/>
        <v>0</v>
      </c>
      <c r="BD14" s="103">
        <f>SUM(AR14:BC14)</f>
        <v>0</v>
      </c>
      <c r="BE14" s="98">
        <f>SUM(AQ14,AD14,Q14,BD14)</f>
        <v>0</v>
      </c>
    </row>
    <row r="15" spans="1:57" ht="20.100000000000001" customHeight="1">
      <c r="A15" s="116" t="s">
        <v>69</v>
      </c>
      <c r="B15" s="28"/>
      <c r="C15" s="33"/>
      <c r="D15" s="26"/>
      <c r="E15" s="24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4">
        <v>0</v>
      </c>
      <c r="Q15" s="12">
        <f>SUM(E15:P15)</f>
        <v>0</v>
      </c>
      <c r="R15" s="24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14">
        <v>0</v>
      </c>
      <c r="AD15" s="12">
        <f t="shared" si="36"/>
        <v>0</v>
      </c>
      <c r="AE15" s="24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14">
        <v>0</v>
      </c>
      <c r="AQ15" s="23">
        <f t="shared" si="14"/>
        <v>0</v>
      </c>
      <c r="AR15" s="24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4">
        <v>0</v>
      </c>
      <c r="BD15" s="23">
        <f>SUM(AR15:BC15)</f>
        <v>0</v>
      </c>
      <c r="BE15" s="10">
        <f>SUM(AQ15,AD15,Q15,BD15)</f>
        <v>0</v>
      </c>
    </row>
    <row r="16" spans="1:57" ht="20.100000000000001" customHeight="1">
      <c r="A16" s="150"/>
      <c r="B16" s="28"/>
      <c r="C16" s="33"/>
      <c r="D16" s="26"/>
      <c r="E16" s="24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4">
        <v>0</v>
      </c>
      <c r="Q16" s="12">
        <f t="shared" ref="Q16:Q17" si="39">SUM(E16:P16)</f>
        <v>0</v>
      </c>
      <c r="R16" s="24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14">
        <v>0</v>
      </c>
      <c r="AD16" s="12">
        <f t="shared" si="36"/>
        <v>0</v>
      </c>
      <c r="AE16" s="24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14">
        <v>0</v>
      </c>
      <c r="AQ16" s="23">
        <f t="shared" ref="AQ16:AQ17" si="40">SUM(AE16:AP16)</f>
        <v>0</v>
      </c>
      <c r="AR16" s="24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14">
        <v>0</v>
      </c>
      <c r="BD16" s="23">
        <f t="shared" ref="BD16:BD17" si="41">SUM(AR16:BC16)</f>
        <v>0</v>
      </c>
      <c r="BE16" s="10">
        <f t="shared" ref="BE16:BE17" si="42">SUM(AQ16,AD16,Q16,BD16)</f>
        <v>0</v>
      </c>
    </row>
    <row r="17" spans="1:57" ht="20.100000000000001" customHeight="1">
      <c r="A17" s="150"/>
      <c r="B17" s="28"/>
      <c r="C17" s="33"/>
      <c r="D17" s="26"/>
      <c r="E17" s="24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4">
        <v>0</v>
      </c>
      <c r="Q17" s="12">
        <f t="shared" si="39"/>
        <v>0</v>
      </c>
      <c r="R17" s="24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14">
        <v>0</v>
      </c>
      <c r="AD17" s="12">
        <f t="shared" si="36"/>
        <v>0</v>
      </c>
      <c r="AE17" s="24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14">
        <v>0</v>
      </c>
      <c r="AQ17" s="23">
        <f t="shared" si="40"/>
        <v>0</v>
      </c>
      <c r="AR17" s="24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14">
        <v>0</v>
      </c>
      <c r="BD17" s="23">
        <f t="shared" si="41"/>
        <v>0</v>
      </c>
      <c r="BE17" s="10">
        <f t="shared" si="42"/>
        <v>0</v>
      </c>
    </row>
    <row r="18" spans="1:57" ht="20.100000000000001" customHeight="1">
      <c r="A18" s="118"/>
      <c r="B18" s="129" t="s">
        <v>93</v>
      </c>
      <c r="C18" s="130"/>
      <c r="D18" s="93"/>
      <c r="E18" s="94">
        <f t="shared" ref="E18:P18" si="43">SUM(E15:E17)</f>
        <v>0</v>
      </c>
      <c r="F18" s="95">
        <f t="shared" si="43"/>
        <v>0</v>
      </c>
      <c r="G18" s="95">
        <f t="shared" si="43"/>
        <v>0</v>
      </c>
      <c r="H18" s="95">
        <f t="shared" si="43"/>
        <v>0</v>
      </c>
      <c r="I18" s="104">
        <f t="shared" si="43"/>
        <v>0</v>
      </c>
      <c r="J18" s="104">
        <f t="shared" si="43"/>
        <v>0</v>
      </c>
      <c r="K18" s="104">
        <f t="shared" si="43"/>
        <v>0</v>
      </c>
      <c r="L18" s="104">
        <f t="shared" si="43"/>
        <v>0</v>
      </c>
      <c r="M18" s="104">
        <f t="shared" si="43"/>
        <v>0</v>
      </c>
      <c r="N18" s="104">
        <f t="shared" si="43"/>
        <v>0</v>
      </c>
      <c r="O18" s="104">
        <f t="shared" si="43"/>
        <v>0</v>
      </c>
      <c r="P18" s="96">
        <f t="shared" si="43"/>
        <v>0</v>
      </c>
      <c r="Q18" s="97">
        <f t="shared" ref="Q18" si="44">SUM(E18:P18)</f>
        <v>0</v>
      </c>
      <c r="R18" s="94">
        <f t="shared" ref="R18:AC18" si="45">SUM(R15:R17)</f>
        <v>0</v>
      </c>
      <c r="S18" s="95">
        <f t="shared" si="45"/>
        <v>0</v>
      </c>
      <c r="T18" s="95">
        <f t="shared" si="45"/>
        <v>0</v>
      </c>
      <c r="U18" s="95">
        <f t="shared" si="45"/>
        <v>0</v>
      </c>
      <c r="V18" s="104">
        <f t="shared" si="45"/>
        <v>0</v>
      </c>
      <c r="W18" s="104">
        <f t="shared" si="45"/>
        <v>0</v>
      </c>
      <c r="X18" s="104">
        <f t="shared" si="45"/>
        <v>0</v>
      </c>
      <c r="Y18" s="104">
        <f t="shared" si="45"/>
        <v>0</v>
      </c>
      <c r="Z18" s="104">
        <f t="shared" si="45"/>
        <v>0</v>
      </c>
      <c r="AA18" s="104">
        <f t="shared" si="45"/>
        <v>0</v>
      </c>
      <c r="AB18" s="104">
        <f t="shared" si="45"/>
        <v>0</v>
      </c>
      <c r="AC18" s="96">
        <f t="shared" si="45"/>
        <v>0</v>
      </c>
      <c r="AD18" s="97">
        <f t="shared" si="36"/>
        <v>0</v>
      </c>
      <c r="AE18" s="94">
        <f t="shared" ref="AE18:AP18" si="46">SUM(AE15:AE17)</f>
        <v>0</v>
      </c>
      <c r="AF18" s="95">
        <f t="shared" si="46"/>
        <v>0</v>
      </c>
      <c r="AG18" s="95">
        <f t="shared" si="46"/>
        <v>0</v>
      </c>
      <c r="AH18" s="95">
        <f t="shared" si="46"/>
        <v>0</v>
      </c>
      <c r="AI18" s="104">
        <f t="shared" si="46"/>
        <v>0</v>
      </c>
      <c r="AJ18" s="104">
        <f t="shared" si="46"/>
        <v>0</v>
      </c>
      <c r="AK18" s="104">
        <f t="shared" si="46"/>
        <v>0</v>
      </c>
      <c r="AL18" s="104">
        <f t="shared" si="46"/>
        <v>0</v>
      </c>
      <c r="AM18" s="104">
        <f t="shared" si="46"/>
        <v>0</v>
      </c>
      <c r="AN18" s="104">
        <f t="shared" si="46"/>
        <v>0</v>
      </c>
      <c r="AO18" s="104">
        <f t="shared" si="46"/>
        <v>0</v>
      </c>
      <c r="AP18" s="96">
        <f t="shared" si="46"/>
        <v>0</v>
      </c>
      <c r="AQ18" s="97">
        <f t="shared" si="14"/>
        <v>0</v>
      </c>
      <c r="AR18" s="94">
        <f t="shared" ref="AR18:BC18" si="47">SUM(AR15:AR17)</f>
        <v>0</v>
      </c>
      <c r="AS18" s="95">
        <f t="shared" si="47"/>
        <v>0</v>
      </c>
      <c r="AT18" s="95">
        <f t="shared" si="47"/>
        <v>0</v>
      </c>
      <c r="AU18" s="95">
        <f t="shared" si="47"/>
        <v>0</v>
      </c>
      <c r="AV18" s="95">
        <f t="shared" si="47"/>
        <v>0</v>
      </c>
      <c r="AW18" s="95">
        <f t="shared" si="47"/>
        <v>0</v>
      </c>
      <c r="AX18" s="95">
        <f t="shared" si="47"/>
        <v>0</v>
      </c>
      <c r="AY18" s="95">
        <f t="shared" si="47"/>
        <v>0</v>
      </c>
      <c r="AZ18" s="95">
        <f t="shared" si="47"/>
        <v>0</v>
      </c>
      <c r="BA18" s="95">
        <f t="shared" si="47"/>
        <v>0</v>
      </c>
      <c r="BB18" s="95">
        <f t="shared" si="47"/>
        <v>0</v>
      </c>
      <c r="BC18" s="95">
        <f t="shared" si="47"/>
        <v>0</v>
      </c>
      <c r="BD18" s="97">
        <f t="shared" ref="BD18" si="48">SUM(AR18:BC18)</f>
        <v>0</v>
      </c>
      <c r="BE18" s="98">
        <f>SUM(AQ18,AD18,Q18,BD18)</f>
        <v>0</v>
      </c>
    </row>
    <row r="19" spans="1:57" ht="20.100000000000001" customHeight="1">
      <c r="A19" s="116" t="s">
        <v>91</v>
      </c>
      <c r="B19" s="28"/>
      <c r="C19" s="33"/>
      <c r="D19" s="26" t="s">
        <v>50</v>
      </c>
      <c r="E19" s="24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4">
        <v>0</v>
      </c>
      <c r="Q19" s="12">
        <f>SUM(E19:P19)</f>
        <v>0</v>
      </c>
      <c r="R19" s="24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14">
        <v>0</v>
      </c>
      <c r="AD19" s="12">
        <f t="shared" ref="AD19:AD22" si="49">SUM(R19:AC19)</f>
        <v>0</v>
      </c>
      <c r="AE19" s="24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14">
        <v>0</v>
      </c>
      <c r="AQ19" s="23">
        <f t="shared" ref="AQ19:AQ22" si="50">SUM(AE19:AP19)</f>
        <v>0</v>
      </c>
      <c r="AR19" s="24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14">
        <v>0</v>
      </c>
      <c r="BD19" s="23">
        <f>SUM(AR19:BC19)</f>
        <v>0</v>
      </c>
      <c r="BE19" s="10">
        <f>SUM(AQ19,AD19,Q19,BD19)</f>
        <v>0</v>
      </c>
    </row>
    <row r="20" spans="1:57" ht="20.100000000000001" customHeight="1">
      <c r="A20" s="150"/>
      <c r="B20" s="28"/>
      <c r="C20" s="33"/>
      <c r="D20" s="26" t="s">
        <v>50</v>
      </c>
      <c r="E20" s="24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4">
        <v>0</v>
      </c>
      <c r="Q20" s="12">
        <f t="shared" ref="Q20:Q22" si="51">SUM(E20:P20)</f>
        <v>0</v>
      </c>
      <c r="R20" s="24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14">
        <v>0</v>
      </c>
      <c r="AD20" s="12">
        <f t="shared" si="49"/>
        <v>0</v>
      </c>
      <c r="AE20" s="24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14">
        <v>0</v>
      </c>
      <c r="AQ20" s="23">
        <f t="shared" si="50"/>
        <v>0</v>
      </c>
      <c r="AR20" s="24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14">
        <v>0</v>
      </c>
      <c r="BD20" s="23">
        <f t="shared" ref="BD20:BD22" si="52">SUM(AR20:BC20)</f>
        <v>0</v>
      </c>
      <c r="BE20" s="10">
        <f t="shared" ref="BE20:BE21" si="53">SUM(AQ20,AD20,Q20,BD20)</f>
        <v>0</v>
      </c>
    </row>
    <row r="21" spans="1:57" ht="20.100000000000001" customHeight="1">
      <c r="A21" s="150"/>
      <c r="B21" s="28"/>
      <c r="C21" s="33"/>
      <c r="D21" s="26" t="s">
        <v>50</v>
      </c>
      <c r="E21" s="24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4">
        <v>0</v>
      </c>
      <c r="Q21" s="12">
        <f t="shared" si="51"/>
        <v>0</v>
      </c>
      <c r="R21" s="24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14">
        <v>0</v>
      </c>
      <c r="AD21" s="12">
        <f t="shared" si="49"/>
        <v>0</v>
      </c>
      <c r="AE21" s="24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14">
        <v>0</v>
      </c>
      <c r="AQ21" s="23">
        <f t="shared" si="50"/>
        <v>0</v>
      </c>
      <c r="AR21" s="24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4">
        <v>0</v>
      </c>
      <c r="BD21" s="23">
        <f t="shared" si="52"/>
        <v>0</v>
      </c>
      <c r="BE21" s="10">
        <f t="shared" si="53"/>
        <v>0</v>
      </c>
    </row>
    <row r="22" spans="1:57" ht="20.100000000000001" customHeight="1" thickBot="1">
      <c r="A22" s="118"/>
      <c r="B22" s="129" t="s">
        <v>92</v>
      </c>
      <c r="C22" s="130"/>
      <c r="D22" s="93"/>
      <c r="E22" s="94">
        <f t="shared" ref="E22:P22" si="54">SUM(E19:E21)</f>
        <v>0</v>
      </c>
      <c r="F22" s="95">
        <f t="shared" si="54"/>
        <v>0</v>
      </c>
      <c r="G22" s="95">
        <f t="shared" si="54"/>
        <v>0</v>
      </c>
      <c r="H22" s="95">
        <f t="shared" si="54"/>
        <v>0</v>
      </c>
      <c r="I22" s="104">
        <f t="shared" si="54"/>
        <v>0</v>
      </c>
      <c r="J22" s="104">
        <f t="shared" si="54"/>
        <v>0</v>
      </c>
      <c r="K22" s="104">
        <f t="shared" si="54"/>
        <v>0</v>
      </c>
      <c r="L22" s="104">
        <f t="shared" si="54"/>
        <v>0</v>
      </c>
      <c r="M22" s="104">
        <f t="shared" si="54"/>
        <v>0</v>
      </c>
      <c r="N22" s="104">
        <f t="shared" si="54"/>
        <v>0</v>
      </c>
      <c r="O22" s="104">
        <f t="shared" si="54"/>
        <v>0</v>
      </c>
      <c r="P22" s="96">
        <f t="shared" si="54"/>
        <v>0</v>
      </c>
      <c r="Q22" s="97">
        <f t="shared" si="51"/>
        <v>0</v>
      </c>
      <c r="R22" s="94">
        <f t="shared" ref="R22:AC22" si="55">SUM(R19:R21)</f>
        <v>0</v>
      </c>
      <c r="S22" s="95">
        <f t="shared" si="55"/>
        <v>0</v>
      </c>
      <c r="T22" s="95">
        <f t="shared" si="55"/>
        <v>0</v>
      </c>
      <c r="U22" s="95">
        <f t="shared" si="55"/>
        <v>0</v>
      </c>
      <c r="V22" s="104">
        <f t="shared" si="55"/>
        <v>0</v>
      </c>
      <c r="W22" s="104">
        <f t="shared" si="55"/>
        <v>0</v>
      </c>
      <c r="X22" s="104">
        <f t="shared" si="55"/>
        <v>0</v>
      </c>
      <c r="Y22" s="104">
        <f t="shared" si="55"/>
        <v>0</v>
      </c>
      <c r="Z22" s="104">
        <f t="shared" si="55"/>
        <v>0</v>
      </c>
      <c r="AA22" s="104">
        <f t="shared" si="55"/>
        <v>0</v>
      </c>
      <c r="AB22" s="104">
        <f t="shared" si="55"/>
        <v>0</v>
      </c>
      <c r="AC22" s="96">
        <f t="shared" si="55"/>
        <v>0</v>
      </c>
      <c r="AD22" s="97">
        <f t="shared" si="49"/>
        <v>0</v>
      </c>
      <c r="AE22" s="94">
        <f t="shared" ref="AE22:AP22" si="56">SUM(AE19:AE21)</f>
        <v>0</v>
      </c>
      <c r="AF22" s="95">
        <f t="shared" si="56"/>
        <v>0</v>
      </c>
      <c r="AG22" s="95">
        <f t="shared" si="56"/>
        <v>0</v>
      </c>
      <c r="AH22" s="95">
        <f t="shared" si="56"/>
        <v>0</v>
      </c>
      <c r="AI22" s="104">
        <f t="shared" si="56"/>
        <v>0</v>
      </c>
      <c r="AJ22" s="104">
        <f t="shared" si="56"/>
        <v>0</v>
      </c>
      <c r="AK22" s="104">
        <f t="shared" si="56"/>
        <v>0</v>
      </c>
      <c r="AL22" s="104">
        <f t="shared" si="56"/>
        <v>0</v>
      </c>
      <c r="AM22" s="104">
        <f t="shared" si="56"/>
        <v>0</v>
      </c>
      <c r="AN22" s="104">
        <f t="shared" si="56"/>
        <v>0</v>
      </c>
      <c r="AO22" s="104">
        <f t="shared" si="56"/>
        <v>0</v>
      </c>
      <c r="AP22" s="96">
        <f t="shared" si="56"/>
        <v>0</v>
      </c>
      <c r="AQ22" s="97">
        <f t="shared" si="50"/>
        <v>0</v>
      </c>
      <c r="AR22" s="94">
        <f t="shared" ref="AR22:BC22" si="57">SUM(AR19:AR21)</f>
        <v>0</v>
      </c>
      <c r="AS22" s="95">
        <f t="shared" si="57"/>
        <v>0</v>
      </c>
      <c r="AT22" s="95">
        <f t="shared" si="57"/>
        <v>0</v>
      </c>
      <c r="AU22" s="95">
        <f t="shared" si="57"/>
        <v>0</v>
      </c>
      <c r="AV22" s="95">
        <f t="shared" si="57"/>
        <v>0</v>
      </c>
      <c r="AW22" s="95">
        <f t="shared" si="57"/>
        <v>0</v>
      </c>
      <c r="AX22" s="95">
        <f t="shared" si="57"/>
        <v>0</v>
      </c>
      <c r="AY22" s="95">
        <f t="shared" si="57"/>
        <v>0</v>
      </c>
      <c r="AZ22" s="95">
        <f t="shared" si="57"/>
        <v>0</v>
      </c>
      <c r="BA22" s="95">
        <f t="shared" si="57"/>
        <v>0</v>
      </c>
      <c r="BB22" s="95">
        <f t="shared" si="57"/>
        <v>0</v>
      </c>
      <c r="BC22" s="95">
        <f t="shared" si="57"/>
        <v>0</v>
      </c>
      <c r="BD22" s="97">
        <f t="shared" si="52"/>
        <v>0</v>
      </c>
      <c r="BE22" s="98">
        <f t="shared" ref="BE22:BE27" si="58">SUM(AQ22,AD22,Q22,BD22)</f>
        <v>0</v>
      </c>
    </row>
    <row r="23" spans="1:57" ht="20.100000000000001" customHeight="1" thickBot="1">
      <c r="A23" s="147" t="s">
        <v>3</v>
      </c>
      <c r="B23" s="148"/>
      <c r="C23" s="149"/>
      <c r="D23" s="26" t="s">
        <v>90</v>
      </c>
      <c r="E23" s="11">
        <f t="shared" ref="E23:P23" si="59">SUMIF($D$4:$D$22,$D$23,E4:E22)</f>
        <v>0</v>
      </c>
      <c r="F23" s="11">
        <f t="shared" si="59"/>
        <v>0</v>
      </c>
      <c r="G23" s="11">
        <f t="shared" si="59"/>
        <v>0</v>
      </c>
      <c r="H23" s="76">
        <f t="shared" si="59"/>
        <v>0</v>
      </c>
      <c r="I23" s="78">
        <f t="shared" si="59"/>
        <v>0</v>
      </c>
      <c r="J23" s="79">
        <f t="shared" si="59"/>
        <v>0</v>
      </c>
      <c r="K23" s="79">
        <f t="shared" si="59"/>
        <v>0</v>
      </c>
      <c r="L23" s="79">
        <f t="shared" si="59"/>
        <v>0</v>
      </c>
      <c r="M23" s="79">
        <f t="shared" si="59"/>
        <v>0</v>
      </c>
      <c r="N23" s="79">
        <f t="shared" si="59"/>
        <v>0</v>
      </c>
      <c r="O23" s="80">
        <f t="shared" si="59"/>
        <v>0</v>
      </c>
      <c r="P23" s="11">
        <f t="shared" si="59"/>
        <v>0</v>
      </c>
      <c r="Q23" s="12">
        <f>SUM(E23:P23)</f>
        <v>0</v>
      </c>
      <c r="R23" s="11">
        <f t="shared" ref="R23:AC23" si="60">SUMIF($D$4:$D$22,$D$23,R4:R22)</f>
        <v>0</v>
      </c>
      <c r="S23" s="11">
        <f t="shared" si="60"/>
        <v>0</v>
      </c>
      <c r="T23" s="11">
        <f t="shared" si="60"/>
        <v>0</v>
      </c>
      <c r="U23" s="11">
        <f t="shared" si="60"/>
        <v>0</v>
      </c>
      <c r="V23" s="11">
        <f t="shared" si="60"/>
        <v>0</v>
      </c>
      <c r="W23" s="11">
        <f t="shared" si="60"/>
        <v>0</v>
      </c>
      <c r="X23" s="11">
        <f t="shared" si="60"/>
        <v>0</v>
      </c>
      <c r="Y23" s="11">
        <f t="shared" si="60"/>
        <v>0</v>
      </c>
      <c r="Z23" s="11">
        <f t="shared" si="60"/>
        <v>0</v>
      </c>
      <c r="AA23" s="11">
        <f t="shared" si="60"/>
        <v>0</v>
      </c>
      <c r="AB23" s="11">
        <f t="shared" si="60"/>
        <v>0</v>
      </c>
      <c r="AC23" s="11">
        <f t="shared" si="60"/>
        <v>0</v>
      </c>
      <c r="AD23" s="12">
        <f t="shared" si="36"/>
        <v>0</v>
      </c>
      <c r="AE23" s="11">
        <f t="shared" ref="AE23:AP23" si="61">SUMIF($D$4:$D$22,$D$23,AE4:AE22)</f>
        <v>0</v>
      </c>
      <c r="AF23" s="11">
        <f t="shared" si="61"/>
        <v>0</v>
      </c>
      <c r="AG23" s="11">
        <f t="shared" si="61"/>
        <v>0</v>
      </c>
      <c r="AH23" s="11">
        <f t="shared" si="61"/>
        <v>0</v>
      </c>
      <c r="AI23" s="11">
        <f t="shared" si="61"/>
        <v>0</v>
      </c>
      <c r="AJ23" s="11">
        <f t="shared" si="61"/>
        <v>0</v>
      </c>
      <c r="AK23" s="11">
        <f t="shared" si="61"/>
        <v>0</v>
      </c>
      <c r="AL23" s="11">
        <f t="shared" si="61"/>
        <v>0</v>
      </c>
      <c r="AM23" s="11">
        <f t="shared" si="61"/>
        <v>0</v>
      </c>
      <c r="AN23" s="11">
        <f t="shared" si="61"/>
        <v>0</v>
      </c>
      <c r="AO23" s="11">
        <f t="shared" si="61"/>
        <v>0</v>
      </c>
      <c r="AP23" s="11">
        <f t="shared" si="61"/>
        <v>0</v>
      </c>
      <c r="AQ23" s="12">
        <f t="shared" ref="AQ23:AQ25" si="62">SUM(AE23:AP23)</f>
        <v>0</v>
      </c>
      <c r="AR23" s="11">
        <f t="shared" ref="AR23:BC23" si="63">SUMIF($D$4:$D$22,$D$23,AR4:AR22)</f>
        <v>0</v>
      </c>
      <c r="AS23" s="11">
        <f t="shared" si="63"/>
        <v>0</v>
      </c>
      <c r="AT23" s="11">
        <f t="shared" si="63"/>
        <v>0</v>
      </c>
      <c r="AU23" s="11">
        <f t="shared" si="63"/>
        <v>0</v>
      </c>
      <c r="AV23" s="11">
        <f t="shared" si="63"/>
        <v>0</v>
      </c>
      <c r="AW23" s="11">
        <f t="shared" si="63"/>
        <v>0</v>
      </c>
      <c r="AX23" s="11">
        <f t="shared" si="63"/>
        <v>0</v>
      </c>
      <c r="AY23" s="11">
        <f t="shared" si="63"/>
        <v>0</v>
      </c>
      <c r="AZ23" s="11">
        <f t="shared" si="63"/>
        <v>0</v>
      </c>
      <c r="BA23" s="11">
        <f t="shared" si="63"/>
        <v>0</v>
      </c>
      <c r="BB23" s="11">
        <f t="shared" si="63"/>
        <v>0</v>
      </c>
      <c r="BC23" s="11">
        <f t="shared" si="63"/>
        <v>0</v>
      </c>
      <c r="BD23" s="12">
        <f>SUM(AR23:BC23)</f>
        <v>0</v>
      </c>
      <c r="BE23" s="10">
        <f t="shared" si="58"/>
        <v>0</v>
      </c>
    </row>
    <row r="24" spans="1:57" ht="20.100000000000001" customHeight="1">
      <c r="A24" s="147" t="s">
        <v>4</v>
      </c>
      <c r="B24" s="148"/>
      <c r="C24" s="149"/>
      <c r="D24" s="26" t="s">
        <v>48</v>
      </c>
      <c r="E24" s="11">
        <f t="shared" ref="E24:P24" si="64">SUMIF($D$4:$D$22,$D$24,E4:E22)</f>
        <v>0</v>
      </c>
      <c r="F24" s="11">
        <f t="shared" si="64"/>
        <v>0</v>
      </c>
      <c r="G24" s="11">
        <f t="shared" si="64"/>
        <v>0</v>
      </c>
      <c r="H24" s="11">
        <f t="shared" si="64"/>
        <v>0</v>
      </c>
      <c r="I24" s="77">
        <f t="shared" si="64"/>
        <v>0</v>
      </c>
      <c r="J24" s="77">
        <f t="shared" si="64"/>
        <v>0</v>
      </c>
      <c r="K24" s="77">
        <f t="shared" si="64"/>
        <v>0</v>
      </c>
      <c r="L24" s="77">
        <f t="shared" si="64"/>
        <v>0</v>
      </c>
      <c r="M24" s="77">
        <f t="shared" si="64"/>
        <v>0</v>
      </c>
      <c r="N24" s="77">
        <f t="shared" si="64"/>
        <v>0</v>
      </c>
      <c r="O24" s="77">
        <f t="shared" si="64"/>
        <v>0</v>
      </c>
      <c r="P24" s="11">
        <f t="shared" si="64"/>
        <v>0</v>
      </c>
      <c r="Q24" s="12">
        <f>SUM(E24:P24)</f>
        <v>0</v>
      </c>
      <c r="R24" s="11">
        <f t="shared" ref="R24:AC24" si="65">SUMIF($D$4:$D$22,$D$24,R4:R22)</f>
        <v>0</v>
      </c>
      <c r="S24" s="11">
        <f t="shared" si="65"/>
        <v>0</v>
      </c>
      <c r="T24" s="11">
        <f t="shared" si="65"/>
        <v>0</v>
      </c>
      <c r="U24" s="11">
        <f t="shared" si="65"/>
        <v>0</v>
      </c>
      <c r="V24" s="11">
        <f t="shared" si="65"/>
        <v>0</v>
      </c>
      <c r="W24" s="11">
        <f t="shared" si="65"/>
        <v>0</v>
      </c>
      <c r="X24" s="11">
        <f t="shared" si="65"/>
        <v>0</v>
      </c>
      <c r="Y24" s="11">
        <f t="shared" si="65"/>
        <v>0</v>
      </c>
      <c r="Z24" s="11">
        <f t="shared" si="65"/>
        <v>0</v>
      </c>
      <c r="AA24" s="11">
        <f t="shared" si="65"/>
        <v>0</v>
      </c>
      <c r="AB24" s="11">
        <f t="shared" si="65"/>
        <v>0</v>
      </c>
      <c r="AC24" s="11">
        <f t="shared" si="65"/>
        <v>0</v>
      </c>
      <c r="AD24" s="12">
        <f t="shared" si="36"/>
        <v>0</v>
      </c>
      <c r="AE24" s="11">
        <f t="shared" ref="AE24:AP24" si="66">SUMIF($D$4:$D$22,$D$24,AE4:AE22)</f>
        <v>0</v>
      </c>
      <c r="AF24" s="11">
        <f t="shared" si="66"/>
        <v>0</v>
      </c>
      <c r="AG24" s="11">
        <f t="shared" si="66"/>
        <v>0</v>
      </c>
      <c r="AH24" s="11">
        <f t="shared" si="66"/>
        <v>0</v>
      </c>
      <c r="AI24" s="11">
        <f t="shared" si="66"/>
        <v>0</v>
      </c>
      <c r="AJ24" s="11">
        <f t="shared" si="66"/>
        <v>0</v>
      </c>
      <c r="AK24" s="11">
        <f t="shared" si="66"/>
        <v>0</v>
      </c>
      <c r="AL24" s="11">
        <f t="shared" si="66"/>
        <v>0</v>
      </c>
      <c r="AM24" s="11">
        <f t="shared" si="66"/>
        <v>0</v>
      </c>
      <c r="AN24" s="11">
        <f t="shared" si="66"/>
        <v>0</v>
      </c>
      <c r="AO24" s="11">
        <f t="shared" si="66"/>
        <v>0</v>
      </c>
      <c r="AP24" s="11">
        <f t="shared" si="66"/>
        <v>0</v>
      </c>
      <c r="AQ24" s="12">
        <f t="shared" si="62"/>
        <v>0</v>
      </c>
      <c r="AR24" s="11">
        <f t="shared" ref="AR24:BC24" si="67">SUMIF($D$4:$D$22,$D$24,AR4:AR22)</f>
        <v>0</v>
      </c>
      <c r="AS24" s="11">
        <f t="shared" si="67"/>
        <v>0</v>
      </c>
      <c r="AT24" s="11">
        <f t="shared" si="67"/>
        <v>0</v>
      </c>
      <c r="AU24" s="11">
        <f t="shared" si="67"/>
        <v>0</v>
      </c>
      <c r="AV24" s="11">
        <f t="shared" si="67"/>
        <v>0</v>
      </c>
      <c r="AW24" s="11">
        <f t="shared" si="67"/>
        <v>0</v>
      </c>
      <c r="AX24" s="11">
        <f t="shared" si="67"/>
        <v>0</v>
      </c>
      <c r="AY24" s="11">
        <f t="shared" si="67"/>
        <v>0</v>
      </c>
      <c r="AZ24" s="11">
        <f t="shared" si="67"/>
        <v>0</v>
      </c>
      <c r="BA24" s="11">
        <f t="shared" si="67"/>
        <v>0</v>
      </c>
      <c r="BB24" s="11">
        <f t="shared" si="67"/>
        <v>0</v>
      </c>
      <c r="BC24" s="11">
        <f t="shared" si="67"/>
        <v>0</v>
      </c>
      <c r="BD24" s="12">
        <f>SUM(AR24:BC24)</f>
        <v>0</v>
      </c>
      <c r="BE24" s="10">
        <f t="shared" si="58"/>
        <v>0</v>
      </c>
    </row>
    <row r="25" spans="1:57" ht="20.100000000000001" customHeight="1">
      <c r="A25" s="141" t="s">
        <v>5</v>
      </c>
      <c r="B25" s="142"/>
      <c r="C25" s="143"/>
      <c r="D25" s="73"/>
      <c r="E25" s="11">
        <f>SUM(E23:E24)</f>
        <v>0</v>
      </c>
      <c r="F25" s="11">
        <f t="shared" ref="F25:P25" si="68">SUM(F23:F24)</f>
        <v>0</v>
      </c>
      <c r="G25" s="11">
        <f t="shared" si="68"/>
        <v>0</v>
      </c>
      <c r="H25" s="11">
        <f t="shared" si="68"/>
        <v>0</v>
      </c>
      <c r="I25" s="11">
        <f>SUM(I23:I24)</f>
        <v>0</v>
      </c>
      <c r="J25" s="11">
        <f t="shared" si="68"/>
        <v>0</v>
      </c>
      <c r="K25" s="11">
        <f t="shared" si="68"/>
        <v>0</v>
      </c>
      <c r="L25" s="11">
        <f t="shared" si="68"/>
        <v>0</v>
      </c>
      <c r="M25" s="11">
        <f t="shared" si="68"/>
        <v>0</v>
      </c>
      <c r="N25" s="11">
        <f t="shared" si="68"/>
        <v>0</v>
      </c>
      <c r="O25" s="11">
        <f t="shared" si="68"/>
        <v>0</v>
      </c>
      <c r="P25" s="11">
        <f t="shared" si="68"/>
        <v>0</v>
      </c>
      <c r="Q25" s="13">
        <f>SUM(E25:P25)</f>
        <v>0</v>
      </c>
      <c r="R25" s="11">
        <f>SUM(R23:R24)</f>
        <v>0</v>
      </c>
      <c r="S25" s="11">
        <f t="shared" ref="S25" si="69">SUM(S23:S24)</f>
        <v>0</v>
      </c>
      <c r="T25" s="11">
        <f t="shared" ref="T25" si="70">SUM(T23:T24)</f>
        <v>0</v>
      </c>
      <c r="U25" s="11">
        <f t="shared" ref="U25" si="71">SUM(U23:U24)</f>
        <v>0</v>
      </c>
      <c r="V25" s="11">
        <f>SUM(V23:V24)</f>
        <v>0</v>
      </c>
      <c r="W25" s="11">
        <f t="shared" ref="W25" si="72">SUM(W23:W24)</f>
        <v>0</v>
      </c>
      <c r="X25" s="11">
        <f t="shared" ref="X25" si="73">SUM(X23:X24)</f>
        <v>0</v>
      </c>
      <c r="Y25" s="11">
        <f t="shared" ref="Y25" si="74">SUM(Y23:Y24)</f>
        <v>0</v>
      </c>
      <c r="Z25" s="11">
        <f t="shared" ref="Z25" si="75">SUM(Z23:Z24)</f>
        <v>0</v>
      </c>
      <c r="AA25" s="11">
        <f t="shared" ref="AA25" si="76">SUM(AA23:AA24)</f>
        <v>0</v>
      </c>
      <c r="AB25" s="11">
        <f t="shared" ref="AB25" si="77">SUM(AB23:AB24)</f>
        <v>0</v>
      </c>
      <c r="AC25" s="11">
        <f t="shared" ref="AC25" si="78">SUM(AC23:AC24)</f>
        <v>0</v>
      </c>
      <c r="AD25" s="13">
        <f t="shared" si="36"/>
        <v>0</v>
      </c>
      <c r="AE25" s="11">
        <f>SUM(AE23:AE24)</f>
        <v>0</v>
      </c>
      <c r="AF25" s="11">
        <f t="shared" ref="AF25" si="79">SUM(AF23:AF24)</f>
        <v>0</v>
      </c>
      <c r="AG25" s="11">
        <f t="shared" ref="AG25" si="80">SUM(AG23:AG24)</f>
        <v>0</v>
      </c>
      <c r="AH25" s="11">
        <f t="shared" ref="AH25" si="81">SUM(AH23:AH24)</f>
        <v>0</v>
      </c>
      <c r="AI25" s="11">
        <f>SUM(AI23:AI24)</f>
        <v>0</v>
      </c>
      <c r="AJ25" s="11">
        <f t="shared" ref="AJ25" si="82">SUM(AJ23:AJ24)</f>
        <v>0</v>
      </c>
      <c r="AK25" s="11">
        <f t="shared" ref="AK25" si="83">SUM(AK23:AK24)</f>
        <v>0</v>
      </c>
      <c r="AL25" s="11">
        <f t="shared" ref="AL25" si="84">SUM(AL23:AL24)</f>
        <v>0</v>
      </c>
      <c r="AM25" s="11">
        <f t="shared" ref="AM25" si="85">SUM(AM23:AM24)</f>
        <v>0</v>
      </c>
      <c r="AN25" s="11">
        <f t="shared" ref="AN25" si="86">SUM(AN23:AN24)</f>
        <v>0</v>
      </c>
      <c r="AO25" s="11">
        <f t="shared" ref="AO25" si="87">SUM(AO23:AO24)</f>
        <v>0</v>
      </c>
      <c r="AP25" s="11">
        <f t="shared" ref="AP25" si="88">SUM(AP23:AP24)</f>
        <v>0</v>
      </c>
      <c r="AQ25" s="13">
        <f t="shared" si="62"/>
        <v>0</v>
      </c>
      <c r="AR25" s="11">
        <f>SUM(AR23:AR24)</f>
        <v>0</v>
      </c>
      <c r="AS25" s="11">
        <f t="shared" ref="AS25" si="89">SUM(AS23:AS24)</f>
        <v>0</v>
      </c>
      <c r="AT25" s="11">
        <f>SUM(AT23:AT24)</f>
        <v>0</v>
      </c>
      <c r="AU25" s="11">
        <f t="shared" ref="AU25" si="90">SUM(AU23:AU24)</f>
        <v>0</v>
      </c>
      <c r="AV25" s="11">
        <f>SUM(AV23:AV24)</f>
        <v>0</v>
      </c>
      <c r="AW25" s="11">
        <f t="shared" ref="AW25" si="91">SUM(AW23:AW24)</f>
        <v>0</v>
      </c>
      <c r="AX25" s="11">
        <f t="shared" ref="AX25" si="92">SUM(AX23:AX24)</f>
        <v>0</v>
      </c>
      <c r="AY25" s="11">
        <f t="shared" ref="AY25" si="93">SUM(AY23:AY24)</f>
        <v>0</v>
      </c>
      <c r="AZ25" s="11">
        <f t="shared" ref="AZ25" si="94">SUM(AZ23:AZ24)</f>
        <v>0</v>
      </c>
      <c r="BA25" s="11">
        <f t="shared" ref="BA25" si="95">SUM(BA23:BA24)</f>
        <v>0</v>
      </c>
      <c r="BB25" s="11">
        <f t="shared" ref="BB25" si="96">SUM(BB23:BB24)</f>
        <v>0</v>
      </c>
      <c r="BC25" s="11">
        <f t="shared" ref="BC25" si="97">SUM(BC23:BC24)</f>
        <v>0</v>
      </c>
      <c r="BD25" s="13">
        <f>SUM(AR25:BC25)</f>
        <v>0</v>
      </c>
      <c r="BE25" s="10">
        <f t="shared" si="58"/>
        <v>0</v>
      </c>
    </row>
    <row r="26" spans="1:57" ht="20.100000000000001" customHeight="1">
      <c r="A26" s="147" t="s">
        <v>49</v>
      </c>
      <c r="B26" s="148"/>
      <c r="C26" s="149"/>
      <c r="D26" s="73"/>
      <c r="E26" s="11">
        <f t="shared" ref="E26:P26" si="98">IF(E6=0,E25,E10+E14+E18+E22)</f>
        <v>0</v>
      </c>
      <c r="F26" s="11">
        <f t="shared" si="98"/>
        <v>0</v>
      </c>
      <c r="G26" s="11">
        <f t="shared" si="98"/>
        <v>0</v>
      </c>
      <c r="H26" s="11">
        <f t="shared" si="98"/>
        <v>0</v>
      </c>
      <c r="I26" s="11">
        <f t="shared" si="98"/>
        <v>0</v>
      </c>
      <c r="J26" s="11">
        <f t="shared" si="98"/>
        <v>0</v>
      </c>
      <c r="K26" s="11">
        <f t="shared" si="98"/>
        <v>0</v>
      </c>
      <c r="L26" s="11">
        <f t="shared" si="98"/>
        <v>0</v>
      </c>
      <c r="M26" s="11">
        <f t="shared" si="98"/>
        <v>0</v>
      </c>
      <c r="N26" s="11">
        <f t="shared" si="98"/>
        <v>0</v>
      </c>
      <c r="O26" s="11">
        <f t="shared" si="98"/>
        <v>0</v>
      </c>
      <c r="P26" s="11">
        <f t="shared" si="98"/>
        <v>0</v>
      </c>
      <c r="Q26" s="91">
        <f>SUM(E26:P26)</f>
        <v>0</v>
      </c>
      <c r="R26" s="11">
        <f t="shared" ref="R26:AC26" si="99">IF(R6=0,R25,R10+R14+R18+R22)</f>
        <v>0</v>
      </c>
      <c r="S26" s="11">
        <f t="shared" si="99"/>
        <v>0</v>
      </c>
      <c r="T26" s="11">
        <f t="shared" si="99"/>
        <v>0</v>
      </c>
      <c r="U26" s="11">
        <f t="shared" si="99"/>
        <v>0</v>
      </c>
      <c r="V26" s="11">
        <f t="shared" si="99"/>
        <v>0</v>
      </c>
      <c r="W26" s="11">
        <f t="shared" si="99"/>
        <v>0</v>
      </c>
      <c r="X26" s="11">
        <f t="shared" si="99"/>
        <v>0</v>
      </c>
      <c r="Y26" s="11">
        <f t="shared" si="99"/>
        <v>0</v>
      </c>
      <c r="Z26" s="11">
        <f t="shared" si="99"/>
        <v>0</v>
      </c>
      <c r="AA26" s="11">
        <f t="shared" si="99"/>
        <v>0</v>
      </c>
      <c r="AB26" s="11">
        <f t="shared" si="99"/>
        <v>0</v>
      </c>
      <c r="AC26" s="11">
        <f t="shared" si="99"/>
        <v>0</v>
      </c>
      <c r="AD26" s="91">
        <f t="shared" si="36"/>
        <v>0</v>
      </c>
      <c r="AE26" s="11">
        <f t="shared" ref="AE26:AP26" si="100">IF(AE6=0,AE25,AE10+AE14+AE18+AE22)</f>
        <v>0</v>
      </c>
      <c r="AF26" s="11">
        <f t="shared" si="100"/>
        <v>0</v>
      </c>
      <c r="AG26" s="11">
        <f t="shared" si="100"/>
        <v>0</v>
      </c>
      <c r="AH26" s="11">
        <f t="shared" si="100"/>
        <v>0</v>
      </c>
      <c r="AI26" s="11">
        <f t="shared" si="100"/>
        <v>0</v>
      </c>
      <c r="AJ26" s="11">
        <f t="shared" si="100"/>
        <v>0</v>
      </c>
      <c r="AK26" s="11">
        <f t="shared" si="100"/>
        <v>0</v>
      </c>
      <c r="AL26" s="11">
        <f t="shared" si="100"/>
        <v>0</v>
      </c>
      <c r="AM26" s="11">
        <f t="shared" si="100"/>
        <v>0</v>
      </c>
      <c r="AN26" s="11">
        <f t="shared" si="100"/>
        <v>0</v>
      </c>
      <c r="AO26" s="11">
        <f t="shared" si="100"/>
        <v>0</v>
      </c>
      <c r="AP26" s="11">
        <f t="shared" si="100"/>
        <v>0</v>
      </c>
      <c r="AQ26" s="91">
        <f>SUM(AE26:AP26)</f>
        <v>0</v>
      </c>
      <c r="AR26" s="11">
        <f t="shared" ref="AR26:BC26" si="101">IF(AR6=0,AR25,AR10+AR14+AR18+AR22)</f>
        <v>0</v>
      </c>
      <c r="AS26" s="11">
        <f t="shared" si="101"/>
        <v>0</v>
      </c>
      <c r="AT26" s="11">
        <f t="shared" si="101"/>
        <v>0</v>
      </c>
      <c r="AU26" s="11">
        <f t="shared" si="101"/>
        <v>0</v>
      </c>
      <c r="AV26" s="11">
        <f t="shared" si="101"/>
        <v>0</v>
      </c>
      <c r="AW26" s="11">
        <f t="shared" si="101"/>
        <v>0</v>
      </c>
      <c r="AX26" s="11">
        <f t="shared" si="101"/>
        <v>0</v>
      </c>
      <c r="AY26" s="11">
        <f t="shared" si="101"/>
        <v>0</v>
      </c>
      <c r="AZ26" s="11">
        <f t="shared" si="101"/>
        <v>0</v>
      </c>
      <c r="BA26" s="11">
        <f t="shared" si="101"/>
        <v>0</v>
      </c>
      <c r="BB26" s="11">
        <f t="shared" si="101"/>
        <v>0</v>
      </c>
      <c r="BC26" s="11">
        <f t="shared" si="101"/>
        <v>0</v>
      </c>
      <c r="BD26" s="91">
        <f>SUM(AR26:BC26)</f>
        <v>0</v>
      </c>
      <c r="BE26" s="81">
        <f t="shared" si="58"/>
        <v>0</v>
      </c>
    </row>
    <row r="27" spans="1:57" ht="20.100000000000001" customHeight="1" thickBot="1">
      <c r="A27" s="147" t="s">
        <v>33</v>
      </c>
      <c r="B27" s="148"/>
      <c r="C27" s="149"/>
      <c r="D27" s="74"/>
      <c r="E27" s="11">
        <f t="shared" ref="E27:P27" si="102">E3-E6-E10-E14-E18-E22</f>
        <v>0</v>
      </c>
      <c r="F27" s="11">
        <f t="shared" si="102"/>
        <v>0</v>
      </c>
      <c r="G27" s="11">
        <f t="shared" si="102"/>
        <v>0</v>
      </c>
      <c r="H27" s="11">
        <f t="shared" si="102"/>
        <v>0</v>
      </c>
      <c r="I27" s="11">
        <f t="shared" si="102"/>
        <v>0</v>
      </c>
      <c r="J27" s="11">
        <f t="shared" si="102"/>
        <v>0</v>
      </c>
      <c r="K27" s="11">
        <f t="shared" si="102"/>
        <v>0</v>
      </c>
      <c r="L27" s="11">
        <f t="shared" si="102"/>
        <v>0</v>
      </c>
      <c r="M27" s="11">
        <f t="shared" si="102"/>
        <v>0</v>
      </c>
      <c r="N27" s="11">
        <f t="shared" si="102"/>
        <v>0</v>
      </c>
      <c r="O27" s="11">
        <f t="shared" si="102"/>
        <v>0</v>
      </c>
      <c r="P27" s="11">
        <f t="shared" si="102"/>
        <v>0</v>
      </c>
      <c r="Q27" s="62">
        <f>SUM(E27:P27)</f>
        <v>0</v>
      </c>
      <c r="R27" s="11">
        <f t="shared" ref="R27:AC27" si="103">R3-R6-R10-R14-R18-R22</f>
        <v>0</v>
      </c>
      <c r="S27" s="11">
        <f t="shared" si="103"/>
        <v>0</v>
      </c>
      <c r="T27" s="11">
        <f t="shared" si="103"/>
        <v>0</v>
      </c>
      <c r="U27" s="11">
        <f t="shared" si="103"/>
        <v>0</v>
      </c>
      <c r="V27" s="11">
        <f t="shared" si="103"/>
        <v>0</v>
      </c>
      <c r="W27" s="11">
        <f t="shared" si="103"/>
        <v>0</v>
      </c>
      <c r="X27" s="11">
        <f t="shared" si="103"/>
        <v>0</v>
      </c>
      <c r="Y27" s="11">
        <f t="shared" si="103"/>
        <v>0</v>
      </c>
      <c r="Z27" s="11">
        <f t="shared" si="103"/>
        <v>0</v>
      </c>
      <c r="AA27" s="11">
        <f t="shared" si="103"/>
        <v>0</v>
      </c>
      <c r="AB27" s="11">
        <f t="shared" si="103"/>
        <v>0</v>
      </c>
      <c r="AC27" s="11">
        <f t="shared" si="103"/>
        <v>0</v>
      </c>
      <c r="AD27" s="62">
        <f t="shared" si="36"/>
        <v>0</v>
      </c>
      <c r="AE27" s="11">
        <f t="shared" ref="AE27:AP27" si="104">AE3-AE6-AE10-AE14-AE18-AE22</f>
        <v>0</v>
      </c>
      <c r="AF27" s="11">
        <f t="shared" si="104"/>
        <v>0</v>
      </c>
      <c r="AG27" s="11">
        <f t="shared" si="104"/>
        <v>0</v>
      </c>
      <c r="AH27" s="11">
        <f t="shared" si="104"/>
        <v>0</v>
      </c>
      <c r="AI27" s="11">
        <f t="shared" si="104"/>
        <v>0</v>
      </c>
      <c r="AJ27" s="11">
        <f t="shared" si="104"/>
        <v>0</v>
      </c>
      <c r="AK27" s="11">
        <f t="shared" si="104"/>
        <v>0</v>
      </c>
      <c r="AL27" s="11">
        <f t="shared" si="104"/>
        <v>0</v>
      </c>
      <c r="AM27" s="11">
        <f t="shared" si="104"/>
        <v>0</v>
      </c>
      <c r="AN27" s="11">
        <f t="shared" si="104"/>
        <v>0</v>
      </c>
      <c r="AO27" s="11">
        <f t="shared" si="104"/>
        <v>0</v>
      </c>
      <c r="AP27" s="11">
        <f t="shared" si="104"/>
        <v>0</v>
      </c>
      <c r="AQ27" s="62">
        <f>SUM(AE27:AP27)</f>
        <v>0</v>
      </c>
      <c r="AR27" s="11">
        <f t="shared" ref="AR27:BC27" si="105">AR3-AR6-AR10-AR14-AR18-AR22</f>
        <v>0</v>
      </c>
      <c r="AS27" s="11">
        <f t="shared" si="105"/>
        <v>0</v>
      </c>
      <c r="AT27" s="11">
        <f t="shared" si="105"/>
        <v>0</v>
      </c>
      <c r="AU27" s="11">
        <f t="shared" si="105"/>
        <v>0</v>
      </c>
      <c r="AV27" s="11">
        <f t="shared" si="105"/>
        <v>0</v>
      </c>
      <c r="AW27" s="11">
        <f t="shared" si="105"/>
        <v>0</v>
      </c>
      <c r="AX27" s="11">
        <f t="shared" si="105"/>
        <v>0</v>
      </c>
      <c r="AY27" s="11">
        <f t="shared" si="105"/>
        <v>0</v>
      </c>
      <c r="AZ27" s="11">
        <f t="shared" si="105"/>
        <v>0</v>
      </c>
      <c r="BA27" s="11">
        <f t="shared" si="105"/>
        <v>0</v>
      </c>
      <c r="BB27" s="11">
        <f t="shared" si="105"/>
        <v>0</v>
      </c>
      <c r="BC27" s="11">
        <f t="shared" si="105"/>
        <v>0</v>
      </c>
      <c r="BD27" s="62">
        <f>SUM(AR27:BC27)</f>
        <v>0</v>
      </c>
      <c r="BE27" s="81">
        <f t="shared" si="58"/>
        <v>0</v>
      </c>
    </row>
    <row r="28" spans="1:57" s="3" customFormat="1" ht="60" customHeight="1" thickBot="1">
      <c r="A28" s="144" t="s">
        <v>6</v>
      </c>
      <c r="B28" s="145"/>
      <c r="C28" s="146"/>
      <c r="D28" s="27"/>
      <c r="E28" s="63"/>
      <c r="F28" s="64"/>
      <c r="G28" s="64"/>
      <c r="H28" s="64"/>
      <c r="I28" s="64"/>
      <c r="J28" s="64"/>
      <c r="K28" s="64"/>
      <c r="L28" s="65"/>
      <c r="M28" s="88" t="s">
        <v>94</v>
      </c>
      <c r="N28" s="90">
        <f>SUM(I23:O23)</f>
        <v>0</v>
      </c>
      <c r="O28" s="88" t="s">
        <v>95</v>
      </c>
      <c r="P28" s="90">
        <f>P31</f>
        <v>0</v>
      </c>
      <c r="Q28" s="66"/>
      <c r="R28" s="67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8"/>
      <c r="AD28" s="66"/>
      <c r="AE28" s="63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8"/>
      <c r="AQ28" s="66"/>
      <c r="AR28" s="63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8"/>
      <c r="BD28" s="66"/>
      <c r="BE28" s="66"/>
    </row>
    <row r="29" spans="1:57">
      <c r="A29" s="4"/>
      <c r="B29" s="4"/>
      <c r="C29" s="7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 t="s">
        <v>53</v>
      </c>
      <c r="P29" s="52">
        <f>ROUND(N28*1/2,2)</f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>
      <c r="A30" s="4"/>
      <c r="B30" s="4"/>
      <c r="C30" s="7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 t="s">
        <v>52</v>
      </c>
      <c r="P30" s="4">
        <v>1000000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>
      <c r="A31" s="4"/>
      <c r="B31" s="4"/>
      <c r="C31" s="7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53" t="s">
        <v>54</v>
      </c>
      <c r="P31" s="54">
        <f>MIN(P29,$P$30)</f>
        <v>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>
      <c r="A32" s="4"/>
      <c r="B32" s="4"/>
      <c r="C32" s="7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>
      <c r="A33" s="4"/>
      <c r="B33" s="4"/>
      <c r="C33" s="7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>
      <c r="A34" s="4"/>
      <c r="B34" s="4"/>
      <c r="C34" s="7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>
      <c r="A35" s="4"/>
      <c r="B35" s="4"/>
      <c r="C35" s="7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>
      <c r="A36" s="4"/>
      <c r="B36" s="4"/>
      <c r="C36" s="7"/>
      <c r="D36" s="5"/>
      <c r="E36" s="4"/>
      <c r="F36" s="4"/>
      <c r="G36" s="4"/>
      <c r="H36" s="4"/>
      <c r="I36" s="4"/>
      <c r="J36" s="4"/>
      <c r="K36" s="4"/>
      <c r="L36" s="4"/>
      <c r="M36" s="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>
      <c r="A37" s="4"/>
      <c r="B37" s="4"/>
      <c r="C37" s="7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>
      <c r="A38" s="4"/>
      <c r="B38" s="4"/>
      <c r="C38" s="7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>
      <c r="A39" s="4"/>
      <c r="B39" s="4"/>
      <c r="C39" s="7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>
      <c r="A40" s="4"/>
      <c r="B40" s="4"/>
      <c r="C40" s="7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>
      <c r="A41" s="4"/>
      <c r="B41" s="4"/>
      <c r="C41" s="7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>
      <c r="A42" s="4"/>
      <c r="B42" s="4"/>
      <c r="C42" s="7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>
      <c r="A43" s="4"/>
      <c r="B43" s="4"/>
      <c r="C43" s="7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>
      <c r="A44" s="4"/>
      <c r="B44" s="4"/>
      <c r="C44" s="7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>
      <c r="A45" s="4"/>
      <c r="B45" s="4"/>
      <c r="C45" s="7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>
      <c r="A46" s="4"/>
      <c r="B46" s="4"/>
      <c r="C46" s="7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>
      <c r="A47" s="4"/>
      <c r="B47" s="4"/>
      <c r="C47" s="7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>
      <c r="A48" s="4"/>
      <c r="B48" s="4"/>
      <c r="C48" s="7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>
      <c r="A49" s="4"/>
      <c r="B49" s="4"/>
      <c r="C49" s="7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>
      <c r="A50" s="4"/>
      <c r="B50" s="4"/>
      <c r="C50" s="7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>
      <c r="A51" s="4"/>
      <c r="B51" s="4"/>
      <c r="C51" s="7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>
      <c r="A52" s="4"/>
      <c r="B52" s="4"/>
      <c r="C52" s="7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>
      <c r="A53" s="4"/>
      <c r="B53" s="4"/>
      <c r="C53" s="7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>
      <c r="A54" s="4"/>
      <c r="B54" s="4"/>
      <c r="C54" s="7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>
      <c r="A55" s="4"/>
      <c r="B55" s="4"/>
      <c r="C55" s="7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>
      <c r="A56" s="4"/>
      <c r="B56" s="4"/>
      <c r="C56" s="7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>
      <c r="A57" s="4"/>
      <c r="B57" s="4"/>
      <c r="C57" s="7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>
      <c r="A58" s="4"/>
      <c r="B58" s="4"/>
      <c r="C58" s="7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>
      <c r="A59" s="4"/>
      <c r="B59" s="4"/>
      <c r="C59" s="7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>
      <c r="A60" s="4"/>
      <c r="B60" s="4"/>
      <c r="C60" s="7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>
      <c r="A61" s="4"/>
      <c r="B61" s="4"/>
      <c r="C61" s="7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>
      <c r="A62" s="4"/>
      <c r="B62" s="4"/>
      <c r="C62" s="7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>
      <c r="A63" s="4"/>
      <c r="B63" s="4"/>
      <c r="C63" s="7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>
      <c r="A64" s="4"/>
      <c r="B64" s="4"/>
      <c r="C64" s="7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>
      <c r="A65" s="4"/>
      <c r="B65" s="4"/>
      <c r="C65" s="7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>
      <c r="A66" s="4"/>
      <c r="B66" s="4"/>
      <c r="C66" s="7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>
      <c r="A67" s="4"/>
      <c r="B67" s="4"/>
      <c r="C67" s="7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>
      <c r="A68" s="4"/>
      <c r="B68" s="4"/>
      <c r="C68" s="7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</sheetData>
  <mergeCells count="25">
    <mergeCell ref="A25:C25"/>
    <mergeCell ref="A28:C28"/>
    <mergeCell ref="A27:C27"/>
    <mergeCell ref="A26:C26"/>
    <mergeCell ref="A15:A18"/>
    <mergeCell ref="B18:C18"/>
    <mergeCell ref="A23:C23"/>
    <mergeCell ref="A24:C24"/>
    <mergeCell ref="A19:A22"/>
    <mergeCell ref="B22:C22"/>
    <mergeCell ref="A11:A14"/>
    <mergeCell ref="B14:C14"/>
    <mergeCell ref="BE1:BE2"/>
    <mergeCell ref="A4:A6"/>
    <mergeCell ref="B6:C6"/>
    <mergeCell ref="A7:A10"/>
    <mergeCell ref="B10:C10"/>
    <mergeCell ref="A1:A2"/>
    <mergeCell ref="B1:B2"/>
    <mergeCell ref="C1:C2"/>
    <mergeCell ref="D1:D2"/>
    <mergeCell ref="Q1:Q2"/>
    <mergeCell ref="AD1:AD2"/>
    <mergeCell ref="BD1:BD2"/>
    <mergeCell ref="AQ1:AQ2"/>
  </mergeCells>
  <phoneticPr fontId="1"/>
  <dataValidations disablePrompts="1" xWindow="339" yWindow="731" count="4">
    <dataValidation type="list" allowBlank="1" showInputMessage="1" showErrorMessage="1" prompt="補助対象の別はリストより入力" sqref="D7:D9 D5 D15:D17 D11:D13 D19:D21">
      <formula1>"○,×"</formula1>
    </dataValidation>
    <dataValidation type="list" allowBlank="1" showInputMessage="1" showErrorMessage="1" sqref="D6 D4 D14 D10 D18 D22:D24">
      <formula1>"○,×"</formula1>
    </dataValidation>
    <dataValidation type="list" allowBlank="1" showInputMessage="1" showErrorMessage="1" prompt="項目はリストより入力" sqref="B11:B13 B7:B9 B15:B17">
      <formula1>"専門家謝金,専門家旅費,印刷製本費,通信運搬費,資料購入費,消耗品費,会議費,施設等利用料,借料,調査等旅費,広報費,外注費,システム設計・運用費,委託費"</formula1>
    </dataValidation>
    <dataValidation type="list" allowBlank="1" showInputMessage="1" showErrorMessage="1" prompt="項目はリストより入力" sqref="B19:B21">
      <formula1>"人件費,店舗等賃借料,内装・外装工事費,光熱水費,その他"</formula1>
    </dataValidation>
  </dataValidations>
  <printOptions horizontalCentered="1" verticalCentered="1"/>
  <pageMargins left="0.21" right="0.2" top="0.91" bottom="0.52" header="0.63" footer="0.31496062992125984"/>
  <pageSetup paperSize="9" scale="69" fitToWidth="0" orientation="landscape" r:id="rId1"/>
  <headerFooter>
    <oddHeader>&amp;C&amp;"-,太字"&amp;16石巻市創業者持続化事業費補助金　補助対象経費明細書検算資料</oddHeader>
    <oddFooter>&amp;R&amp;P</oddFooter>
  </headerFooter>
  <colBreaks count="3" manualBreakCount="3">
    <brk id="17" max="25" man="1"/>
    <brk id="30" max="25" man="1"/>
    <brk id="43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BE68"/>
  <sheetViews>
    <sheetView view="pageBreakPreview" zoomScale="90" zoomScaleNormal="70" zoomScaleSheetLayoutView="90" zoomScalePage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24" sqref="J24"/>
    </sheetView>
  </sheetViews>
  <sheetFormatPr defaultColWidth="9" defaultRowHeight="13.5"/>
  <cols>
    <col min="1" max="1" width="9.875" style="2" bestFit="1" customWidth="1"/>
    <col min="2" max="2" width="19.375" style="2" bestFit="1" customWidth="1"/>
    <col min="3" max="3" width="10.5" style="1" customWidth="1"/>
    <col min="4" max="4" width="7.75" style="6" customWidth="1"/>
    <col min="5" max="5" width="12.875" style="2" customWidth="1"/>
    <col min="6" max="9" width="11.625" style="2" customWidth="1"/>
    <col min="10" max="10" width="12.875" style="2" customWidth="1"/>
    <col min="11" max="16" width="11.625" style="2" customWidth="1"/>
    <col min="17" max="17" width="12.875" style="2" customWidth="1"/>
    <col min="18" max="29" width="11.625" style="2" customWidth="1"/>
    <col min="30" max="30" width="12.375" style="2" customWidth="1"/>
    <col min="31" max="57" width="11.625" style="2" customWidth="1"/>
    <col min="58" max="16384" width="9" style="2"/>
  </cols>
  <sheetData>
    <row r="1" spans="1:57" s="1" customFormat="1" ht="20.100000000000001" customHeight="1">
      <c r="A1" s="131" t="s">
        <v>2</v>
      </c>
      <c r="B1" s="133" t="s">
        <v>79</v>
      </c>
      <c r="C1" s="133" t="s">
        <v>80</v>
      </c>
      <c r="D1" s="135" t="s">
        <v>34</v>
      </c>
      <c r="E1" s="18" t="s">
        <v>35</v>
      </c>
      <c r="F1" s="15" t="s">
        <v>36</v>
      </c>
      <c r="G1" s="15" t="s">
        <v>37</v>
      </c>
      <c r="H1" s="15" t="s">
        <v>38</v>
      </c>
      <c r="I1" s="15" t="s">
        <v>39</v>
      </c>
      <c r="J1" s="15" t="s">
        <v>40</v>
      </c>
      <c r="K1" s="15" t="s">
        <v>41</v>
      </c>
      <c r="L1" s="15" t="s">
        <v>42</v>
      </c>
      <c r="M1" s="15" t="s">
        <v>43</v>
      </c>
      <c r="N1" s="15" t="s">
        <v>44</v>
      </c>
      <c r="O1" s="15" t="s">
        <v>45</v>
      </c>
      <c r="P1" s="16" t="s">
        <v>46</v>
      </c>
      <c r="Q1" s="137" t="s">
        <v>0</v>
      </c>
      <c r="R1" s="17" t="s">
        <v>7</v>
      </c>
      <c r="S1" s="15" t="s">
        <v>8</v>
      </c>
      <c r="T1" s="15" t="s">
        <v>9</v>
      </c>
      <c r="U1" s="15" t="s">
        <v>10</v>
      </c>
      <c r="V1" s="15" t="s">
        <v>11</v>
      </c>
      <c r="W1" s="15" t="s">
        <v>12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6" t="s">
        <v>18</v>
      </c>
      <c r="AD1" s="139" t="s">
        <v>0</v>
      </c>
      <c r="AE1" s="18" t="s">
        <v>19</v>
      </c>
      <c r="AF1" s="15" t="s">
        <v>20</v>
      </c>
      <c r="AG1" s="15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15" t="s">
        <v>26</v>
      </c>
      <c r="AM1" s="15" t="s">
        <v>27</v>
      </c>
      <c r="AN1" s="15" t="s">
        <v>28</v>
      </c>
      <c r="AO1" s="15" t="s">
        <v>29</v>
      </c>
      <c r="AP1" s="16" t="s">
        <v>30</v>
      </c>
      <c r="AQ1" s="139" t="s">
        <v>0</v>
      </c>
      <c r="AR1" s="18" t="s">
        <v>55</v>
      </c>
      <c r="AS1" s="15" t="s">
        <v>56</v>
      </c>
      <c r="AT1" s="15" t="s">
        <v>57</v>
      </c>
      <c r="AU1" s="15" t="s">
        <v>58</v>
      </c>
      <c r="AV1" s="15" t="s">
        <v>59</v>
      </c>
      <c r="AW1" s="15" t="s">
        <v>60</v>
      </c>
      <c r="AX1" s="15" t="s">
        <v>61</v>
      </c>
      <c r="AY1" s="15" t="s">
        <v>62</v>
      </c>
      <c r="AZ1" s="15" t="s">
        <v>63</v>
      </c>
      <c r="BA1" s="15" t="s">
        <v>64</v>
      </c>
      <c r="BB1" s="15" t="s">
        <v>65</v>
      </c>
      <c r="BC1" s="15" t="s">
        <v>66</v>
      </c>
      <c r="BD1" s="139" t="s">
        <v>0</v>
      </c>
      <c r="BE1" s="121" t="s">
        <v>1</v>
      </c>
    </row>
    <row r="2" spans="1:57" s="1" customFormat="1" ht="20.100000000000001" customHeight="1">
      <c r="A2" s="132"/>
      <c r="B2" s="134"/>
      <c r="C2" s="134"/>
      <c r="D2" s="136"/>
      <c r="E2" s="22">
        <v>45748</v>
      </c>
      <c r="F2" s="19">
        <f>DATE(YEAR(E2),MONTH(E2)+1,DAY(E2))</f>
        <v>45778</v>
      </c>
      <c r="G2" s="19">
        <f t="shared" ref="G2:P2" si="0">DATE(YEAR(F2),MONTH(F2)+1,DAY(F2))</f>
        <v>45809</v>
      </c>
      <c r="H2" s="19">
        <f t="shared" si="0"/>
        <v>45839</v>
      </c>
      <c r="I2" s="19">
        <f t="shared" si="0"/>
        <v>45870</v>
      </c>
      <c r="J2" s="19">
        <f t="shared" si="0"/>
        <v>45901</v>
      </c>
      <c r="K2" s="19">
        <f t="shared" si="0"/>
        <v>45931</v>
      </c>
      <c r="L2" s="19">
        <f t="shared" si="0"/>
        <v>45962</v>
      </c>
      <c r="M2" s="19">
        <f t="shared" si="0"/>
        <v>45992</v>
      </c>
      <c r="N2" s="19">
        <f t="shared" si="0"/>
        <v>46023</v>
      </c>
      <c r="O2" s="19">
        <f t="shared" si="0"/>
        <v>46054</v>
      </c>
      <c r="P2" s="20">
        <f t="shared" si="0"/>
        <v>46082</v>
      </c>
      <c r="Q2" s="138"/>
      <c r="R2" s="21">
        <f>DATE(YEAR(P2),MONTH(P2)+1,DAY(P2))</f>
        <v>46113</v>
      </c>
      <c r="S2" s="19">
        <f t="shared" ref="S2:AC2" si="1">DATE(YEAR(R2),MONTH(R2)+1,DAY(R2))</f>
        <v>46143</v>
      </c>
      <c r="T2" s="19">
        <f t="shared" si="1"/>
        <v>46174</v>
      </c>
      <c r="U2" s="19">
        <f t="shared" si="1"/>
        <v>46204</v>
      </c>
      <c r="V2" s="19">
        <f t="shared" si="1"/>
        <v>46235</v>
      </c>
      <c r="W2" s="19">
        <f t="shared" si="1"/>
        <v>46266</v>
      </c>
      <c r="X2" s="19">
        <f t="shared" si="1"/>
        <v>46296</v>
      </c>
      <c r="Y2" s="19">
        <f t="shared" si="1"/>
        <v>46327</v>
      </c>
      <c r="Z2" s="19">
        <f t="shared" si="1"/>
        <v>46357</v>
      </c>
      <c r="AA2" s="19">
        <f t="shared" si="1"/>
        <v>46388</v>
      </c>
      <c r="AB2" s="19">
        <f t="shared" si="1"/>
        <v>46419</v>
      </c>
      <c r="AC2" s="20">
        <f t="shared" si="1"/>
        <v>46447</v>
      </c>
      <c r="AD2" s="140"/>
      <c r="AE2" s="22">
        <f>DATE(YEAR(AC2),MONTH(AC2)+1,DAY(AC2))</f>
        <v>46478</v>
      </c>
      <c r="AF2" s="19">
        <f t="shared" ref="AF2:AP2" si="2">DATE(YEAR(AE2),MONTH(AE2)+1,DAY(AE2))</f>
        <v>46508</v>
      </c>
      <c r="AG2" s="19">
        <f t="shared" si="2"/>
        <v>46539</v>
      </c>
      <c r="AH2" s="19">
        <f t="shared" si="2"/>
        <v>46569</v>
      </c>
      <c r="AI2" s="19">
        <f t="shared" si="2"/>
        <v>46600</v>
      </c>
      <c r="AJ2" s="19">
        <f t="shared" si="2"/>
        <v>46631</v>
      </c>
      <c r="AK2" s="19">
        <f t="shared" si="2"/>
        <v>46661</v>
      </c>
      <c r="AL2" s="19">
        <f t="shared" si="2"/>
        <v>46692</v>
      </c>
      <c r="AM2" s="19">
        <f t="shared" si="2"/>
        <v>46722</v>
      </c>
      <c r="AN2" s="19">
        <f t="shared" si="2"/>
        <v>46753</v>
      </c>
      <c r="AO2" s="19">
        <f t="shared" si="2"/>
        <v>46784</v>
      </c>
      <c r="AP2" s="20">
        <f t="shared" si="2"/>
        <v>46813</v>
      </c>
      <c r="AQ2" s="140"/>
      <c r="AR2" s="22">
        <f>DATE(YEAR(AP2),MONTH(AP2)+1,DAY(AP2))</f>
        <v>46844</v>
      </c>
      <c r="AS2" s="19">
        <f t="shared" ref="AS2:BC2" si="3">DATE(YEAR(AR2),MONTH(AR2)+1,DAY(AR2))</f>
        <v>46874</v>
      </c>
      <c r="AT2" s="19">
        <f t="shared" si="3"/>
        <v>46905</v>
      </c>
      <c r="AU2" s="19">
        <f t="shared" si="3"/>
        <v>46935</v>
      </c>
      <c r="AV2" s="19">
        <f t="shared" si="3"/>
        <v>46966</v>
      </c>
      <c r="AW2" s="19">
        <f t="shared" si="3"/>
        <v>46997</v>
      </c>
      <c r="AX2" s="19">
        <f t="shared" si="3"/>
        <v>47027</v>
      </c>
      <c r="AY2" s="19">
        <f t="shared" si="3"/>
        <v>47058</v>
      </c>
      <c r="AZ2" s="19">
        <f t="shared" si="3"/>
        <v>47088</v>
      </c>
      <c r="BA2" s="19">
        <f t="shared" si="3"/>
        <v>47119</v>
      </c>
      <c r="BB2" s="19">
        <f t="shared" si="3"/>
        <v>47150</v>
      </c>
      <c r="BC2" s="20">
        <f t="shared" si="3"/>
        <v>47178</v>
      </c>
      <c r="BD2" s="140"/>
      <c r="BE2" s="122"/>
    </row>
    <row r="3" spans="1:57" s="1" customFormat="1" ht="20.100000000000001" customHeight="1">
      <c r="A3" s="69" t="s">
        <v>32</v>
      </c>
      <c r="B3" s="29"/>
      <c r="C3" s="29"/>
      <c r="D3" s="75"/>
      <c r="E3" s="35">
        <v>1000000</v>
      </c>
      <c r="F3" s="35">
        <v>1150000</v>
      </c>
      <c r="G3" s="35">
        <v>1190000</v>
      </c>
      <c r="H3" s="35">
        <v>1150000</v>
      </c>
      <c r="I3" s="35">
        <v>1200000</v>
      </c>
      <c r="J3" s="35">
        <v>1350000</v>
      </c>
      <c r="K3" s="35">
        <v>1350000</v>
      </c>
      <c r="L3" s="35">
        <v>1350000</v>
      </c>
      <c r="M3" s="35">
        <v>1400000</v>
      </c>
      <c r="N3" s="35">
        <v>1500000</v>
      </c>
      <c r="O3" s="35">
        <v>1500000</v>
      </c>
      <c r="P3" s="35">
        <v>1500000</v>
      </c>
      <c r="Q3" s="55">
        <f>SUM(E3:P3)</f>
        <v>15640000</v>
      </c>
      <c r="R3" s="35">
        <v>1600000</v>
      </c>
      <c r="S3" s="35">
        <v>1600000</v>
      </c>
      <c r="T3" s="35">
        <v>1600000</v>
      </c>
      <c r="U3" s="35">
        <v>1600000</v>
      </c>
      <c r="V3" s="35">
        <v>1600000</v>
      </c>
      <c r="W3" s="35">
        <v>1600000</v>
      </c>
      <c r="X3" s="35">
        <v>1600000</v>
      </c>
      <c r="Y3" s="35">
        <v>1600000</v>
      </c>
      <c r="Z3" s="35">
        <v>1600000</v>
      </c>
      <c r="AA3" s="35">
        <v>1600000</v>
      </c>
      <c r="AB3" s="35">
        <v>1600000</v>
      </c>
      <c r="AC3" s="35">
        <v>1600000</v>
      </c>
      <c r="AD3" s="55">
        <f>SUM(R3:AC3)</f>
        <v>19200000</v>
      </c>
      <c r="AE3" s="35">
        <v>1700000</v>
      </c>
      <c r="AF3" s="35">
        <v>1700000</v>
      </c>
      <c r="AG3" s="35">
        <v>1700000</v>
      </c>
      <c r="AH3" s="35">
        <v>1700000</v>
      </c>
      <c r="AI3" s="35">
        <v>1700000</v>
      </c>
      <c r="AJ3" s="35">
        <v>1700000</v>
      </c>
      <c r="AK3" s="35">
        <v>1700000</v>
      </c>
      <c r="AL3" s="35">
        <v>1700000</v>
      </c>
      <c r="AM3" s="35">
        <v>1700000</v>
      </c>
      <c r="AN3" s="35">
        <v>1700000</v>
      </c>
      <c r="AO3" s="35">
        <v>1700000</v>
      </c>
      <c r="AP3" s="35">
        <v>1700000</v>
      </c>
      <c r="AQ3" s="55">
        <f>SUM(AE3:AP3)</f>
        <v>20400000</v>
      </c>
      <c r="AR3" s="35">
        <v>1800000</v>
      </c>
      <c r="AS3" s="35">
        <v>1800000</v>
      </c>
      <c r="AT3" s="35">
        <v>1800000</v>
      </c>
      <c r="AU3" s="35">
        <v>1800000</v>
      </c>
      <c r="AV3" s="35">
        <v>1800000</v>
      </c>
      <c r="AW3" s="35">
        <v>1800000</v>
      </c>
      <c r="AX3" s="35">
        <v>1800000</v>
      </c>
      <c r="AY3" s="35">
        <v>1800000</v>
      </c>
      <c r="AZ3" s="35">
        <v>1800000</v>
      </c>
      <c r="BA3" s="35">
        <v>1800000</v>
      </c>
      <c r="BB3" s="35">
        <v>1800000</v>
      </c>
      <c r="BC3" s="35">
        <v>1800000</v>
      </c>
      <c r="BD3" s="55">
        <f>SUM(AR3:BC3)</f>
        <v>21600000</v>
      </c>
      <c r="BE3" s="82">
        <f>SUM(AQ3,AD3,Q3,BD3)</f>
        <v>76840000</v>
      </c>
    </row>
    <row r="4" spans="1:57" s="1" customFormat="1" ht="20.100000000000001" customHeight="1">
      <c r="A4" s="123" t="s">
        <v>31</v>
      </c>
      <c r="B4" s="39" t="s">
        <v>74</v>
      </c>
      <c r="C4" s="40" t="s">
        <v>102</v>
      </c>
      <c r="D4" s="26" t="s">
        <v>48</v>
      </c>
      <c r="E4" s="42">
        <f>E3*0.27</f>
        <v>270000</v>
      </c>
      <c r="F4" s="42">
        <f t="shared" ref="F4:P4" si="4">F3*0.27</f>
        <v>310500</v>
      </c>
      <c r="G4" s="42">
        <f t="shared" si="4"/>
        <v>321300</v>
      </c>
      <c r="H4" s="42">
        <f t="shared" si="4"/>
        <v>310500</v>
      </c>
      <c r="I4" s="42">
        <f t="shared" si="4"/>
        <v>324000</v>
      </c>
      <c r="J4" s="42">
        <f t="shared" si="4"/>
        <v>364500</v>
      </c>
      <c r="K4" s="42">
        <f t="shared" si="4"/>
        <v>364500</v>
      </c>
      <c r="L4" s="42">
        <f t="shared" si="4"/>
        <v>364500</v>
      </c>
      <c r="M4" s="42">
        <f t="shared" si="4"/>
        <v>378000</v>
      </c>
      <c r="N4" s="42">
        <f t="shared" si="4"/>
        <v>405000</v>
      </c>
      <c r="O4" s="42">
        <f t="shared" si="4"/>
        <v>405000</v>
      </c>
      <c r="P4" s="42">
        <f t="shared" si="4"/>
        <v>405000</v>
      </c>
      <c r="Q4" s="37">
        <f>SUM(E4:P4)</f>
        <v>4222800</v>
      </c>
      <c r="R4" s="42">
        <f>R3*0.27</f>
        <v>432000</v>
      </c>
      <c r="S4" s="42">
        <f t="shared" ref="S4:AC4" si="5">S3*0.27</f>
        <v>432000</v>
      </c>
      <c r="T4" s="42">
        <f t="shared" si="5"/>
        <v>432000</v>
      </c>
      <c r="U4" s="42">
        <f t="shared" si="5"/>
        <v>432000</v>
      </c>
      <c r="V4" s="42">
        <f t="shared" si="5"/>
        <v>432000</v>
      </c>
      <c r="W4" s="42">
        <f t="shared" si="5"/>
        <v>432000</v>
      </c>
      <c r="X4" s="42">
        <f t="shared" si="5"/>
        <v>432000</v>
      </c>
      <c r="Y4" s="42">
        <f t="shared" si="5"/>
        <v>432000</v>
      </c>
      <c r="Z4" s="42">
        <f t="shared" si="5"/>
        <v>432000</v>
      </c>
      <c r="AA4" s="42">
        <f t="shared" si="5"/>
        <v>432000</v>
      </c>
      <c r="AB4" s="42">
        <f t="shared" si="5"/>
        <v>432000</v>
      </c>
      <c r="AC4" s="42">
        <f t="shared" si="5"/>
        <v>432000</v>
      </c>
      <c r="AD4" s="37">
        <f>SUM(R4:AC4)</f>
        <v>5184000</v>
      </c>
      <c r="AE4" s="42">
        <f>AE3*0.27</f>
        <v>459000.00000000006</v>
      </c>
      <c r="AF4" s="42">
        <f t="shared" ref="AF4:AP4" si="6">AF3*0.27</f>
        <v>459000.00000000006</v>
      </c>
      <c r="AG4" s="42">
        <f t="shared" si="6"/>
        <v>459000.00000000006</v>
      </c>
      <c r="AH4" s="42">
        <f t="shared" si="6"/>
        <v>459000.00000000006</v>
      </c>
      <c r="AI4" s="42">
        <f t="shared" si="6"/>
        <v>459000.00000000006</v>
      </c>
      <c r="AJ4" s="42">
        <f t="shared" si="6"/>
        <v>459000.00000000006</v>
      </c>
      <c r="AK4" s="42">
        <f t="shared" si="6"/>
        <v>459000.00000000006</v>
      </c>
      <c r="AL4" s="42">
        <f t="shared" si="6"/>
        <v>459000.00000000006</v>
      </c>
      <c r="AM4" s="42">
        <f t="shared" si="6"/>
        <v>459000.00000000006</v>
      </c>
      <c r="AN4" s="42">
        <f t="shared" si="6"/>
        <v>459000.00000000006</v>
      </c>
      <c r="AO4" s="42">
        <f t="shared" si="6"/>
        <v>459000.00000000006</v>
      </c>
      <c r="AP4" s="42">
        <f t="shared" si="6"/>
        <v>459000.00000000006</v>
      </c>
      <c r="AQ4" s="37">
        <f t="shared" ref="AQ4:AQ25" si="7">SUM(AE4:AP4)</f>
        <v>5508000.0000000009</v>
      </c>
      <c r="AR4" s="42">
        <f>AR3*0.27</f>
        <v>486000.00000000006</v>
      </c>
      <c r="AS4" s="42">
        <f t="shared" ref="AS4:BC4" si="8">AS3*0.27</f>
        <v>486000.00000000006</v>
      </c>
      <c r="AT4" s="42">
        <f t="shared" si="8"/>
        <v>486000.00000000006</v>
      </c>
      <c r="AU4" s="42">
        <f t="shared" si="8"/>
        <v>486000.00000000006</v>
      </c>
      <c r="AV4" s="42">
        <f t="shared" si="8"/>
        <v>486000.00000000006</v>
      </c>
      <c r="AW4" s="42">
        <f t="shared" si="8"/>
        <v>486000.00000000006</v>
      </c>
      <c r="AX4" s="42">
        <f t="shared" si="8"/>
        <v>486000.00000000006</v>
      </c>
      <c r="AY4" s="42">
        <f t="shared" si="8"/>
        <v>486000.00000000006</v>
      </c>
      <c r="AZ4" s="42">
        <f t="shared" si="8"/>
        <v>486000.00000000006</v>
      </c>
      <c r="BA4" s="42">
        <f t="shared" si="8"/>
        <v>486000.00000000006</v>
      </c>
      <c r="BB4" s="42">
        <f t="shared" si="8"/>
        <v>486000.00000000006</v>
      </c>
      <c r="BC4" s="42">
        <f t="shared" si="8"/>
        <v>486000.00000000006</v>
      </c>
      <c r="BD4" s="37">
        <f>SUM(AR4:BC4)</f>
        <v>5832000.0000000009</v>
      </c>
      <c r="BE4" s="37">
        <f>SUM(AQ4,AD4,Q4,BD4)</f>
        <v>20746800</v>
      </c>
    </row>
    <row r="5" spans="1:57" s="1" customFormat="1" ht="20.100000000000001" customHeight="1">
      <c r="A5" s="124"/>
      <c r="B5" s="43" t="s">
        <v>75</v>
      </c>
      <c r="C5" s="44" t="s">
        <v>76</v>
      </c>
      <c r="D5" s="26" t="s">
        <v>50</v>
      </c>
      <c r="E5" s="42">
        <f>E3*0.3</f>
        <v>300000</v>
      </c>
      <c r="F5" s="42">
        <f t="shared" ref="F5:P5" si="9">F3*0.3</f>
        <v>345000</v>
      </c>
      <c r="G5" s="42">
        <f t="shared" si="9"/>
        <v>357000</v>
      </c>
      <c r="H5" s="42">
        <f t="shared" si="9"/>
        <v>345000</v>
      </c>
      <c r="I5" s="42">
        <f t="shared" si="9"/>
        <v>360000</v>
      </c>
      <c r="J5" s="42">
        <f t="shared" si="9"/>
        <v>405000</v>
      </c>
      <c r="K5" s="42">
        <f t="shared" si="9"/>
        <v>405000</v>
      </c>
      <c r="L5" s="42">
        <f t="shared" si="9"/>
        <v>405000</v>
      </c>
      <c r="M5" s="42">
        <f t="shared" si="9"/>
        <v>420000</v>
      </c>
      <c r="N5" s="42">
        <f t="shared" si="9"/>
        <v>450000</v>
      </c>
      <c r="O5" s="42">
        <f t="shared" si="9"/>
        <v>450000</v>
      </c>
      <c r="P5" s="42">
        <f t="shared" si="9"/>
        <v>450000</v>
      </c>
      <c r="Q5" s="37">
        <f>SUM(E5:P5)</f>
        <v>4692000</v>
      </c>
      <c r="R5" s="42">
        <f>R3*0.3</f>
        <v>480000</v>
      </c>
      <c r="S5" s="42">
        <f t="shared" ref="S5:AC5" si="10">S3*0.3</f>
        <v>480000</v>
      </c>
      <c r="T5" s="42">
        <f t="shared" si="10"/>
        <v>480000</v>
      </c>
      <c r="U5" s="42">
        <f t="shared" si="10"/>
        <v>480000</v>
      </c>
      <c r="V5" s="42">
        <f t="shared" si="10"/>
        <v>480000</v>
      </c>
      <c r="W5" s="42">
        <f t="shared" si="10"/>
        <v>480000</v>
      </c>
      <c r="X5" s="42">
        <f t="shared" si="10"/>
        <v>480000</v>
      </c>
      <c r="Y5" s="42">
        <f t="shared" si="10"/>
        <v>480000</v>
      </c>
      <c r="Z5" s="42">
        <f t="shared" si="10"/>
        <v>480000</v>
      </c>
      <c r="AA5" s="42">
        <f t="shared" si="10"/>
        <v>480000</v>
      </c>
      <c r="AB5" s="42">
        <f t="shared" si="10"/>
        <v>480000</v>
      </c>
      <c r="AC5" s="42">
        <f t="shared" si="10"/>
        <v>480000</v>
      </c>
      <c r="AD5" s="37">
        <f>SUM(R5:AC5)</f>
        <v>5760000</v>
      </c>
      <c r="AE5" s="42">
        <f>AE3*0.3</f>
        <v>510000</v>
      </c>
      <c r="AF5" s="42">
        <f t="shared" ref="AF5:AP5" si="11">AF3*0.3</f>
        <v>510000</v>
      </c>
      <c r="AG5" s="42">
        <f t="shared" si="11"/>
        <v>510000</v>
      </c>
      <c r="AH5" s="42">
        <f t="shared" si="11"/>
        <v>510000</v>
      </c>
      <c r="AI5" s="42">
        <f t="shared" si="11"/>
        <v>510000</v>
      </c>
      <c r="AJ5" s="42">
        <f t="shared" si="11"/>
        <v>510000</v>
      </c>
      <c r="AK5" s="42">
        <f t="shared" si="11"/>
        <v>510000</v>
      </c>
      <c r="AL5" s="42">
        <f t="shared" si="11"/>
        <v>510000</v>
      </c>
      <c r="AM5" s="42">
        <f t="shared" si="11"/>
        <v>510000</v>
      </c>
      <c r="AN5" s="42">
        <f t="shared" si="11"/>
        <v>510000</v>
      </c>
      <c r="AO5" s="42">
        <f t="shared" si="11"/>
        <v>510000</v>
      </c>
      <c r="AP5" s="42">
        <f t="shared" si="11"/>
        <v>510000</v>
      </c>
      <c r="AQ5" s="37">
        <f t="shared" si="7"/>
        <v>6120000</v>
      </c>
      <c r="AR5" s="42">
        <f>AR3*0.3</f>
        <v>540000</v>
      </c>
      <c r="AS5" s="42">
        <f t="shared" ref="AS5:BC5" si="12">AS3*0.3</f>
        <v>540000</v>
      </c>
      <c r="AT5" s="42">
        <f t="shared" si="12"/>
        <v>540000</v>
      </c>
      <c r="AU5" s="42">
        <f t="shared" si="12"/>
        <v>540000</v>
      </c>
      <c r="AV5" s="42">
        <f t="shared" si="12"/>
        <v>540000</v>
      </c>
      <c r="AW5" s="42">
        <f t="shared" si="12"/>
        <v>540000</v>
      </c>
      <c r="AX5" s="42">
        <f t="shared" si="12"/>
        <v>540000</v>
      </c>
      <c r="AY5" s="42">
        <f t="shared" si="12"/>
        <v>540000</v>
      </c>
      <c r="AZ5" s="42">
        <f t="shared" si="12"/>
        <v>540000</v>
      </c>
      <c r="BA5" s="42">
        <f t="shared" si="12"/>
        <v>540000</v>
      </c>
      <c r="BB5" s="42">
        <f t="shared" si="12"/>
        <v>540000</v>
      </c>
      <c r="BC5" s="42">
        <f t="shared" si="12"/>
        <v>540000</v>
      </c>
      <c r="BD5" s="37">
        <f>SUM(AR5:BC5)</f>
        <v>6480000</v>
      </c>
      <c r="BE5" s="37">
        <f t="shared" ref="BE5" si="13">SUM(AQ5,AD5,Q5,BD5)</f>
        <v>23052000</v>
      </c>
    </row>
    <row r="6" spans="1:57" s="1" customFormat="1" ht="20.100000000000001" customHeight="1">
      <c r="A6" s="125"/>
      <c r="B6" s="126" t="s">
        <v>73</v>
      </c>
      <c r="C6" s="127"/>
      <c r="D6" s="92"/>
      <c r="E6" s="112">
        <f>SUM(E4:E5)</f>
        <v>570000</v>
      </c>
      <c r="F6" s="113">
        <f t="shared" ref="F6:P6" si="14">SUM(F4:F5)</f>
        <v>655500</v>
      </c>
      <c r="G6" s="113">
        <f t="shared" si="14"/>
        <v>678300</v>
      </c>
      <c r="H6" s="113">
        <f t="shared" si="14"/>
        <v>655500</v>
      </c>
      <c r="I6" s="113">
        <f t="shared" si="14"/>
        <v>684000</v>
      </c>
      <c r="J6" s="113">
        <f t="shared" si="14"/>
        <v>769500</v>
      </c>
      <c r="K6" s="113">
        <f t="shared" si="14"/>
        <v>769500</v>
      </c>
      <c r="L6" s="113">
        <f t="shared" si="14"/>
        <v>769500</v>
      </c>
      <c r="M6" s="113">
        <f t="shared" si="14"/>
        <v>798000</v>
      </c>
      <c r="N6" s="113">
        <f t="shared" si="14"/>
        <v>855000</v>
      </c>
      <c r="O6" s="113">
        <f t="shared" si="14"/>
        <v>855000</v>
      </c>
      <c r="P6" s="114">
        <f t="shared" si="14"/>
        <v>855000</v>
      </c>
      <c r="Q6" s="56">
        <f>SUM(E6:P6)</f>
        <v>8914800</v>
      </c>
      <c r="R6" s="112">
        <f>SUM(R4:R5)</f>
        <v>912000</v>
      </c>
      <c r="S6" s="113">
        <f t="shared" ref="S6:AC6" si="15">SUM(S4:S5)</f>
        <v>912000</v>
      </c>
      <c r="T6" s="113">
        <f t="shared" si="15"/>
        <v>912000</v>
      </c>
      <c r="U6" s="113">
        <f t="shared" si="15"/>
        <v>912000</v>
      </c>
      <c r="V6" s="113">
        <f t="shared" si="15"/>
        <v>912000</v>
      </c>
      <c r="W6" s="113">
        <f t="shared" si="15"/>
        <v>912000</v>
      </c>
      <c r="X6" s="113">
        <f t="shared" si="15"/>
        <v>912000</v>
      </c>
      <c r="Y6" s="113">
        <f t="shared" si="15"/>
        <v>912000</v>
      </c>
      <c r="Z6" s="113">
        <f t="shared" si="15"/>
        <v>912000</v>
      </c>
      <c r="AA6" s="113">
        <f t="shared" si="15"/>
        <v>912000</v>
      </c>
      <c r="AB6" s="113">
        <f t="shared" si="15"/>
        <v>912000</v>
      </c>
      <c r="AC6" s="114">
        <f t="shared" si="15"/>
        <v>912000</v>
      </c>
      <c r="AD6" s="56">
        <f>SUM(R6:AC6)</f>
        <v>10944000</v>
      </c>
      <c r="AE6" s="112">
        <f>SUM(AE4:AE5)</f>
        <v>969000</v>
      </c>
      <c r="AF6" s="112">
        <f t="shared" ref="AF6:AP6" si="16">SUM(AF4:AF5)</f>
        <v>969000</v>
      </c>
      <c r="AG6" s="112">
        <f t="shared" si="16"/>
        <v>969000</v>
      </c>
      <c r="AH6" s="112">
        <f t="shared" si="16"/>
        <v>969000</v>
      </c>
      <c r="AI6" s="112">
        <f t="shared" si="16"/>
        <v>969000</v>
      </c>
      <c r="AJ6" s="112">
        <f t="shared" si="16"/>
        <v>969000</v>
      </c>
      <c r="AK6" s="112">
        <f t="shared" si="16"/>
        <v>969000</v>
      </c>
      <c r="AL6" s="112">
        <f t="shared" si="16"/>
        <v>969000</v>
      </c>
      <c r="AM6" s="112">
        <f t="shared" si="16"/>
        <v>969000</v>
      </c>
      <c r="AN6" s="112">
        <f t="shared" si="16"/>
        <v>969000</v>
      </c>
      <c r="AO6" s="112">
        <f t="shared" si="16"/>
        <v>969000</v>
      </c>
      <c r="AP6" s="112">
        <f t="shared" si="16"/>
        <v>969000</v>
      </c>
      <c r="AQ6" s="57">
        <f t="shared" si="7"/>
        <v>11628000</v>
      </c>
      <c r="AR6" s="112">
        <f>SUM(AR4:AR5)</f>
        <v>1026000</v>
      </c>
      <c r="AS6" s="113">
        <f>SUM(AS4:AS5)</f>
        <v>1026000</v>
      </c>
      <c r="AT6" s="113">
        <f t="shared" ref="AT6:BC6" si="17">SUM(AT4:AT5)</f>
        <v>1026000</v>
      </c>
      <c r="AU6" s="113">
        <f t="shared" si="17"/>
        <v>1026000</v>
      </c>
      <c r="AV6" s="113">
        <f t="shared" si="17"/>
        <v>1026000</v>
      </c>
      <c r="AW6" s="113">
        <f t="shared" si="17"/>
        <v>1026000</v>
      </c>
      <c r="AX6" s="113">
        <f t="shared" si="17"/>
        <v>1026000</v>
      </c>
      <c r="AY6" s="113">
        <f t="shared" si="17"/>
        <v>1026000</v>
      </c>
      <c r="AZ6" s="113">
        <f t="shared" si="17"/>
        <v>1026000</v>
      </c>
      <c r="BA6" s="113">
        <f t="shared" si="17"/>
        <v>1026000</v>
      </c>
      <c r="BB6" s="113">
        <f t="shared" si="17"/>
        <v>1026000</v>
      </c>
      <c r="BC6" s="113">
        <f t="shared" si="17"/>
        <v>1026000</v>
      </c>
      <c r="BD6" s="57">
        <f>SUM(AR6:BC6)</f>
        <v>12312000</v>
      </c>
      <c r="BE6" s="110">
        <f>SUM(AQ6,AD6,Q6,BD6)</f>
        <v>43798800</v>
      </c>
    </row>
    <row r="7" spans="1:57" ht="20.100000000000001" customHeight="1">
      <c r="A7" s="128" t="s">
        <v>67</v>
      </c>
      <c r="B7" s="48" t="s">
        <v>82</v>
      </c>
      <c r="C7" s="45" t="s">
        <v>83</v>
      </c>
      <c r="D7" s="41" t="s">
        <v>47</v>
      </c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100000</v>
      </c>
      <c r="K7" s="36">
        <v>30000</v>
      </c>
      <c r="L7" s="36">
        <v>30000</v>
      </c>
      <c r="M7" s="36">
        <v>30000</v>
      </c>
      <c r="N7" s="36">
        <v>30000</v>
      </c>
      <c r="O7" s="36">
        <v>30000</v>
      </c>
      <c r="P7" s="36">
        <v>30000</v>
      </c>
      <c r="Q7" s="46">
        <f>SUM(E7:P7)</f>
        <v>280000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35">
        <v>30000</v>
      </c>
      <c r="AA7" s="35">
        <v>30000</v>
      </c>
      <c r="AB7" s="35">
        <v>30000</v>
      </c>
      <c r="AC7" s="35">
        <v>30000</v>
      </c>
      <c r="AD7" s="46">
        <f>SUM(R7:AC7)</f>
        <v>360000</v>
      </c>
      <c r="AE7" s="35">
        <v>30000</v>
      </c>
      <c r="AF7" s="35">
        <v>30000</v>
      </c>
      <c r="AG7" s="35">
        <v>30000</v>
      </c>
      <c r="AH7" s="35">
        <v>30000</v>
      </c>
      <c r="AI7" s="35">
        <v>30000</v>
      </c>
      <c r="AJ7" s="35">
        <v>30000</v>
      </c>
      <c r="AK7" s="35">
        <v>30000</v>
      </c>
      <c r="AL7" s="35">
        <v>30000</v>
      </c>
      <c r="AM7" s="35">
        <v>30000</v>
      </c>
      <c r="AN7" s="35">
        <v>30000</v>
      </c>
      <c r="AO7" s="35">
        <v>30000</v>
      </c>
      <c r="AP7" s="35">
        <v>30000</v>
      </c>
      <c r="AQ7" s="47">
        <f t="shared" si="7"/>
        <v>360000</v>
      </c>
      <c r="AR7" s="35">
        <v>30000</v>
      </c>
      <c r="AS7" s="35">
        <v>30000</v>
      </c>
      <c r="AT7" s="35">
        <v>30000</v>
      </c>
      <c r="AU7" s="35">
        <v>30000</v>
      </c>
      <c r="AV7" s="35">
        <v>30000</v>
      </c>
      <c r="AW7" s="35">
        <v>30000</v>
      </c>
      <c r="AX7" s="35">
        <v>30000</v>
      </c>
      <c r="AY7" s="35">
        <v>30000</v>
      </c>
      <c r="AZ7" s="35">
        <v>30000</v>
      </c>
      <c r="BA7" s="35">
        <v>30000</v>
      </c>
      <c r="BB7" s="35">
        <v>30000</v>
      </c>
      <c r="BC7" s="35">
        <v>30000</v>
      </c>
      <c r="BD7" s="47">
        <f>SUM(AR7:BC7)</f>
        <v>360000</v>
      </c>
      <c r="BE7" s="37">
        <f>SUM(AQ7,AD7,Q7,BD7)</f>
        <v>1360000</v>
      </c>
    </row>
    <row r="8" spans="1:57" ht="20.100000000000001" customHeight="1">
      <c r="A8" s="117"/>
      <c r="B8" s="48" t="s">
        <v>81</v>
      </c>
      <c r="C8" s="45" t="s">
        <v>84</v>
      </c>
      <c r="D8" s="41" t="s">
        <v>47</v>
      </c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200000</v>
      </c>
      <c r="K8" s="36">
        <v>200000</v>
      </c>
      <c r="L8" s="36">
        <v>200000</v>
      </c>
      <c r="M8" s="36">
        <v>200000</v>
      </c>
      <c r="N8" s="36">
        <v>200000</v>
      </c>
      <c r="O8" s="36">
        <v>200000</v>
      </c>
      <c r="P8" s="36">
        <v>200000</v>
      </c>
      <c r="Q8" s="46">
        <f t="shared" ref="Q8:Q9" si="18">SUM(E8:P8)</f>
        <v>1400000</v>
      </c>
      <c r="R8" s="35">
        <v>200000</v>
      </c>
      <c r="S8" s="35">
        <v>200000</v>
      </c>
      <c r="T8" s="35">
        <v>200000</v>
      </c>
      <c r="U8" s="35">
        <v>200000</v>
      </c>
      <c r="V8" s="35">
        <v>200000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50">
        <v>0</v>
      </c>
      <c r="AD8" s="46">
        <f t="shared" ref="AD8:AD9" si="19">SUM(R8:AC8)</f>
        <v>1000000</v>
      </c>
      <c r="AE8" s="35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50">
        <v>0</v>
      </c>
      <c r="AQ8" s="47">
        <f t="shared" si="7"/>
        <v>0</v>
      </c>
      <c r="AR8" s="35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50">
        <v>0</v>
      </c>
      <c r="BD8" s="47">
        <f t="shared" ref="BD8:BD9" si="20">SUM(AR8:BC8)</f>
        <v>0</v>
      </c>
      <c r="BE8" s="37">
        <f t="shared" ref="BE8:BE9" si="21">SUM(AQ8,AD8,Q8,BD8)</f>
        <v>2400000</v>
      </c>
    </row>
    <row r="9" spans="1:57" ht="20.100000000000001" customHeight="1">
      <c r="A9" s="117"/>
      <c r="B9" s="48" t="s">
        <v>78</v>
      </c>
      <c r="C9" s="45" t="s">
        <v>104</v>
      </c>
      <c r="D9" s="41" t="s">
        <v>50</v>
      </c>
      <c r="E9" s="35">
        <v>0</v>
      </c>
      <c r="F9" s="36">
        <v>200000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200000</v>
      </c>
      <c r="O9" s="36">
        <v>0</v>
      </c>
      <c r="P9" s="50">
        <v>0</v>
      </c>
      <c r="Q9" s="46">
        <f t="shared" si="18"/>
        <v>400000</v>
      </c>
      <c r="R9" s="35">
        <v>0</v>
      </c>
      <c r="S9" s="36">
        <v>0</v>
      </c>
      <c r="T9" s="36">
        <v>0</v>
      </c>
      <c r="U9" s="36">
        <v>200000</v>
      </c>
      <c r="V9" s="36">
        <v>0</v>
      </c>
      <c r="W9" s="36">
        <v>0</v>
      </c>
      <c r="X9" s="36">
        <v>0</v>
      </c>
      <c r="Y9" s="36">
        <v>0</v>
      </c>
      <c r="Z9" s="36">
        <v>200000</v>
      </c>
      <c r="AA9" s="36">
        <v>0</v>
      </c>
      <c r="AB9" s="36">
        <v>0</v>
      </c>
      <c r="AC9" s="50">
        <v>0</v>
      </c>
      <c r="AD9" s="46">
        <f t="shared" si="19"/>
        <v>400000</v>
      </c>
      <c r="AE9" s="35">
        <v>0</v>
      </c>
      <c r="AF9" s="36">
        <v>0</v>
      </c>
      <c r="AG9" s="36">
        <v>0</v>
      </c>
      <c r="AH9" s="36">
        <v>200000</v>
      </c>
      <c r="AI9" s="36">
        <v>0</v>
      </c>
      <c r="AJ9" s="36">
        <v>0</v>
      </c>
      <c r="AK9" s="36">
        <v>0</v>
      </c>
      <c r="AL9" s="36">
        <v>0</v>
      </c>
      <c r="AM9" s="36">
        <v>200000</v>
      </c>
      <c r="AN9" s="36">
        <v>0</v>
      </c>
      <c r="AO9" s="36">
        <v>0</v>
      </c>
      <c r="AP9" s="50">
        <v>0</v>
      </c>
      <c r="AQ9" s="47">
        <f t="shared" si="7"/>
        <v>400000</v>
      </c>
      <c r="AR9" s="35">
        <v>0</v>
      </c>
      <c r="AS9" s="36">
        <v>0</v>
      </c>
      <c r="AT9" s="36">
        <v>0</v>
      </c>
      <c r="AU9" s="36">
        <v>200000</v>
      </c>
      <c r="AV9" s="36">
        <v>0</v>
      </c>
      <c r="AW9" s="36">
        <v>0</v>
      </c>
      <c r="AX9" s="36">
        <v>0</v>
      </c>
      <c r="AY9" s="36">
        <v>0</v>
      </c>
      <c r="AZ9" s="36">
        <v>200000</v>
      </c>
      <c r="BA9" s="36">
        <v>0</v>
      </c>
      <c r="BB9" s="36">
        <v>0</v>
      </c>
      <c r="BC9" s="50">
        <v>0</v>
      </c>
      <c r="BD9" s="47">
        <f t="shared" si="20"/>
        <v>400000</v>
      </c>
      <c r="BE9" s="37">
        <f t="shared" si="21"/>
        <v>1600000</v>
      </c>
    </row>
    <row r="10" spans="1:57" ht="20.100000000000001" customHeight="1">
      <c r="A10" s="118"/>
      <c r="B10" s="129" t="s">
        <v>71</v>
      </c>
      <c r="C10" s="130"/>
      <c r="D10" s="93"/>
      <c r="E10" s="107">
        <f t="shared" ref="E10:P10" si="22">SUM(E7:E9)</f>
        <v>0</v>
      </c>
      <c r="F10" s="105">
        <f t="shared" si="22"/>
        <v>200000</v>
      </c>
      <c r="G10" s="105">
        <f t="shared" si="22"/>
        <v>0</v>
      </c>
      <c r="H10" s="105">
        <f t="shared" si="22"/>
        <v>0</v>
      </c>
      <c r="I10" s="105">
        <f t="shared" si="22"/>
        <v>0</v>
      </c>
      <c r="J10" s="105">
        <f t="shared" si="22"/>
        <v>300000</v>
      </c>
      <c r="K10" s="105">
        <f t="shared" si="22"/>
        <v>230000</v>
      </c>
      <c r="L10" s="105">
        <f t="shared" si="22"/>
        <v>230000</v>
      </c>
      <c r="M10" s="105">
        <f t="shared" si="22"/>
        <v>230000</v>
      </c>
      <c r="N10" s="105">
        <f t="shared" si="22"/>
        <v>430000</v>
      </c>
      <c r="O10" s="105">
        <f t="shared" si="22"/>
        <v>230000</v>
      </c>
      <c r="P10" s="108">
        <f t="shared" si="22"/>
        <v>230000</v>
      </c>
      <c r="Q10" s="109">
        <f>SUM(E10:P10)</f>
        <v>2080000</v>
      </c>
      <c r="R10" s="107">
        <f t="shared" ref="R10:AC10" si="23">SUM(R7:R9)</f>
        <v>230000</v>
      </c>
      <c r="S10" s="105">
        <f t="shared" si="23"/>
        <v>230000</v>
      </c>
      <c r="T10" s="105">
        <f t="shared" si="23"/>
        <v>230000</v>
      </c>
      <c r="U10" s="105">
        <f t="shared" si="23"/>
        <v>430000</v>
      </c>
      <c r="V10" s="105">
        <f t="shared" si="23"/>
        <v>230000</v>
      </c>
      <c r="W10" s="105">
        <f t="shared" si="23"/>
        <v>30000</v>
      </c>
      <c r="X10" s="105">
        <f t="shared" si="23"/>
        <v>30000</v>
      </c>
      <c r="Y10" s="105">
        <f t="shared" si="23"/>
        <v>30000</v>
      </c>
      <c r="Z10" s="105">
        <f t="shared" si="23"/>
        <v>230000</v>
      </c>
      <c r="AA10" s="105">
        <f t="shared" si="23"/>
        <v>30000</v>
      </c>
      <c r="AB10" s="105">
        <f t="shared" si="23"/>
        <v>30000</v>
      </c>
      <c r="AC10" s="108">
        <f t="shared" si="23"/>
        <v>30000</v>
      </c>
      <c r="AD10" s="109">
        <f>SUM(R10:AC10)</f>
        <v>1760000</v>
      </c>
      <c r="AE10" s="107">
        <f t="shared" ref="AE10:AP10" si="24">SUM(AE7:AE9)</f>
        <v>30000</v>
      </c>
      <c r="AF10" s="105">
        <f t="shared" si="24"/>
        <v>30000</v>
      </c>
      <c r="AG10" s="105">
        <f t="shared" si="24"/>
        <v>30000</v>
      </c>
      <c r="AH10" s="105">
        <f t="shared" si="24"/>
        <v>230000</v>
      </c>
      <c r="AI10" s="105">
        <f t="shared" si="24"/>
        <v>30000</v>
      </c>
      <c r="AJ10" s="105">
        <f t="shared" si="24"/>
        <v>30000</v>
      </c>
      <c r="AK10" s="105">
        <f t="shared" si="24"/>
        <v>30000</v>
      </c>
      <c r="AL10" s="105">
        <f t="shared" si="24"/>
        <v>30000</v>
      </c>
      <c r="AM10" s="105">
        <f t="shared" si="24"/>
        <v>230000</v>
      </c>
      <c r="AN10" s="105">
        <f t="shared" si="24"/>
        <v>30000</v>
      </c>
      <c r="AO10" s="105">
        <f t="shared" si="24"/>
        <v>30000</v>
      </c>
      <c r="AP10" s="108">
        <f t="shared" si="24"/>
        <v>30000</v>
      </c>
      <c r="AQ10" s="109">
        <f t="shared" si="7"/>
        <v>760000</v>
      </c>
      <c r="AR10" s="107">
        <f t="shared" ref="AR10:BC10" si="25">SUM(AR7:AR9)</f>
        <v>30000</v>
      </c>
      <c r="AS10" s="105">
        <f t="shared" si="25"/>
        <v>30000</v>
      </c>
      <c r="AT10" s="105">
        <f t="shared" si="25"/>
        <v>30000</v>
      </c>
      <c r="AU10" s="105">
        <f t="shared" si="25"/>
        <v>230000</v>
      </c>
      <c r="AV10" s="105">
        <f t="shared" si="25"/>
        <v>30000</v>
      </c>
      <c r="AW10" s="105">
        <f t="shared" si="25"/>
        <v>30000</v>
      </c>
      <c r="AX10" s="105">
        <f t="shared" si="25"/>
        <v>30000</v>
      </c>
      <c r="AY10" s="105">
        <f t="shared" si="25"/>
        <v>30000</v>
      </c>
      <c r="AZ10" s="105">
        <f t="shared" si="25"/>
        <v>230000</v>
      </c>
      <c r="BA10" s="105">
        <f t="shared" si="25"/>
        <v>30000</v>
      </c>
      <c r="BB10" s="105">
        <f t="shared" si="25"/>
        <v>30000</v>
      </c>
      <c r="BC10" s="105">
        <f t="shared" si="25"/>
        <v>30000</v>
      </c>
      <c r="BD10" s="109">
        <f>SUM(AR10:BC10)</f>
        <v>760000</v>
      </c>
      <c r="BE10" s="110">
        <f>SUM(AQ10,AD10,Q10,BD10)</f>
        <v>5360000</v>
      </c>
    </row>
    <row r="11" spans="1:57" ht="20.100000000000001" customHeight="1">
      <c r="A11" s="116" t="s">
        <v>68</v>
      </c>
      <c r="B11" s="48" t="s">
        <v>77</v>
      </c>
      <c r="C11" s="49" t="s">
        <v>85</v>
      </c>
      <c r="D11" s="41" t="s">
        <v>47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30000</v>
      </c>
      <c r="K11" s="36">
        <v>30000</v>
      </c>
      <c r="L11" s="36">
        <v>30000</v>
      </c>
      <c r="M11" s="36">
        <v>30000</v>
      </c>
      <c r="N11" s="36">
        <v>30000</v>
      </c>
      <c r="O11" s="36">
        <v>30000</v>
      </c>
      <c r="P11" s="36">
        <v>30000</v>
      </c>
      <c r="Q11" s="46">
        <f>SUM(E11:P11)</f>
        <v>210000</v>
      </c>
      <c r="R11" s="35">
        <v>30000</v>
      </c>
      <c r="S11" s="35">
        <v>30000</v>
      </c>
      <c r="T11" s="35">
        <v>30000</v>
      </c>
      <c r="U11" s="35">
        <v>30000</v>
      </c>
      <c r="V11" s="35">
        <v>30000</v>
      </c>
      <c r="W11" s="35">
        <v>30000</v>
      </c>
      <c r="X11" s="35">
        <v>30000</v>
      </c>
      <c r="Y11" s="35">
        <v>30000</v>
      </c>
      <c r="Z11" s="35">
        <v>30000</v>
      </c>
      <c r="AA11" s="35">
        <v>30000</v>
      </c>
      <c r="AB11" s="35">
        <v>30000</v>
      </c>
      <c r="AC11" s="35">
        <v>30000</v>
      </c>
      <c r="AD11" s="46">
        <f>SUM(R11:AC11)</f>
        <v>360000</v>
      </c>
      <c r="AE11" s="35">
        <v>30000</v>
      </c>
      <c r="AF11" s="35">
        <v>30000</v>
      </c>
      <c r="AG11" s="35">
        <v>30000</v>
      </c>
      <c r="AH11" s="35">
        <v>30000</v>
      </c>
      <c r="AI11" s="35">
        <v>30000</v>
      </c>
      <c r="AJ11" s="35">
        <v>30000</v>
      </c>
      <c r="AK11" s="35">
        <v>30000</v>
      </c>
      <c r="AL11" s="35">
        <v>30000</v>
      </c>
      <c r="AM11" s="35">
        <v>30000</v>
      </c>
      <c r="AN11" s="35">
        <v>30000</v>
      </c>
      <c r="AO11" s="35">
        <v>30000</v>
      </c>
      <c r="AP11" s="35">
        <v>30000</v>
      </c>
      <c r="AQ11" s="46">
        <f t="shared" si="7"/>
        <v>360000</v>
      </c>
      <c r="AR11" s="35">
        <v>30000</v>
      </c>
      <c r="AS11" s="35">
        <v>30000</v>
      </c>
      <c r="AT11" s="35">
        <v>30000</v>
      </c>
      <c r="AU11" s="35">
        <v>30000</v>
      </c>
      <c r="AV11" s="35">
        <v>30000</v>
      </c>
      <c r="AW11" s="35">
        <v>30000</v>
      </c>
      <c r="AX11" s="35">
        <v>30000</v>
      </c>
      <c r="AY11" s="35">
        <v>30000</v>
      </c>
      <c r="AZ11" s="35">
        <v>30000</v>
      </c>
      <c r="BA11" s="35">
        <v>30000</v>
      </c>
      <c r="BB11" s="35">
        <v>30000</v>
      </c>
      <c r="BC11" s="35">
        <v>30000</v>
      </c>
      <c r="BD11" s="46">
        <f>SUM(AR11:BC11)</f>
        <v>360000</v>
      </c>
      <c r="BE11" s="37">
        <f>SUM(AQ11,AD11,Q11,BD11)</f>
        <v>1290000</v>
      </c>
    </row>
    <row r="12" spans="1:57" ht="20.100000000000001" customHeight="1">
      <c r="A12" s="117"/>
      <c r="B12" s="48" t="s">
        <v>77</v>
      </c>
      <c r="C12" s="49" t="s">
        <v>86</v>
      </c>
      <c r="D12" s="41" t="s">
        <v>47</v>
      </c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15000</v>
      </c>
      <c r="K12" s="36">
        <v>15000</v>
      </c>
      <c r="L12" s="36">
        <v>15000</v>
      </c>
      <c r="M12" s="36">
        <v>15000</v>
      </c>
      <c r="N12" s="36">
        <v>15000</v>
      </c>
      <c r="O12" s="36">
        <v>15000</v>
      </c>
      <c r="P12" s="36">
        <v>15000</v>
      </c>
      <c r="Q12" s="46">
        <f t="shared" ref="Q12:Q13" si="26">SUM(E12:P12)</f>
        <v>105000</v>
      </c>
      <c r="R12" s="35">
        <v>15000</v>
      </c>
      <c r="S12" s="35">
        <v>15000</v>
      </c>
      <c r="T12" s="35">
        <v>15000</v>
      </c>
      <c r="U12" s="35">
        <v>15000</v>
      </c>
      <c r="V12" s="35">
        <v>15000</v>
      </c>
      <c r="W12" s="35">
        <v>15000</v>
      </c>
      <c r="X12" s="35">
        <v>15000</v>
      </c>
      <c r="Y12" s="35">
        <v>15000</v>
      </c>
      <c r="Z12" s="35">
        <v>15000</v>
      </c>
      <c r="AA12" s="35">
        <v>15000</v>
      </c>
      <c r="AB12" s="35">
        <v>15000</v>
      </c>
      <c r="AC12" s="35">
        <v>15000</v>
      </c>
      <c r="AD12" s="46">
        <f t="shared" ref="AD12:AD13" si="27">SUM(R12:AC12)</f>
        <v>180000</v>
      </c>
      <c r="AE12" s="35">
        <v>15000</v>
      </c>
      <c r="AF12" s="35">
        <v>15000</v>
      </c>
      <c r="AG12" s="35">
        <v>15000</v>
      </c>
      <c r="AH12" s="35">
        <v>15000</v>
      </c>
      <c r="AI12" s="35">
        <v>15000</v>
      </c>
      <c r="AJ12" s="35">
        <v>15000</v>
      </c>
      <c r="AK12" s="35">
        <v>15000</v>
      </c>
      <c r="AL12" s="35">
        <v>15000</v>
      </c>
      <c r="AM12" s="35">
        <v>15000</v>
      </c>
      <c r="AN12" s="35">
        <v>15000</v>
      </c>
      <c r="AO12" s="35">
        <v>15000</v>
      </c>
      <c r="AP12" s="35">
        <v>15000</v>
      </c>
      <c r="AQ12" s="46">
        <f t="shared" si="7"/>
        <v>180000</v>
      </c>
      <c r="AR12" s="35">
        <v>15000</v>
      </c>
      <c r="AS12" s="35">
        <v>15000</v>
      </c>
      <c r="AT12" s="35">
        <v>15000</v>
      </c>
      <c r="AU12" s="35">
        <v>15000</v>
      </c>
      <c r="AV12" s="35">
        <v>15000</v>
      </c>
      <c r="AW12" s="35">
        <v>15000</v>
      </c>
      <c r="AX12" s="35">
        <v>15000</v>
      </c>
      <c r="AY12" s="35">
        <v>15000</v>
      </c>
      <c r="AZ12" s="35">
        <v>15000</v>
      </c>
      <c r="BA12" s="35">
        <v>15000</v>
      </c>
      <c r="BB12" s="35">
        <v>15000</v>
      </c>
      <c r="BC12" s="35">
        <v>15000</v>
      </c>
      <c r="BD12" s="46">
        <f t="shared" ref="BD12:BD13" si="28">SUM(AR12:BC12)</f>
        <v>180000</v>
      </c>
      <c r="BE12" s="37">
        <f t="shared" ref="BE12:BE13" si="29">SUM(AQ12,AD12,Q12,BD12)</f>
        <v>645000</v>
      </c>
    </row>
    <row r="13" spans="1:57" ht="20.100000000000001" customHeight="1">
      <c r="A13" s="117"/>
      <c r="B13" s="48" t="s">
        <v>82</v>
      </c>
      <c r="C13" s="49" t="s">
        <v>103</v>
      </c>
      <c r="D13" s="41" t="s">
        <v>50</v>
      </c>
      <c r="E13" s="35">
        <v>0</v>
      </c>
      <c r="F13" s="36">
        <v>200000</v>
      </c>
      <c r="G13" s="36">
        <v>0</v>
      </c>
      <c r="H13" s="36">
        <v>0</v>
      </c>
      <c r="I13" s="36">
        <v>0</v>
      </c>
      <c r="J13" s="36">
        <v>100000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50">
        <v>0</v>
      </c>
      <c r="Q13" s="46">
        <f t="shared" si="26"/>
        <v>300000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6">
        <v>50000</v>
      </c>
      <c r="X13" s="36">
        <v>0</v>
      </c>
      <c r="Y13" s="36">
        <v>0</v>
      </c>
      <c r="Z13" s="36">
        <v>0</v>
      </c>
      <c r="AA13" s="36">
        <v>0</v>
      </c>
      <c r="AB13" s="36">
        <v>50000</v>
      </c>
      <c r="AC13" s="50">
        <v>0</v>
      </c>
      <c r="AD13" s="46">
        <f t="shared" si="27"/>
        <v>100000</v>
      </c>
      <c r="AE13" s="35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50000</v>
      </c>
      <c r="AK13" s="36">
        <v>0</v>
      </c>
      <c r="AL13" s="36">
        <v>0</v>
      </c>
      <c r="AM13" s="36">
        <v>0</v>
      </c>
      <c r="AN13" s="36">
        <v>0</v>
      </c>
      <c r="AO13" s="36">
        <v>50000</v>
      </c>
      <c r="AP13" s="50">
        <v>0</v>
      </c>
      <c r="AQ13" s="46">
        <f t="shared" si="7"/>
        <v>100000</v>
      </c>
      <c r="AR13" s="35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50000</v>
      </c>
      <c r="AX13" s="36">
        <v>0</v>
      </c>
      <c r="AY13" s="36">
        <v>0</v>
      </c>
      <c r="AZ13" s="36">
        <v>0</v>
      </c>
      <c r="BA13" s="36">
        <v>0</v>
      </c>
      <c r="BB13" s="36">
        <v>50000</v>
      </c>
      <c r="BC13" s="50">
        <v>0</v>
      </c>
      <c r="BD13" s="46">
        <f t="shared" si="28"/>
        <v>100000</v>
      </c>
      <c r="BE13" s="37">
        <f t="shared" si="29"/>
        <v>600000</v>
      </c>
    </row>
    <row r="14" spans="1:57" ht="20.100000000000001" customHeight="1">
      <c r="A14" s="118"/>
      <c r="B14" s="119" t="s">
        <v>72</v>
      </c>
      <c r="C14" s="120"/>
      <c r="D14" s="99"/>
      <c r="E14" s="107">
        <f t="shared" ref="E14:P14" si="30">SUM(E11:E13)</f>
        <v>0</v>
      </c>
      <c r="F14" s="105">
        <f t="shared" si="30"/>
        <v>200000</v>
      </c>
      <c r="G14" s="105">
        <f t="shared" si="30"/>
        <v>0</v>
      </c>
      <c r="H14" s="105">
        <f t="shared" si="30"/>
        <v>0</v>
      </c>
      <c r="I14" s="105">
        <f t="shared" si="30"/>
        <v>0</v>
      </c>
      <c r="J14" s="105">
        <f t="shared" si="30"/>
        <v>145000</v>
      </c>
      <c r="K14" s="105">
        <f t="shared" si="30"/>
        <v>45000</v>
      </c>
      <c r="L14" s="105">
        <f t="shared" si="30"/>
        <v>45000</v>
      </c>
      <c r="M14" s="105">
        <f t="shared" si="30"/>
        <v>45000</v>
      </c>
      <c r="N14" s="105">
        <f t="shared" si="30"/>
        <v>45000</v>
      </c>
      <c r="O14" s="105">
        <f t="shared" si="30"/>
        <v>45000</v>
      </c>
      <c r="P14" s="108">
        <f t="shared" si="30"/>
        <v>45000</v>
      </c>
      <c r="Q14" s="109">
        <f>SUM(E14:P14)</f>
        <v>615000</v>
      </c>
      <c r="R14" s="107">
        <f t="shared" ref="R14:AC14" si="31">SUM(R11:R13)</f>
        <v>45000</v>
      </c>
      <c r="S14" s="105">
        <f t="shared" si="31"/>
        <v>45000</v>
      </c>
      <c r="T14" s="105">
        <f t="shared" si="31"/>
        <v>45000</v>
      </c>
      <c r="U14" s="105">
        <f t="shared" si="31"/>
        <v>45000</v>
      </c>
      <c r="V14" s="105">
        <f t="shared" si="31"/>
        <v>45000</v>
      </c>
      <c r="W14" s="105">
        <f t="shared" si="31"/>
        <v>95000</v>
      </c>
      <c r="X14" s="105">
        <f t="shared" si="31"/>
        <v>45000</v>
      </c>
      <c r="Y14" s="105">
        <f t="shared" si="31"/>
        <v>45000</v>
      </c>
      <c r="Z14" s="105">
        <f t="shared" si="31"/>
        <v>45000</v>
      </c>
      <c r="AA14" s="105">
        <f t="shared" si="31"/>
        <v>45000</v>
      </c>
      <c r="AB14" s="105">
        <f t="shared" si="31"/>
        <v>95000</v>
      </c>
      <c r="AC14" s="108">
        <f t="shared" si="31"/>
        <v>45000</v>
      </c>
      <c r="AD14" s="109">
        <f t="shared" ref="AD14:AD27" si="32">SUM(R14:AC14)</f>
        <v>640000</v>
      </c>
      <c r="AE14" s="107">
        <f t="shared" ref="AE14:AP14" si="33">SUM(AE11:AE13)</f>
        <v>45000</v>
      </c>
      <c r="AF14" s="105">
        <f t="shared" si="33"/>
        <v>45000</v>
      </c>
      <c r="AG14" s="105">
        <f t="shared" si="33"/>
        <v>45000</v>
      </c>
      <c r="AH14" s="105">
        <f t="shared" si="33"/>
        <v>45000</v>
      </c>
      <c r="AI14" s="105">
        <f t="shared" si="33"/>
        <v>45000</v>
      </c>
      <c r="AJ14" s="105">
        <f t="shared" si="33"/>
        <v>95000</v>
      </c>
      <c r="AK14" s="105">
        <f t="shared" si="33"/>
        <v>45000</v>
      </c>
      <c r="AL14" s="105">
        <f t="shared" si="33"/>
        <v>45000</v>
      </c>
      <c r="AM14" s="105">
        <f t="shared" si="33"/>
        <v>45000</v>
      </c>
      <c r="AN14" s="105">
        <f t="shared" si="33"/>
        <v>45000</v>
      </c>
      <c r="AO14" s="105">
        <f t="shared" si="33"/>
        <v>95000</v>
      </c>
      <c r="AP14" s="108">
        <f t="shared" si="33"/>
        <v>45000</v>
      </c>
      <c r="AQ14" s="109">
        <f t="shared" si="7"/>
        <v>640000</v>
      </c>
      <c r="AR14" s="107">
        <f t="shared" ref="AR14:BC14" si="34">SUM(AR11:AR13)</f>
        <v>45000</v>
      </c>
      <c r="AS14" s="105">
        <f t="shared" si="34"/>
        <v>45000</v>
      </c>
      <c r="AT14" s="105">
        <f t="shared" si="34"/>
        <v>45000</v>
      </c>
      <c r="AU14" s="105">
        <f t="shared" si="34"/>
        <v>45000</v>
      </c>
      <c r="AV14" s="105">
        <f t="shared" si="34"/>
        <v>45000</v>
      </c>
      <c r="AW14" s="105">
        <f t="shared" si="34"/>
        <v>95000</v>
      </c>
      <c r="AX14" s="105">
        <f t="shared" si="34"/>
        <v>45000</v>
      </c>
      <c r="AY14" s="105">
        <f t="shared" si="34"/>
        <v>45000</v>
      </c>
      <c r="AZ14" s="105">
        <f t="shared" si="34"/>
        <v>45000</v>
      </c>
      <c r="BA14" s="105">
        <f t="shared" si="34"/>
        <v>45000</v>
      </c>
      <c r="BB14" s="105">
        <f t="shared" si="34"/>
        <v>95000</v>
      </c>
      <c r="BC14" s="105">
        <f t="shared" si="34"/>
        <v>45000</v>
      </c>
      <c r="BD14" s="109">
        <f>SUM(AR14:BC14)</f>
        <v>640000</v>
      </c>
      <c r="BE14" s="110">
        <f>SUM(AQ14,AD14,Q14,BD14)</f>
        <v>2535000</v>
      </c>
    </row>
    <row r="15" spans="1:57" ht="20.100000000000001" customHeight="1">
      <c r="A15" s="116" t="s">
        <v>69</v>
      </c>
      <c r="B15" s="48" t="s">
        <v>87</v>
      </c>
      <c r="C15" s="45" t="s">
        <v>105</v>
      </c>
      <c r="D15" s="41" t="s">
        <v>47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50000</v>
      </c>
      <c r="L15" s="36">
        <v>0</v>
      </c>
      <c r="M15" s="36">
        <v>0</v>
      </c>
      <c r="N15" s="36">
        <v>0</v>
      </c>
      <c r="O15" s="36">
        <v>50000</v>
      </c>
      <c r="P15" s="50">
        <v>0</v>
      </c>
      <c r="Q15" s="46">
        <f>SUM(E15:P15)</f>
        <v>100000</v>
      </c>
      <c r="R15" s="35">
        <v>0</v>
      </c>
      <c r="S15" s="36">
        <v>0</v>
      </c>
      <c r="T15" s="36">
        <v>0</v>
      </c>
      <c r="U15" s="36">
        <v>0</v>
      </c>
      <c r="V15" s="36">
        <v>50000</v>
      </c>
      <c r="W15" s="36">
        <v>0</v>
      </c>
      <c r="X15" s="36">
        <v>0</v>
      </c>
      <c r="Y15" s="36">
        <v>0</v>
      </c>
      <c r="Z15" s="36">
        <v>0</v>
      </c>
      <c r="AA15" s="36">
        <v>50000</v>
      </c>
      <c r="AB15" s="36">
        <v>0</v>
      </c>
      <c r="AC15" s="50">
        <v>0</v>
      </c>
      <c r="AD15" s="46">
        <f t="shared" si="32"/>
        <v>100000</v>
      </c>
      <c r="AE15" s="35">
        <v>0</v>
      </c>
      <c r="AF15" s="36">
        <v>0</v>
      </c>
      <c r="AG15" s="36">
        <v>0</v>
      </c>
      <c r="AH15" s="36">
        <v>60000</v>
      </c>
      <c r="AI15" s="36">
        <v>0</v>
      </c>
      <c r="AJ15" s="36">
        <v>0</v>
      </c>
      <c r="AK15" s="36">
        <v>0</v>
      </c>
      <c r="AL15" s="36">
        <v>60000</v>
      </c>
      <c r="AM15" s="36">
        <v>0</v>
      </c>
      <c r="AN15" s="36">
        <v>0</v>
      </c>
      <c r="AO15" s="36">
        <v>0</v>
      </c>
      <c r="AP15" s="50">
        <v>60000</v>
      </c>
      <c r="AQ15" s="47">
        <f t="shared" si="7"/>
        <v>180000</v>
      </c>
      <c r="AR15" s="35">
        <v>0</v>
      </c>
      <c r="AS15" s="36">
        <v>0</v>
      </c>
      <c r="AT15" s="36">
        <v>70000</v>
      </c>
      <c r="AU15" s="36">
        <v>0</v>
      </c>
      <c r="AV15" s="36">
        <v>0</v>
      </c>
      <c r="AW15" s="36">
        <v>0</v>
      </c>
      <c r="AX15" s="36">
        <v>70000</v>
      </c>
      <c r="AY15" s="36">
        <v>0</v>
      </c>
      <c r="AZ15" s="36">
        <v>0</v>
      </c>
      <c r="BA15" s="36">
        <v>0</v>
      </c>
      <c r="BB15" s="36">
        <v>0</v>
      </c>
      <c r="BC15" s="50">
        <v>70000</v>
      </c>
      <c r="BD15" s="47">
        <f>SUM(AR15:BC15)</f>
        <v>210000</v>
      </c>
      <c r="BE15" s="37">
        <f>SUM(AQ15,AD15,Q15,BD15)</f>
        <v>590000</v>
      </c>
    </row>
    <row r="16" spans="1:57" ht="20.100000000000001" customHeight="1">
      <c r="A16" s="150"/>
      <c r="B16" s="48" t="s">
        <v>51</v>
      </c>
      <c r="C16" s="45" t="s">
        <v>88</v>
      </c>
      <c r="D16" s="41" t="s">
        <v>47</v>
      </c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100000</v>
      </c>
      <c r="N16" s="36">
        <v>0</v>
      </c>
      <c r="O16" s="36">
        <v>0</v>
      </c>
      <c r="P16" s="50">
        <v>0</v>
      </c>
      <c r="Q16" s="46">
        <f t="shared" ref="Q16:Q17" si="35">SUM(E16:P16)</f>
        <v>100000</v>
      </c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40000</v>
      </c>
      <c r="Z16" s="36">
        <v>0</v>
      </c>
      <c r="AA16" s="36">
        <v>0</v>
      </c>
      <c r="AB16" s="36">
        <v>0</v>
      </c>
      <c r="AC16" s="50">
        <v>0</v>
      </c>
      <c r="AD16" s="46">
        <f t="shared" si="32"/>
        <v>40000</v>
      </c>
      <c r="AE16" s="35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40000</v>
      </c>
      <c r="AM16" s="36">
        <v>0</v>
      </c>
      <c r="AN16" s="36">
        <v>0</v>
      </c>
      <c r="AO16" s="36">
        <v>0</v>
      </c>
      <c r="AP16" s="50">
        <v>0</v>
      </c>
      <c r="AQ16" s="47">
        <f t="shared" si="7"/>
        <v>40000</v>
      </c>
      <c r="AR16" s="35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50">
        <v>0</v>
      </c>
      <c r="BD16" s="47">
        <f t="shared" ref="BD16:BD17" si="36">SUM(AR16:BC16)</f>
        <v>0</v>
      </c>
      <c r="BE16" s="37">
        <f t="shared" ref="BE16:BE17" si="37">SUM(AQ16,AD16,Q16,BD16)</f>
        <v>180000</v>
      </c>
    </row>
    <row r="17" spans="1:57" ht="20.100000000000001" customHeight="1">
      <c r="A17" s="117"/>
      <c r="B17" s="48" t="s">
        <v>51</v>
      </c>
      <c r="C17" s="49" t="s">
        <v>89</v>
      </c>
      <c r="D17" s="41" t="s">
        <v>47</v>
      </c>
      <c r="E17" s="35">
        <v>0</v>
      </c>
      <c r="F17" s="36">
        <v>0</v>
      </c>
      <c r="G17" s="36">
        <v>0</v>
      </c>
      <c r="H17" s="36">
        <v>0</v>
      </c>
      <c r="I17" s="36">
        <v>0</v>
      </c>
      <c r="J17" s="36">
        <v>20000</v>
      </c>
      <c r="K17" s="36">
        <v>20000</v>
      </c>
      <c r="L17" s="36">
        <v>20000</v>
      </c>
      <c r="M17" s="36">
        <v>20000</v>
      </c>
      <c r="N17" s="36">
        <v>20000</v>
      </c>
      <c r="O17" s="36">
        <v>20000</v>
      </c>
      <c r="P17" s="36">
        <v>20000</v>
      </c>
      <c r="Q17" s="46">
        <f t="shared" si="35"/>
        <v>140000</v>
      </c>
      <c r="R17" s="35">
        <v>20000</v>
      </c>
      <c r="S17" s="35">
        <v>20000</v>
      </c>
      <c r="T17" s="35">
        <v>20000</v>
      </c>
      <c r="U17" s="35">
        <v>20000</v>
      </c>
      <c r="V17" s="35">
        <v>20000</v>
      </c>
      <c r="W17" s="35">
        <v>20000</v>
      </c>
      <c r="X17" s="35">
        <v>20000</v>
      </c>
      <c r="Y17" s="35">
        <v>20000</v>
      </c>
      <c r="Z17" s="35">
        <v>20000</v>
      </c>
      <c r="AA17" s="35">
        <v>20000</v>
      </c>
      <c r="AB17" s="35">
        <v>20000</v>
      </c>
      <c r="AC17" s="35">
        <v>20000</v>
      </c>
      <c r="AD17" s="46">
        <f t="shared" si="32"/>
        <v>240000</v>
      </c>
      <c r="AE17" s="35">
        <v>30000</v>
      </c>
      <c r="AF17" s="35">
        <v>30000</v>
      </c>
      <c r="AG17" s="35">
        <v>30000</v>
      </c>
      <c r="AH17" s="35">
        <v>30000</v>
      </c>
      <c r="AI17" s="35">
        <v>30000</v>
      </c>
      <c r="AJ17" s="35">
        <v>30000</v>
      </c>
      <c r="AK17" s="35">
        <v>30000</v>
      </c>
      <c r="AL17" s="35">
        <v>30000</v>
      </c>
      <c r="AM17" s="35">
        <v>30000</v>
      </c>
      <c r="AN17" s="35">
        <v>30000</v>
      </c>
      <c r="AO17" s="35">
        <v>30000</v>
      </c>
      <c r="AP17" s="35">
        <v>30000</v>
      </c>
      <c r="AQ17" s="46">
        <f t="shared" si="7"/>
        <v>360000</v>
      </c>
      <c r="AR17" s="35">
        <v>30000</v>
      </c>
      <c r="AS17" s="35">
        <v>30000</v>
      </c>
      <c r="AT17" s="35">
        <v>30000</v>
      </c>
      <c r="AU17" s="35">
        <v>30000</v>
      </c>
      <c r="AV17" s="35">
        <v>30000</v>
      </c>
      <c r="AW17" s="35">
        <v>30000</v>
      </c>
      <c r="AX17" s="35">
        <v>30000</v>
      </c>
      <c r="AY17" s="35">
        <v>30000</v>
      </c>
      <c r="AZ17" s="35">
        <v>30000</v>
      </c>
      <c r="BA17" s="35">
        <v>30000</v>
      </c>
      <c r="BB17" s="35">
        <v>30000</v>
      </c>
      <c r="BC17" s="35">
        <v>30000</v>
      </c>
      <c r="BD17" s="47">
        <f t="shared" si="36"/>
        <v>360000</v>
      </c>
      <c r="BE17" s="37">
        <f t="shared" si="37"/>
        <v>1100000</v>
      </c>
    </row>
    <row r="18" spans="1:57" ht="20.100000000000001" customHeight="1">
      <c r="A18" s="118"/>
      <c r="B18" s="129" t="s">
        <v>93</v>
      </c>
      <c r="C18" s="130"/>
      <c r="D18" s="93"/>
      <c r="E18" s="107">
        <f t="shared" ref="E18:P18" si="38">SUM(E15:E17)</f>
        <v>0</v>
      </c>
      <c r="F18" s="105">
        <f t="shared" si="38"/>
        <v>0</v>
      </c>
      <c r="G18" s="105">
        <f t="shared" si="38"/>
        <v>0</v>
      </c>
      <c r="H18" s="105">
        <f t="shared" si="38"/>
        <v>0</v>
      </c>
      <c r="I18" s="111">
        <f t="shared" si="38"/>
        <v>0</v>
      </c>
      <c r="J18" s="111">
        <f t="shared" si="38"/>
        <v>20000</v>
      </c>
      <c r="K18" s="111">
        <f t="shared" si="38"/>
        <v>70000</v>
      </c>
      <c r="L18" s="111">
        <f t="shared" si="38"/>
        <v>20000</v>
      </c>
      <c r="M18" s="111">
        <f t="shared" si="38"/>
        <v>120000</v>
      </c>
      <c r="N18" s="111">
        <f t="shared" si="38"/>
        <v>20000</v>
      </c>
      <c r="O18" s="111">
        <f t="shared" si="38"/>
        <v>70000</v>
      </c>
      <c r="P18" s="108">
        <f t="shared" si="38"/>
        <v>20000</v>
      </c>
      <c r="Q18" s="109">
        <f t="shared" ref="Q18:Q27" si="39">SUM(E18:P18)</f>
        <v>340000</v>
      </c>
      <c r="R18" s="107">
        <f t="shared" ref="R18:AC18" si="40">SUM(R15:R17)</f>
        <v>20000</v>
      </c>
      <c r="S18" s="105">
        <f t="shared" si="40"/>
        <v>20000</v>
      </c>
      <c r="T18" s="105">
        <f t="shared" si="40"/>
        <v>20000</v>
      </c>
      <c r="U18" s="105">
        <f t="shared" si="40"/>
        <v>20000</v>
      </c>
      <c r="V18" s="111">
        <f t="shared" si="40"/>
        <v>70000</v>
      </c>
      <c r="W18" s="111">
        <f t="shared" si="40"/>
        <v>20000</v>
      </c>
      <c r="X18" s="111">
        <f t="shared" si="40"/>
        <v>20000</v>
      </c>
      <c r="Y18" s="111">
        <f t="shared" si="40"/>
        <v>60000</v>
      </c>
      <c r="Z18" s="111">
        <f t="shared" si="40"/>
        <v>20000</v>
      </c>
      <c r="AA18" s="111">
        <f t="shared" si="40"/>
        <v>70000</v>
      </c>
      <c r="AB18" s="111">
        <f t="shared" si="40"/>
        <v>20000</v>
      </c>
      <c r="AC18" s="108">
        <f t="shared" si="40"/>
        <v>20000</v>
      </c>
      <c r="AD18" s="109">
        <f t="shared" si="32"/>
        <v>380000</v>
      </c>
      <c r="AE18" s="107">
        <f t="shared" ref="AE18:AP18" si="41">SUM(AE15:AE17)</f>
        <v>30000</v>
      </c>
      <c r="AF18" s="105">
        <f t="shared" si="41"/>
        <v>30000</v>
      </c>
      <c r="AG18" s="105">
        <f t="shared" si="41"/>
        <v>30000</v>
      </c>
      <c r="AH18" s="105">
        <f t="shared" si="41"/>
        <v>90000</v>
      </c>
      <c r="AI18" s="111">
        <f t="shared" si="41"/>
        <v>30000</v>
      </c>
      <c r="AJ18" s="111">
        <f t="shared" si="41"/>
        <v>30000</v>
      </c>
      <c r="AK18" s="111">
        <f t="shared" si="41"/>
        <v>30000</v>
      </c>
      <c r="AL18" s="111">
        <f t="shared" si="41"/>
        <v>130000</v>
      </c>
      <c r="AM18" s="111">
        <f t="shared" si="41"/>
        <v>30000</v>
      </c>
      <c r="AN18" s="111">
        <f t="shared" si="41"/>
        <v>30000</v>
      </c>
      <c r="AO18" s="111">
        <f t="shared" si="41"/>
        <v>30000</v>
      </c>
      <c r="AP18" s="108">
        <f t="shared" si="41"/>
        <v>90000</v>
      </c>
      <c r="AQ18" s="109">
        <f t="shared" si="7"/>
        <v>580000</v>
      </c>
      <c r="AR18" s="107">
        <f t="shared" ref="AR18:BC18" si="42">SUM(AR15:AR17)</f>
        <v>30000</v>
      </c>
      <c r="AS18" s="105">
        <f t="shared" si="42"/>
        <v>30000</v>
      </c>
      <c r="AT18" s="105">
        <f t="shared" si="42"/>
        <v>100000</v>
      </c>
      <c r="AU18" s="105">
        <f t="shared" si="42"/>
        <v>30000</v>
      </c>
      <c r="AV18" s="105">
        <f t="shared" si="42"/>
        <v>30000</v>
      </c>
      <c r="AW18" s="105">
        <f t="shared" si="42"/>
        <v>30000</v>
      </c>
      <c r="AX18" s="105">
        <f t="shared" si="42"/>
        <v>100000</v>
      </c>
      <c r="AY18" s="105">
        <f t="shared" si="42"/>
        <v>30000</v>
      </c>
      <c r="AZ18" s="105">
        <f t="shared" si="42"/>
        <v>30000</v>
      </c>
      <c r="BA18" s="105">
        <f t="shared" si="42"/>
        <v>30000</v>
      </c>
      <c r="BB18" s="105">
        <f t="shared" si="42"/>
        <v>30000</v>
      </c>
      <c r="BC18" s="105">
        <f t="shared" si="42"/>
        <v>100000</v>
      </c>
      <c r="BD18" s="109">
        <f t="shared" ref="BD18" si="43">SUM(AR18:BC18)</f>
        <v>570000</v>
      </c>
      <c r="BE18" s="110">
        <f t="shared" ref="BE18:BE23" si="44">SUM(AQ18,AD18,Q18,BD18)</f>
        <v>1870000</v>
      </c>
    </row>
    <row r="19" spans="1:57" ht="20.100000000000001" customHeight="1">
      <c r="A19" s="116" t="s">
        <v>91</v>
      </c>
      <c r="B19" s="48" t="s">
        <v>96</v>
      </c>
      <c r="C19" s="45" t="s">
        <v>97</v>
      </c>
      <c r="D19" s="26" t="s">
        <v>50</v>
      </c>
      <c r="E19" s="35">
        <v>200000</v>
      </c>
      <c r="F19" s="35">
        <v>200000</v>
      </c>
      <c r="G19" s="35">
        <v>200000</v>
      </c>
      <c r="H19" s="35">
        <v>200000</v>
      </c>
      <c r="I19" s="35">
        <v>200000</v>
      </c>
      <c r="J19" s="35">
        <v>200000</v>
      </c>
      <c r="K19" s="35">
        <v>200000</v>
      </c>
      <c r="L19" s="35">
        <v>200000</v>
      </c>
      <c r="M19" s="35">
        <v>200000</v>
      </c>
      <c r="N19" s="35">
        <v>200000</v>
      </c>
      <c r="O19" s="35">
        <v>200000</v>
      </c>
      <c r="P19" s="35">
        <v>200000</v>
      </c>
      <c r="Q19" s="46">
        <f>SUM(E19:P19)</f>
        <v>2400000</v>
      </c>
      <c r="R19" s="35">
        <v>250000</v>
      </c>
      <c r="S19" s="35">
        <v>250000</v>
      </c>
      <c r="T19" s="35">
        <v>250000</v>
      </c>
      <c r="U19" s="35">
        <v>250000</v>
      </c>
      <c r="V19" s="35">
        <v>250000</v>
      </c>
      <c r="W19" s="35">
        <v>250000</v>
      </c>
      <c r="X19" s="35">
        <v>250000</v>
      </c>
      <c r="Y19" s="35">
        <v>250000</v>
      </c>
      <c r="Z19" s="35">
        <v>250000</v>
      </c>
      <c r="AA19" s="35">
        <v>250000</v>
      </c>
      <c r="AB19" s="35">
        <v>250000</v>
      </c>
      <c r="AC19" s="35">
        <v>250000</v>
      </c>
      <c r="AD19" s="46">
        <f t="shared" si="32"/>
        <v>3000000</v>
      </c>
      <c r="AE19" s="35">
        <v>250000</v>
      </c>
      <c r="AF19" s="35">
        <v>250000</v>
      </c>
      <c r="AG19" s="35">
        <v>250000</v>
      </c>
      <c r="AH19" s="35">
        <v>250000</v>
      </c>
      <c r="AI19" s="35">
        <v>250000</v>
      </c>
      <c r="AJ19" s="35">
        <v>250000</v>
      </c>
      <c r="AK19" s="35">
        <v>250000</v>
      </c>
      <c r="AL19" s="35">
        <v>250000</v>
      </c>
      <c r="AM19" s="35">
        <v>250000</v>
      </c>
      <c r="AN19" s="35">
        <v>250000</v>
      </c>
      <c r="AO19" s="35">
        <v>250000</v>
      </c>
      <c r="AP19" s="35">
        <v>250000</v>
      </c>
      <c r="AQ19" s="47">
        <f t="shared" ref="AQ19:AQ22" si="45">SUM(AE19:AP19)</f>
        <v>3000000</v>
      </c>
      <c r="AR19" s="35">
        <v>270000</v>
      </c>
      <c r="AS19" s="35">
        <v>270000</v>
      </c>
      <c r="AT19" s="35">
        <v>270000</v>
      </c>
      <c r="AU19" s="35">
        <v>270000</v>
      </c>
      <c r="AV19" s="35">
        <v>270000</v>
      </c>
      <c r="AW19" s="35">
        <v>270000</v>
      </c>
      <c r="AX19" s="35">
        <v>300000</v>
      </c>
      <c r="AY19" s="35">
        <v>300000</v>
      </c>
      <c r="AZ19" s="35">
        <v>300000</v>
      </c>
      <c r="BA19" s="35">
        <v>300000</v>
      </c>
      <c r="BB19" s="35">
        <v>300000</v>
      </c>
      <c r="BC19" s="35">
        <v>300000</v>
      </c>
      <c r="BD19" s="47">
        <f>SUM(AR19:BC19)</f>
        <v>3420000</v>
      </c>
      <c r="BE19" s="37">
        <f t="shared" si="44"/>
        <v>11820000</v>
      </c>
    </row>
    <row r="20" spans="1:57" ht="20.100000000000001" customHeight="1">
      <c r="A20" s="150"/>
      <c r="B20" s="48" t="s">
        <v>98</v>
      </c>
      <c r="C20" s="45" t="s">
        <v>99</v>
      </c>
      <c r="D20" s="26" t="s">
        <v>50</v>
      </c>
      <c r="E20" s="35">
        <v>100000</v>
      </c>
      <c r="F20" s="35">
        <v>100000</v>
      </c>
      <c r="G20" s="35">
        <v>100000</v>
      </c>
      <c r="H20" s="35">
        <v>100000</v>
      </c>
      <c r="I20" s="35">
        <v>100000</v>
      </c>
      <c r="J20" s="35">
        <v>100000</v>
      </c>
      <c r="K20" s="35">
        <v>100000</v>
      </c>
      <c r="L20" s="35">
        <v>100000</v>
      </c>
      <c r="M20" s="35">
        <v>100000</v>
      </c>
      <c r="N20" s="35">
        <v>100000</v>
      </c>
      <c r="O20" s="35">
        <v>100000</v>
      </c>
      <c r="P20" s="35">
        <v>100000</v>
      </c>
      <c r="Q20" s="46">
        <f t="shared" ref="Q20:Q22" si="46">SUM(E20:P20)</f>
        <v>1200000</v>
      </c>
      <c r="R20" s="35">
        <v>100000</v>
      </c>
      <c r="S20" s="35">
        <v>100000</v>
      </c>
      <c r="T20" s="35">
        <v>100000</v>
      </c>
      <c r="U20" s="35">
        <v>100000</v>
      </c>
      <c r="V20" s="35">
        <v>100000</v>
      </c>
      <c r="W20" s="35">
        <v>100000</v>
      </c>
      <c r="X20" s="35">
        <v>100000</v>
      </c>
      <c r="Y20" s="35">
        <v>100000</v>
      </c>
      <c r="Z20" s="35">
        <v>100000</v>
      </c>
      <c r="AA20" s="35">
        <v>100000</v>
      </c>
      <c r="AB20" s="35">
        <v>100000</v>
      </c>
      <c r="AC20" s="35">
        <v>100000</v>
      </c>
      <c r="AD20" s="46">
        <f t="shared" si="32"/>
        <v>1200000</v>
      </c>
      <c r="AE20" s="35">
        <v>100000</v>
      </c>
      <c r="AF20" s="35">
        <v>100000</v>
      </c>
      <c r="AG20" s="35">
        <v>100000</v>
      </c>
      <c r="AH20" s="35">
        <v>100000</v>
      </c>
      <c r="AI20" s="35">
        <v>100000</v>
      </c>
      <c r="AJ20" s="35">
        <v>100000</v>
      </c>
      <c r="AK20" s="35">
        <v>100000</v>
      </c>
      <c r="AL20" s="35">
        <v>100000</v>
      </c>
      <c r="AM20" s="35">
        <v>100000</v>
      </c>
      <c r="AN20" s="35">
        <v>100000</v>
      </c>
      <c r="AO20" s="35">
        <v>100000</v>
      </c>
      <c r="AP20" s="35">
        <v>100000</v>
      </c>
      <c r="AQ20" s="47">
        <f t="shared" si="45"/>
        <v>1200000</v>
      </c>
      <c r="AR20" s="35">
        <v>100000</v>
      </c>
      <c r="AS20" s="35">
        <v>100000</v>
      </c>
      <c r="AT20" s="35">
        <v>100000</v>
      </c>
      <c r="AU20" s="35">
        <v>100000</v>
      </c>
      <c r="AV20" s="35">
        <v>100000</v>
      </c>
      <c r="AW20" s="35">
        <v>100000</v>
      </c>
      <c r="AX20" s="35">
        <v>100000</v>
      </c>
      <c r="AY20" s="35">
        <v>100000</v>
      </c>
      <c r="AZ20" s="35">
        <v>100000</v>
      </c>
      <c r="BA20" s="35">
        <v>100000</v>
      </c>
      <c r="BB20" s="35">
        <v>100000</v>
      </c>
      <c r="BC20" s="35">
        <v>100000</v>
      </c>
      <c r="BD20" s="47">
        <f t="shared" ref="BD20:BD22" si="47">SUM(AR20:BC20)</f>
        <v>1200000</v>
      </c>
      <c r="BE20" s="37">
        <f t="shared" si="44"/>
        <v>4800000</v>
      </c>
    </row>
    <row r="21" spans="1:57" ht="20.100000000000001" customHeight="1">
      <c r="A21" s="150"/>
      <c r="B21" s="48" t="s">
        <v>100</v>
      </c>
      <c r="C21" s="45" t="s">
        <v>101</v>
      </c>
      <c r="D21" s="26" t="s">
        <v>50</v>
      </c>
      <c r="E21" s="35">
        <v>50000</v>
      </c>
      <c r="F21" s="35">
        <v>50000</v>
      </c>
      <c r="G21" s="35">
        <v>50000</v>
      </c>
      <c r="H21" s="35">
        <v>50000</v>
      </c>
      <c r="I21" s="35">
        <v>50000</v>
      </c>
      <c r="J21" s="35">
        <v>50000</v>
      </c>
      <c r="K21" s="35">
        <v>50000</v>
      </c>
      <c r="L21" s="35">
        <v>50000</v>
      </c>
      <c r="M21" s="35">
        <v>50000</v>
      </c>
      <c r="N21" s="35">
        <v>50000</v>
      </c>
      <c r="O21" s="35">
        <v>50000</v>
      </c>
      <c r="P21" s="35">
        <v>50000</v>
      </c>
      <c r="Q21" s="46">
        <f t="shared" si="46"/>
        <v>600000</v>
      </c>
      <c r="R21" s="35">
        <v>50000</v>
      </c>
      <c r="S21" s="35">
        <v>50000</v>
      </c>
      <c r="T21" s="35">
        <v>50000</v>
      </c>
      <c r="U21" s="35">
        <v>50000</v>
      </c>
      <c r="V21" s="35">
        <v>50000</v>
      </c>
      <c r="W21" s="35">
        <v>50000</v>
      </c>
      <c r="X21" s="35">
        <v>50000</v>
      </c>
      <c r="Y21" s="35">
        <v>50000</v>
      </c>
      <c r="Z21" s="35">
        <v>50000</v>
      </c>
      <c r="AA21" s="35">
        <v>50000</v>
      </c>
      <c r="AB21" s="35">
        <v>50000</v>
      </c>
      <c r="AC21" s="35">
        <v>50000</v>
      </c>
      <c r="AD21" s="46">
        <f t="shared" si="32"/>
        <v>600000</v>
      </c>
      <c r="AE21" s="35">
        <v>50000</v>
      </c>
      <c r="AF21" s="35">
        <v>50000</v>
      </c>
      <c r="AG21" s="35">
        <v>50000</v>
      </c>
      <c r="AH21" s="35">
        <v>50000</v>
      </c>
      <c r="AI21" s="35">
        <v>50000</v>
      </c>
      <c r="AJ21" s="35">
        <v>50000</v>
      </c>
      <c r="AK21" s="35">
        <v>50000</v>
      </c>
      <c r="AL21" s="35">
        <v>50000</v>
      </c>
      <c r="AM21" s="35">
        <v>50000</v>
      </c>
      <c r="AN21" s="35">
        <v>50000</v>
      </c>
      <c r="AO21" s="35">
        <v>50000</v>
      </c>
      <c r="AP21" s="35">
        <v>50000</v>
      </c>
      <c r="AQ21" s="47">
        <f t="shared" si="45"/>
        <v>600000</v>
      </c>
      <c r="AR21" s="35">
        <v>50000</v>
      </c>
      <c r="AS21" s="35">
        <v>50000</v>
      </c>
      <c r="AT21" s="35">
        <v>50000</v>
      </c>
      <c r="AU21" s="35">
        <v>50000</v>
      </c>
      <c r="AV21" s="35">
        <v>50000</v>
      </c>
      <c r="AW21" s="35">
        <v>50000</v>
      </c>
      <c r="AX21" s="35">
        <v>50000</v>
      </c>
      <c r="AY21" s="35">
        <v>50000</v>
      </c>
      <c r="AZ21" s="35">
        <v>50000</v>
      </c>
      <c r="BA21" s="35">
        <v>50000</v>
      </c>
      <c r="BB21" s="35">
        <v>50000</v>
      </c>
      <c r="BC21" s="35">
        <v>50000</v>
      </c>
      <c r="BD21" s="47">
        <f t="shared" si="47"/>
        <v>600000</v>
      </c>
      <c r="BE21" s="37">
        <f t="shared" si="44"/>
        <v>2400000</v>
      </c>
    </row>
    <row r="22" spans="1:57" ht="20.100000000000001" customHeight="1" thickBot="1">
      <c r="A22" s="118"/>
      <c r="B22" s="129" t="s">
        <v>92</v>
      </c>
      <c r="C22" s="130"/>
      <c r="D22" s="93"/>
      <c r="E22" s="107">
        <f t="shared" ref="E22:P22" si="48">SUM(E19:E21)</f>
        <v>350000</v>
      </c>
      <c r="F22" s="105">
        <f t="shared" si="48"/>
        <v>350000</v>
      </c>
      <c r="G22" s="105">
        <f t="shared" si="48"/>
        <v>350000</v>
      </c>
      <c r="H22" s="105">
        <f t="shared" si="48"/>
        <v>350000</v>
      </c>
      <c r="I22" s="111">
        <f t="shared" si="48"/>
        <v>350000</v>
      </c>
      <c r="J22" s="111">
        <f t="shared" si="48"/>
        <v>350000</v>
      </c>
      <c r="K22" s="111">
        <f t="shared" si="48"/>
        <v>350000</v>
      </c>
      <c r="L22" s="111">
        <f t="shared" si="48"/>
        <v>350000</v>
      </c>
      <c r="M22" s="111">
        <f t="shared" si="48"/>
        <v>350000</v>
      </c>
      <c r="N22" s="111">
        <f t="shared" si="48"/>
        <v>350000</v>
      </c>
      <c r="O22" s="111">
        <f t="shared" si="48"/>
        <v>350000</v>
      </c>
      <c r="P22" s="108">
        <f t="shared" si="48"/>
        <v>350000</v>
      </c>
      <c r="Q22" s="109">
        <f t="shared" si="46"/>
        <v>4200000</v>
      </c>
      <c r="R22" s="107">
        <f t="shared" ref="R22:AC22" si="49">SUM(R19:R21)</f>
        <v>400000</v>
      </c>
      <c r="S22" s="105">
        <f t="shared" si="49"/>
        <v>400000</v>
      </c>
      <c r="T22" s="105">
        <f t="shared" si="49"/>
        <v>400000</v>
      </c>
      <c r="U22" s="105">
        <f t="shared" si="49"/>
        <v>400000</v>
      </c>
      <c r="V22" s="111">
        <f t="shared" si="49"/>
        <v>400000</v>
      </c>
      <c r="W22" s="111">
        <f t="shared" si="49"/>
        <v>400000</v>
      </c>
      <c r="X22" s="111">
        <f t="shared" si="49"/>
        <v>400000</v>
      </c>
      <c r="Y22" s="111">
        <f t="shared" si="49"/>
        <v>400000</v>
      </c>
      <c r="Z22" s="111">
        <f t="shared" si="49"/>
        <v>400000</v>
      </c>
      <c r="AA22" s="111">
        <f t="shared" si="49"/>
        <v>400000</v>
      </c>
      <c r="AB22" s="111">
        <f t="shared" si="49"/>
        <v>400000</v>
      </c>
      <c r="AC22" s="108">
        <f t="shared" si="49"/>
        <v>400000</v>
      </c>
      <c r="AD22" s="109">
        <f t="shared" si="32"/>
        <v>4800000</v>
      </c>
      <c r="AE22" s="107">
        <f t="shared" ref="AE22:AP22" si="50">SUM(AE19:AE21)</f>
        <v>400000</v>
      </c>
      <c r="AF22" s="105">
        <f t="shared" si="50"/>
        <v>400000</v>
      </c>
      <c r="AG22" s="105">
        <f t="shared" si="50"/>
        <v>400000</v>
      </c>
      <c r="AH22" s="105">
        <f t="shared" si="50"/>
        <v>400000</v>
      </c>
      <c r="AI22" s="111">
        <f t="shared" si="50"/>
        <v>400000</v>
      </c>
      <c r="AJ22" s="111">
        <f t="shared" si="50"/>
        <v>400000</v>
      </c>
      <c r="AK22" s="111">
        <f t="shared" si="50"/>
        <v>400000</v>
      </c>
      <c r="AL22" s="111">
        <f t="shared" si="50"/>
        <v>400000</v>
      </c>
      <c r="AM22" s="111">
        <f t="shared" si="50"/>
        <v>400000</v>
      </c>
      <c r="AN22" s="111">
        <f t="shared" si="50"/>
        <v>400000</v>
      </c>
      <c r="AO22" s="111">
        <f t="shared" si="50"/>
        <v>400000</v>
      </c>
      <c r="AP22" s="108">
        <f t="shared" si="50"/>
        <v>400000</v>
      </c>
      <c r="AQ22" s="109">
        <f t="shared" si="45"/>
        <v>4800000</v>
      </c>
      <c r="AR22" s="107">
        <f t="shared" ref="AR22:BC22" si="51">SUM(AR19:AR21)</f>
        <v>420000</v>
      </c>
      <c r="AS22" s="105">
        <f t="shared" si="51"/>
        <v>420000</v>
      </c>
      <c r="AT22" s="105">
        <f t="shared" si="51"/>
        <v>420000</v>
      </c>
      <c r="AU22" s="105">
        <f t="shared" si="51"/>
        <v>420000</v>
      </c>
      <c r="AV22" s="105">
        <f t="shared" si="51"/>
        <v>420000</v>
      </c>
      <c r="AW22" s="105">
        <f t="shared" si="51"/>
        <v>420000</v>
      </c>
      <c r="AX22" s="105">
        <f t="shared" si="51"/>
        <v>450000</v>
      </c>
      <c r="AY22" s="105">
        <f t="shared" si="51"/>
        <v>450000</v>
      </c>
      <c r="AZ22" s="105">
        <f t="shared" si="51"/>
        <v>450000</v>
      </c>
      <c r="BA22" s="105">
        <f t="shared" si="51"/>
        <v>450000</v>
      </c>
      <c r="BB22" s="105">
        <f t="shared" si="51"/>
        <v>450000</v>
      </c>
      <c r="BC22" s="105">
        <f t="shared" si="51"/>
        <v>450000</v>
      </c>
      <c r="BD22" s="109">
        <f t="shared" si="47"/>
        <v>5220000</v>
      </c>
      <c r="BE22" s="110">
        <f t="shared" si="44"/>
        <v>19020000</v>
      </c>
    </row>
    <row r="23" spans="1:57" ht="20.100000000000001" customHeight="1" thickBot="1">
      <c r="A23" s="147" t="s">
        <v>3</v>
      </c>
      <c r="B23" s="148"/>
      <c r="C23" s="149"/>
      <c r="D23" s="26" t="s">
        <v>47</v>
      </c>
      <c r="E23" s="38">
        <f t="shared" ref="E23:P23" si="52">SUMIF($D$4:$D$22,$D$23,E4:E22)</f>
        <v>0</v>
      </c>
      <c r="F23" s="38">
        <f t="shared" si="52"/>
        <v>0</v>
      </c>
      <c r="G23" s="38">
        <f t="shared" si="52"/>
        <v>0</v>
      </c>
      <c r="H23" s="83">
        <f t="shared" si="52"/>
        <v>0</v>
      </c>
      <c r="I23" s="84">
        <f t="shared" si="52"/>
        <v>0</v>
      </c>
      <c r="J23" s="85">
        <f t="shared" si="52"/>
        <v>365000</v>
      </c>
      <c r="K23" s="85">
        <f t="shared" si="52"/>
        <v>345000</v>
      </c>
      <c r="L23" s="85">
        <f t="shared" si="52"/>
        <v>295000</v>
      </c>
      <c r="M23" s="85">
        <f t="shared" si="52"/>
        <v>395000</v>
      </c>
      <c r="N23" s="85">
        <f t="shared" si="52"/>
        <v>295000</v>
      </c>
      <c r="O23" s="86">
        <f t="shared" si="52"/>
        <v>345000</v>
      </c>
      <c r="P23" s="38">
        <f t="shared" si="52"/>
        <v>295000</v>
      </c>
      <c r="Q23" s="46">
        <f t="shared" si="39"/>
        <v>2335000</v>
      </c>
      <c r="R23" s="38">
        <f t="shared" ref="R23:AC23" si="53">SUMIF($D$4:$D$22,$D$23,R4:R22)</f>
        <v>295000</v>
      </c>
      <c r="S23" s="38">
        <f t="shared" si="53"/>
        <v>295000</v>
      </c>
      <c r="T23" s="38">
        <f t="shared" si="53"/>
        <v>295000</v>
      </c>
      <c r="U23" s="38">
        <f t="shared" si="53"/>
        <v>295000</v>
      </c>
      <c r="V23" s="38">
        <f t="shared" si="53"/>
        <v>345000</v>
      </c>
      <c r="W23" s="38">
        <f t="shared" si="53"/>
        <v>95000</v>
      </c>
      <c r="X23" s="38">
        <f t="shared" si="53"/>
        <v>95000</v>
      </c>
      <c r="Y23" s="38">
        <f t="shared" si="53"/>
        <v>135000</v>
      </c>
      <c r="Z23" s="38">
        <f t="shared" si="53"/>
        <v>95000</v>
      </c>
      <c r="AA23" s="38">
        <f t="shared" si="53"/>
        <v>145000</v>
      </c>
      <c r="AB23" s="38">
        <f t="shared" si="53"/>
        <v>95000</v>
      </c>
      <c r="AC23" s="38">
        <f t="shared" si="53"/>
        <v>95000</v>
      </c>
      <c r="AD23" s="46">
        <f t="shared" si="32"/>
        <v>2280000</v>
      </c>
      <c r="AE23" s="38">
        <f t="shared" ref="AE23:AP23" si="54">SUMIF($D$4:$D$22,$D$23,AE4:AE22)</f>
        <v>105000</v>
      </c>
      <c r="AF23" s="38">
        <f t="shared" si="54"/>
        <v>105000</v>
      </c>
      <c r="AG23" s="38">
        <f t="shared" si="54"/>
        <v>105000</v>
      </c>
      <c r="AH23" s="38">
        <f t="shared" si="54"/>
        <v>165000</v>
      </c>
      <c r="AI23" s="38">
        <f t="shared" si="54"/>
        <v>105000</v>
      </c>
      <c r="AJ23" s="38">
        <f t="shared" si="54"/>
        <v>105000</v>
      </c>
      <c r="AK23" s="38">
        <f t="shared" si="54"/>
        <v>105000</v>
      </c>
      <c r="AL23" s="38">
        <f t="shared" si="54"/>
        <v>205000</v>
      </c>
      <c r="AM23" s="38">
        <f t="shared" si="54"/>
        <v>105000</v>
      </c>
      <c r="AN23" s="38">
        <f t="shared" si="54"/>
        <v>105000</v>
      </c>
      <c r="AO23" s="38">
        <f t="shared" si="54"/>
        <v>105000</v>
      </c>
      <c r="AP23" s="38">
        <f t="shared" si="54"/>
        <v>165000</v>
      </c>
      <c r="AQ23" s="46">
        <f t="shared" si="7"/>
        <v>1480000</v>
      </c>
      <c r="AR23" s="38">
        <f t="shared" ref="AR23:BC23" si="55">SUMIF($D$4:$D$22,$D$23,AR4:AR22)</f>
        <v>105000</v>
      </c>
      <c r="AS23" s="38">
        <f t="shared" si="55"/>
        <v>105000</v>
      </c>
      <c r="AT23" s="38">
        <f t="shared" si="55"/>
        <v>175000</v>
      </c>
      <c r="AU23" s="38">
        <f t="shared" si="55"/>
        <v>105000</v>
      </c>
      <c r="AV23" s="38">
        <f t="shared" si="55"/>
        <v>105000</v>
      </c>
      <c r="AW23" s="38">
        <f t="shared" si="55"/>
        <v>105000</v>
      </c>
      <c r="AX23" s="38">
        <f t="shared" si="55"/>
        <v>175000</v>
      </c>
      <c r="AY23" s="38">
        <f t="shared" si="55"/>
        <v>105000</v>
      </c>
      <c r="AZ23" s="38">
        <f t="shared" si="55"/>
        <v>105000</v>
      </c>
      <c r="BA23" s="38">
        <f t="shared" si="55"/>
        <v>105000</v>
      </c>
      <c r="BB23" s="38">
        <f t="shared" si="55"/>
        <v>105000</v>
      </c>
      <c r="BC23" s="38">
        <f t="shared" si="55"/>
        <v>175000</v>
      </c>
      <c r="BD23" s="46">
        <f>SUM(AR23:BC23)</f>
        <v>1470000</v>
      </c>
      <c r="BE23" s="37">
        <f t="shared" si="44"/>
        <v>7565000</v>
      </c>
    </row>
    <row r="24" spans="1:57" ht="20.100000000000001" customHeight="1">
      <c r="A24" s="147" t="s">
        <v>4</v>
      </c>
      <c r="B24" s="148"/>
      <c r="C24" s="149"/>
      <c r="D24" s="26" t="s">
        <v>48</v>
      </c>
      <c r="E24" s="38">
        <f t="shared" ref="E24:P24" si="56">SUMIF($D$4:$D$22,$D$24,E4:E22)</f>
        <v>920000</v>
      </c>
      <c r="F24" s="38">
        <f t="shared" si="56"/>
        <v>1405500</v>
      </c>
      <c r="G24" s="38">
        <f t="shared" si="56"/>
        <v>1028300</v>
      </c>
      <c r="H24" s="38">
        <f t="shared" si="56"/>
        <v>1005500</v>
      </c>
      <c r="I24" s="87">
        <f t="shared" si="56"/>
        <v>1034000</v>
      </c>
      <c r="J24" s="87">
        <f t="shared" si="56"/>
        <v>1219500</v>
      </c>
      <c r="K24" s="87">
        <f t="shared" si="56"/>
        <v>1119500</v>
      </c>
      <c r="L24" s="87">
        <f t="shared" si="56"/>
        <v>1119500</v>
      </c>
      <c r="M24" s="87">
        <f t="shared" si="56"/>
        <v>1148000</v>
      </c>
      <c r="N24" s="87">
        <f t="shared" si="56"/>
        <v>1405000</v>
      </c>
      <c r="O24" s="87">
        <f t="shared" si="56"/>
        <v>1205000</v>
      </c>
      <c r="P24" s="38">
        <f t="shared" si="56"/>
        <v>1205000</v>
      </c>
      <c r="Q24" s="46">
        <f t="shared" si="39"/>
        <v>13814800</v>
      </c>
      <c r="R24" s="38">
        <f t="shared" ref="R24:AC24" si="57">SUMIF($D$4:$D$22,$D$24,R4:R22)</f>
        <v>1312000</v>
      </c>
      <c r="S24" s="38">
        <f t="shared" si="57"/>
        <v>1312000</v>
      </c>
      <c r="T24" s="38">
        <f t="shared" si="57"/>
        <v>1312000</v>
      </c>
      <c r="U24" s="38">
        <f t="shared" si="57"/>
        <v>1512000</v>
      </c>
      <c r="V24" s="38">
        <f t="shared" si="57"/>
        <v>1312000</v>
      </c>
      <c r="W24" s="38">
        <f t="shared" si="57"/>
        <v>1362000</v>
      </c>
      <c r="X24" s="38">
        <f t="shared" si="57"/>
        <v>1312000</v>
      </c>
      <c r="Y24" s="38">
        <f t="shared" si="57"/>
        <v>1312000</v>
      </c>
      <c r="Z24" s="38">
        <f t="shared" si="57"/>
        <v>1512000</v>
      </c>
      <c r="AA24" s="38">
        <f t="shared" si="57"/>
        <v>1312000</v>
      </c>
      <c r="AB24" s="38">
        <f t="shared" si="57"/>
        <v>1362000</v>
      </c>
      <c r="AC24" s="38">
        <f t="shared" si="57"/>
        <v>1312000</v>
      </c>
      <c r="AD24" s="46">
        <f t="shared" si="32"/>
        <v>16244000</v>
      </c>
      <c r="AE24" s="38">
        <f t="shared" ref="AE24:AP24" si="58">SUMIF($D$4:$D$22,$D$24,AE4:AE22)</f>
        <v>1369000</v>
      </c>
      <c r="AF24" s="38">
        <f t="shared" si="58"/>
        <v>1369000</v>
      </c>
      <c r="AG24" s="38">
        <f t="shared" si="58"/>
        <v>1369000</v>
      </c>
      <c r="AH24" s="38">
        <f t="shared" si="58"/>
        <v>1569000</v>
      </c>
      <c r="AI24" s="38">
        <f t="shared" si="58"/>
        <v>1369000</v>
      </c>
      <c r="AJ24" s="38">
        <f t="shared" si="58"/>
        <v>1419000</v>
      </c>
      <c r="AK24" s="38">
        <f t="shared" si="58"/>
        <v>1369000</v>
      </c>
      <c r="AL24" s="38">
        <f t="shared" si="58"/>
        <v>1369000</v>
      </c>
      <c r="AM24" s="38">
        <f t="shared" si="58"/>
        <v>1569000</v>
      </c>
      <c r="AN24" s="38">
        <f t="shared" si="58"/>
        <v>1369000</v>
      </c>
      <c r="AO24" s="38">
        <f t="shared" si="58"/>
        <v>1419000</v>
      </c>
      <c r="AP24" s="38">
        <f t="shared" si="58"/>
        <v>1369000</v>
      </c>
      <c r="AQ24" s="46">
        <f t="shared" si="7"/>
        <v>16928000</v>
      </c>
      <c r="AR24" s="38">
        <f t="shared" ref="AR24:BC24" si="59">SUMIF($D$4:$D$22,$D$24,AR4:AR22)</f>
        <v>1446000</v>
      </c>
      <c r="AS24" s="38">
        <f t="shared" si="59"/>
        <v>1446000</v>
      </c>
      <c r="AT24" s="38">
        <f t="shared" si="59"/>
        <v>1446000</v>
      </c>
      <c r="AU24" s="38">
        <f t="shared" si="59"/>
        <v>1646000</v>
      </c>
      <c r="AV24" s="38">
        <f t="shared" si="59"/>
        <v>1446000</v>
      </c>
      <c r="AW24" s="38">
        <f t="shared" si="59"/>
        <v>1496000</v>
      </c>
      <c r="AX24" s="38">
        <f t="shared" si="59"/>
        <v>1476000</v>
      </c>
      <c r="AY24" s="38">
        <f t="shared" si="59"/>
        <v>1476000</v>
      </c>
      <c r="AZ24" s="38">
        <f t="shared" si="59"/>
        <v>1676000</v>
      </c>
      <c r="BA24" s="38">
        <f t="shared" si="59"/>
        <v>1476000</v>
      </c>
      <c r="BB24" s="38">
        <f t="shared" si="59"/>
        <v>1526000</v>
      </c>
      <c r="BC24" s="38">
        <f t="shared" si="59"/>
        <v>1476000</v>
      </c>
      <c r="BD24" s="46">
        <f>SUM(AR24:BC24)</f>
        <v>18032000</v>
      </c>
      <c r="BE24" s="37">
        <f t="shared" ref="BE24:BE27" si="60">SUM(AQ24,AD24,Q24,BD24)</f>
        <v>65018800</v>
      </c>
    </row>
    <row r="25" spans="1:57" ht="20.100000000000001" customHeight="1">
      <c r="A25" s="147" t="s">
        <v>5</v>
      </c>
      <c r="B25" s="148"/>
      <c r="C25" s="149"/>
      <c r="D25" s="73"/>
      <c r="E25" s="38">
        <f>SUM(E23:E24)</f>
        <v>920000</v>
      </c>
      <c r="F25" s="38">
        <f t="shared" ref="F25:P25" si="61">SUM(F23:F24)</f>
        <v>1405500</v>
      </c>
      <c r="G25" s="38">
        <f t="shared" si="61"/>
        <v>1028300</v>
      </c>
      <c r="H25" s="38">
        <f t="shared" si="61"/>
        <v>1005500</v>
      </c>
      <c r="I25" s="38">
        <f t="shared" si="61"/>
        <v>1034000</v>
      </c>
      <c r="J25" s="38">
        <f t="shared" si="61"/>
        <v>1584500</v>
      </c>
      <c r="K25" s="38">
        <f t="shared" si="61"/>
        <v>1464500</v>
      </c>
      <c r="L25" s="38">
        <f t="shared" si="61"/>
        <v>1414500</v>
      </c>
      <c r="M25" s="38">
        <f t="shared" si="61"/>
        <v>1543000</v>
      </c>
      <c r="N25" s="38">
        <f t="shared" si="61"/>
        <v>1700000</v>
      </c>
      <c r="O25" s="38">
        <f t="shared" si="61"/>
        <v>1550000</v>
      </c>
      <c r="P25" s="38">
        <f t="shared" si="61"/>
        <v>1500000</v>
      </c>
      <c r="Q25" s="51">
        <f t="shared" si="39"/>
        <v>16149800</v>
      </c>
      <c r="R25" s="38">
        <f>SUM(R23:R24)</f>
        <v>1607000</v>
      </c>
      <c r="S25" s="38">
        <f t="shared" ref="S25" si="62">SUM(S23:S24)</f>
        <v>1607000</v>
      </c>
      <c r="T25" s="38">
        <f t="shared" ref="T25" si="63">SUM(T23:T24)</f>
        <v>1607000</v>
      </c>
      <c r="U25" s="38">
        <f t="shared" ref="U25" si="64">SUM(U23:U24)</f>
        <v>1807000</v>
      </c>
      <c r="V25" s="38">
        <f t="shared" ref="V25" si="65">SUM(V23:V24)</f>
        <v>1657000</v>
      </c>
      <c r="W25" s="38">
        <f t="shared" ref="W25" si="66">SUM(W23:W24)</f>
        <v>1457000</v>
      </c>
      <c r="X25" s="38">
        <f t="shared" ref="X25" si="67">SUM(X23:X24)</f>
        <v>1407000</v>
      </c>
      <c r="Y25" s="38">
        <f t="shared" ref="Y25" si="68">SUM(Y23:Y24)</f>
        <v>1447000</v>
      </c>
      <c r="Z25" s="38">
        <f t="shared" ref="Z25" si="69">SUM(Z23:Z24)</f>
        <v>1607000</v>
      </c>
      <c r="AA25" s="38">
        <f t="shared" ref="AA25" si="70">SUM(AA23:AA24)</f>
        <v>1457000</v>
      </c>
      <c r="AB25" s="38">
        <f t="shared" ref="AB25" si="71">SUM(AB23:AB24)</f>
        <v>1457000</v>
      </c>
      <c r="AC25" s="38">
        <f t="shared" ref="AC25" si="72">SUM(AC23:AC24)</f>
        <v>1407000</v>
      </c>
      <c r="AD25" s="51">
        <f t="shared" si="32"/>
        <v>18524000</v>
      </c>
      <c r="AE25" s="38">
        <f>SUM(AE23:AE24)</f>
        <v>1474000</v>
      </c>
      <c r="AF25" s="38">
        <f t="shared" ref="AF25" si="73">SUM(AF23:AF24)</f>
        <v>1474000</v>
      </c>
      <c r="AG25" s="38">
        <f t="shared" ref="AG25" si="74">SUM(AG23:AG24)</f>
        <v>1474000</v>
      </c>
      <c r="AH25" s="38">
        <f t="shared" ref="AH25" si="75">SUM(AH23:AH24)</f>
        <v>1734000</v>
      </c>
      <c r="AI25" s="38">
        <f t="shared" ref="AI25" si="76">SUM(AI23:AI24)</f>
        <v>1474000</v>
      </c>
      <c r="AJ25" s="38">
        <f t="shared" ref="AJ25" si="77">SUM(AJ23:AJ24)</f>
        <v>1524000</v>
      </c>
      <c r="AK25" s="38">
        <f t="shared" ref="AK25" si="78">SUM(AK23:AK24)</f>
        <v>1474000</v>
      </c>
      <c r="AL25" s="38">
        <f t="shared" ref="AL25" si="79">SUM(AL23:AL24)</f>
        <v>1574000</v>
      </c>
      <c r="AM25" s="38">
        <f t="shared" ref="AM25" si="80">SUM(AM23:AM24)</f>
        <v>1674000</v>
      </c>
      <c r="AN25" s="38">
        <f t="shared" ref="AN25" si="81">SUM(AN23:AN24)</f>
        <v>1474000</v>
      </c>
      <c r="AO25" s="38">
        <f t="shared" ref="AO25" si="82">SUM(AO23:AO24)</f>
        <v>1524000</v>
      </c>
      <c r="AP25" s="38">
        <f t="shared" ref="AP25" si="83">SUM(AP23:AP24)</f>
        <v>1534000</v>
      </c>
      <c r="AQ25" s="51">
        <f t="shared" si="7"/>
        <v>18408000</v>
      </c>
      <c r="AR25" s="38">
        <f>SUM(AR23:AR24)</f>
        <v>1551000</v>
      </c>
      <c r="AS25" s="38">
        <f t="shared" ref="AS25" si="84">SUM(AS23:AS24)</f>
        <v>1551000</v>
      </c>
      <c r="AT25" s="38">
        <f t="shared" ref="AT25" si="85">SUM(AT23:AT24)</f>
        <v>1621000</v>
      </c>
      <c r="AU25" s="38">
        <f t="shared" ref="AU25" si="86">SUM(AU23:AU24)</f>
        <v>1751000</v>
      </c>
      <c r="AV25" s="38">
        <f t="shared" ref="AV25" si="87">SUM(AV23:AV24)</f>
        <v>1551000</v>
      </c>
      <c r="AW25" s="38">
        <f t="shared" ref="AW25" si="88">SUM(AW23:AW24)</f>
        <v>1601000</v>
      </c>
      <c r="AX25" s="38">
        <f t="shared" ref="AX25" si="89">SUM(AX23:AX24)</f>
        <v>1651000</v>
      </c>
      <c r="AY25" s="38">
        <f t="shared" ref="AY25" si="90">SUM(AY23:AY24)</f>
        <v>1581000</v>
      </c>
      <c r="AZ25" s="38">
        <f t="shared" ref="AZ25" si="91">SUM(AZ23:AZ24)</f>
        <v>1781000</v>
      </c>
      <c r="BA25" s="38">
        <f t="shared" ref="BA25" si="92">SUM(BA23:BA24)</f>
        <v>1581000</v>
      </c>
      <c r="BB25" s="38">
        <f t="shared" ref="BB25" si="93">SUM(BB23:BB24)</f>
        <v>1631000</v>
      </c>
      <c r="BC25" s="38">
        <f>SUM(BC23:BC24)</f>
        <v>1651000</v>
      </c>
      <c r="BD25" s="51">
        <f>SUM(AR25:BC25)</f>
        <v>19502000</v>
      </c>
      <c r="BE25" s="37">
        <f t="shared" si="60"/>
        <v>72583800</v>
      </c>
    </row>
    <row r="26" spans="1:57" ht="20.100000000000001" customHeight="1">
      <c r="A26" s="147" t="s">
        <v>49</v>
      </c>
      <c r="B26" s="148"/>
      <c r="C26" s="149"/>
      <c r="D26" s="73"/>
      <c r="E26" s="38">
        <f t="shared" ref="E26:P26" si="94">IF(E6=0,E25,E10+E14+E18+E22)</f>
        <v>350000</v>
      </c>
      <c r="F26" s="38">
        <f t="shared" si="94"/>
        <v>750000</v>
      </c>
      <c r="G26" s="38">
        <f t="shared" si="94"/>
        <v>350000</v>
      </c>
      <c r="H26" s="38">
        <f t="shared" si="94"/>
        <v>350000</v>
      </c>
      <c r="I26" s="38">
        <f t="shared" si="94"/>
        <v>350000</v>
      </c>
      <c r="J26" s="38">
        <f t="shared" si="94"/>
        <v>815000</v>
      </c>
      <c r="K26" s="38">
        <f t="shared" si="94"/>
        <v>695000</v>
      </c>
      <c r="L26" s="38">
        <f t="shared" si="94"/>
        <v>645000</v>
      </c>
      <c r="M26" s="38">
        <f t="shared" si="94"/>
        <v>745000</v>
      </c>
      <c r="N26" s="38">
        <f t="shared" si="94"/>
        <v>845000</v>
      </c>
      <c r="O26" s="38">
        <f t="shared" si="94"/>
        <v>695000</v>
      </c>
      <c r="P26" s="38">
        <f t="shared" si="94"/>
        <v>645000</v>
      </c>
      <c r="Q26" s="115">
        <f>SUM(E26:P26)</f>
        <v>7235000</v>
      </c>
      <c r="R26" s="38">
        <f t="shared" ref="R26:AC26" si="95">IF(R6=0,R25,R10+R14+R18+R22)</f>
        <v>695000</v>
      </c>
      <c r="S26" s="38">
        <f t="shared" si="95"/>
        <v>695000</v>
      </c>
      <c r="T26" s="38">
        <f t="shared" si="95"/>
        <v>695000</v>
      </c>
      <c r="U26" s="38">
        <f t="shared" si="95"/>
        <v>895000</v>
      </c>
      <c r="V26" s="38">
        <f t="shared" si="95"/>
        <v>745000</v>
      </c>
      <c r="W26" s="38">
        <f t="shared" si="95"/>
        <v>545000</v>
      </c>
      <c r="X26" s="38">
        <f t="shared" si="95"/>
        <v>495000</v>
      </c>
      <c r="Y26" s="38">
        <f t="shared" si="95"/>
        <v>535000</v>
      </c>
      <c r="Z26" s="38">
        <f t="shared" si="95"/>
        <v>695000</v>
      </c>
      <c r="AA26" s="38">
        <f t="shared" si="95"/>
        <v>545000</v>
      </c>
      <c r="AB26" s="38">
        <f t="shared" si="95"/>
        <v>545000</v>
      </c>
      <c r="AC26" s="38">
        <f t="shared" si="95"/>
        <v>495000</v>
      </c>
      <c r="AD26" s="106">
        <f t="shared" si="32"/>
        <v>7580000</v>
      </c>
      <c r="AE26" s="38">
        <f t="shared" ref="AE26:AP26" si="96">IF(AE6=0,AE25,AE10+AE14+AE18+AE22)</f>
        <v>505000</v>
      </c>
      <c r="AF26" s="38">
        <f t="shared" si="96"/>
        <v>505000</v>
      </c>
      <c r="AG26" s="38">
        <f t="shared" si="96"/>
        <v>505000</v>
      </c>
      <c r="AH26" s="38">
        <f t="shared" si="96"/>
        <v>765000</v>
      </c>
      <c r="AI26" s="38">
        <f t="shared" si="96"/>
        <v>505000</v>
      </c>
      <c r="AJ26" s="38">
        <f t="shared" si="96"/>
        <v>555000</v>
      </c>
      <c r="AK26" s="38">
        <f t="shared" si="96"/>
        <v>505000</v>
      </c>
      <c r="AL26" s="38">
        <f t="shared" si="96"/>
        <v>605000</v>
      </c>
      <c r="AM26" s="38">
        <f t="shared" si="96"/>
        <v>705000</v>
      </c>
      <c r="AN26" s="38">
        <f t="shared" si="96"/>
        <v>505000</v>
      </c>
      <c r="AO26" s="38">
        <f t="shared" si="96"/>
        <v>555000</v>
      </c>
      <c r="AP26" s="38">
        <f t="shared" si="96"/>
        <v>565000</v>
      </c>
      <c r="AQ26" s="106">
        <f>SUM(AE26:AP26)</f>
        <v>6780000</v>
      </c>
      <c r="AR26" s="38">
        <f t="shared" ref="AR26:BC26" si="97">IF(AR6=0,AR25,AR10+AR14+AR18+AR22)</f>
        <v>525000</v>
      </c>
      <c r="AS26" s="38">
        <f t="shared" si="97"/>
        <v>525000</v>
      </c>
      <c r="AT26" s="38">
        <f t="shared" si="97"/>
        <v>595000</v>
      </c>
      <c r="AU26" s="38">
        <f t="shared" si="97"/>
        <v>725000</v>
      </c>
      <c r="AV26" s="38">
        <f t="shared" si="97"/>
        <v>525000</v>
      </c>
      <c r="AW26" s="38">
        <f t="shared" si="97"/>
        <v>575000</v>
      </c>
      <c r="AX26" s="38">
        <f t="shared" si="97"/>
        <v>625000</v>
      </c>
      <c r="AY26" s="38">
        <f t="shared" si="97"/>
        <v>555000</v>
      </c>
      <c r="AZ26" s="38">
        <f t="shared" si="97"/>
        <v>755000</v>
      </c>
      <c r="BA26" s="38">
        <f t="shared" si="97"/>
        <v>555000</v>
      </c>
      <c r="BB26" s="38">
        <f t="shared" si="97"/>
        <v>605000</v>
      </c>
      <c r="BC26" s="38">
        <f t="shared" si="97"/>
        <v>625000</v>
      </c>
      <c r="BD26" s="106">
        <f>SUM(AR26:BC26)</f>
        <v>7190000</v>
      </c>
      <c r="BE26" s="82">
        <f t="shared" si="60"/>
        <v>28785000</v>
      </c>
    </row>
    <row r="27" spans="1:57" ht="20.100000000000001" customHeight="1" thickBot="1">
      <c r="A27" s="147" t="s">
        <v>33</v>
      </c>
      <c r="B27" s="148"/>
      <c r="C27" s="149"/>
      <c r="D27" s="74"/>
      <c r="E27" s="38">
        <f t="shared" ref="E27:P27" si="98">E3-E6-E10-E14-E18-E22</f>
        <v>80000</v>
      </c>
      <c r="F27" s="38">
        <f t="shared" si="98"/>
        <v>-255500</v>
      </c>
      <c r="G27" s="38">
        <f t="shared" si="98"/>
        <v>161700</v>
      </c>
      <c r="H27" s="38">
        <f t="shared" si="98"/>
        <v>144500</v>
      </c>
      <c r="I27" s="38">
        <f t="shared" si="98"/>
        <v>166000</v>
      </c>
      <c r="J27" s="38">
        <f t="shared" si="98"/>
        <v>-234500</v>
      </c>
      <c r="K27" s="38">
        <f t="shared" si="98"/>
        <v>-114500</v>
      </c>
      <c r="L27" s="38">
        <f t="shared" si="98"/>
        <v>-64500</v>
      </c>
      <c r="M27" s="38">
        <f t="shared" si="98"/>
        <v>-143000</v>
      </c>
      <c r="N27" s="38">
        <f t="shared" si="98"/>
        <v>-200000</v>
      </c>
      <c r="O27" s="38">
        <f t="shared" si="98"/>
        <v>-50000</v>
      </c>
      <c r="P27" s="38">
        <f t="shared" si="98"/>
        <v>0</v>
      </c>
      <c r="Q27" s="58">
        <f t="shared" si="39"/>
        <v>-509800</v>
      </c>
      <c r="R27" s="38">
        <f t="shared" ref="R27:AC27" si="99">R3-R6-R10-R14-R18-R22</f>
        <v>-7000</v>
      </c>
      <c r="S27" s="38">
        <f t="shared" si="99"/>
        <v>-7000</v>
      </c>
      <c r="T27" s="38">
        <f t="shared" si="99"/>
        <v>-7000</v>
      </c>
      <c r="U27" s="38">
        <f t="shared" si="99"/>
        <v>-207000</v>
      </c>
      <c r="V27" s="38">
        <f t="shared" si="99"/>
        <v>-57000</v>
      </c>
      <c r="W27" s="38">
        <f t="shared" si="99"/>
        <v>143000</v>
      </c>
      <c r="X27" s="38">
        <f t="shared" si="99"/>
        <v>193000</v>
      </c>
      <c r="Y27" s="38">
        <f t="shared" si="99"/>
        <v>153000</v>
      </c>
      <c r="Z27" s="38">
        <f t="shared" si="99"/>
        <v>-7000</v>
      </c>
      <c r="AA27" s="38">
        <f t="shared" si="99"/>
        <v>143000</v>
      </c>
      <c r="AB27" s="38">
        <f t="shared" si="99"/>
        <v>143000</v>
      </c>
      <c r="AC27" s="38">
        <f t="shared" si="99"/>
        <v>193000</v>
      </c>
      <c r="AD27" s="58">
        <f t="shared" si="32"/>
        <v>676000</v>
      </c>
      <c r="AE27" s="38">
        <f t="shared" ref="AE27:AP27" si="100">AE3-AE6-AE10-AE14-AE18-AE22</f>
        <v>226000</v>
      </c>
      <c r="AF27" s="38">
        <f t="shared" si="100"/>
        <v>226000</v>
      </c>
      <c r="AG27" s="38">
        <f t="shared" si="100"/>
        <v>226000</v>
      </c>
      <c r="AH27" s="38">
        <f t="shared" si="100"/>
        <v>-34000</v>
      </c>
      <c r="AI27" s="38">
        <f t="shared" si="100"/>
        <v>226000</v>
      </c>
      <c r="AJ27" s="38">
        <f t="shared" si="100"/>
        <v>176000</v>
      </c>
      <c r="AK27" s="38">
        <f t="shared" si="100"/>
        <v>226000</v>
      </c>
      <c r="AL27" s="38">
        <f t="shared" si="100"/>
        <v>126000</v>
      </c>
      <c r="AM27" s="38">
        <f t="shared" si="100"/>
        <v>26000</v>
      </c>
      <c r="AN27" s="38">
        <f t="shared" si="100"/>
        <v>226000</v>
      </c>
      <c r="AO27" s="38">
        <f t="shared" si="100"/>
        <v>176000</v>
      </c>
      <c r="AP27" s="38">
        <f t="shared" si="100"/>
        <v>166000</v>
      </c>
      <c r="AQ27" s="58">
        <f>SUM(AE27:AP27)</f>
        <v>1992000</v>
      </c>
      <c r="AR27" s="38">
        <f t="shared" ref="AR27:BC27" si="101">AR3-AR6-AR10-AR14-AR18-AR22</f>
        <v>249000</v>
      </c>
      <c r="AS27" s="38">
        <f t="shared" si="101"/>
        <v>249000</v>
      </c>
      <c r="AT27" s="38">
        <f t="shared" si="101"/>
        <v>179000</v>
      </c>
      <c r="AU27" s="38">
        <f t="shared" si="101"/>
        <v>49000</v>
      </c>
      <c r="AV27" s="38">
        <f t="shared" si="101"/>
        <v>249000</v>
      </c>
      <c r="AW27" s="38">
        <f t="shared" si="101"/>
        <v>199000</v>
      </c>
      <c r="AX27" s="38">
        <f t="shared" si="101"/>
        <v>149000</v>
      </c>
      <c r="AY27" s="38">
        <f t="shared" si="101"/>
        <v>219000</v>
      </c>
      <c r="AZ27" s="38">
        <f t="shared" si="101"/>
        <v>19000</v>
      </c>
      <c r="BA27" s="38">
        <f t="shared" si="101"/>
        <v>219000</v>
      </c>
      <c r="BB27" s="38">
        <f t="shared" si="101"/>
        <v>169000</v>
      </c>
      <c r="BC27" s="38">
        <f t="shared" si="101"/>
        <v>149000</v>
      </c>
      <c r="BD27" s="58">
        <f>SUM(AR27:BC27)</f>
        <v>2098000</v>
      </c>
      <c r="BE27" s="82">
        <f t="shared" si="60"/>
        <v>4256200</v>
      </c>
    </row>
    <row r="28" spans="1:57" s="3" customFormat="1" ht="60" customHeight="1" thickBot="1">
      <c r="A28" s="144" t="s">
        <v>6</v>
      </c>
      <c r="B28" s="145"/>
      <c r="C28" s="146"/>
      <c r="D28" s="27"/>
      <c r="E28" s="63"/>
      <c r="F28" s="64"/>
      <c r="G28" s="64"/>
      <c r="H28" s="64"/>
      <c r="I28" s="64"/>
      <c r="J28" s="64"/>
      <c r="K28" s="64"/>
      <c r="L28" s="65"/>
      <c r="M28" s="88" t="s">
        <v>94</v>
      </c>
      <c r="N28" s="89">
        <f>SUM(I23:O23)</f>
        <v>2040000</v>
      </c>
      <c r="O28" s="88" t="s">
        <v>95</v>
      </c>
      <c r="P28" s="89">
        <f>P31</f>
        <v>1000000</v>
      </c>
      <c r="Q28" s="66"/>
      <c r="R28" s="67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8"/>
      <c r="AD28" s="66"/>
      <c r="AE28" s="63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8"/>
      <c r="AQ28" s="66"/>
      <c r="AR28" s="63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8"/>
      <c r="BD28" s="66"/>
      <c r="BE28" s="66"/>
    </row>
    <row r="29" spans="1:57">
      <c r="A29" s="4"/>
      <c r="B29" s="4"/>
      <c r="C29" s="7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 t="s">
        <v>53</v>
      </c>
      <c r="P29" s="52">
        <f>ROUND(N28*1/2,2)</f>
        <v>1020000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>
      <c r="A30" s="4"/>
      <c r="B30" s="4"/>
      <c r="C30" s="7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 t="s">
        <v>52</v>
      </c>
      <c r="P30" s="4">
        <v>1000000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>
      <c r="A31" s="4"/>
      <c r="B31" s="4"/>
      <c r="C31" s="7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53" t="s">
        <v>54</v>
      </c>
      <c r="P31" s="54">
        <f>MIN(P29,$P$30)</f>
        <v>1000000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>
      <c r="A32" s="4"/>
      <c r="B32" s="4"/>
      <c r="C32" s="7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>
      <c r="A33" s="4"/>
      <c r="B33" s="4"/>
      <c r="C33" s="7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>
      <c r="A34" s="4"/>
      <c r="B34" s="4"/>
      <c r="C34" s="7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>
      <c r="A35" s="4"/>
      <c r="B35" s="4"/>
      <c r="C35" s="7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>
      <c r="A36" s="4"/>
      <c r="B36" s="4"/>
      <c r="C36" s="7"/>
      <c r="D36" s="5"/>
      <c r="E36" s="4"/>
      <c r="F36" s="4"/>
      <c r="G36" s="4"/>
      <c r="H36" s="4"/>
      <c r="I36" s="4"/>
      <c r="J36" s="4"/>
      <c r="K36" s="4"/>
      <c r="L36" s="4"/>
      <c r="M36" s="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>
      <c r="A37" s="4"/>
      <c r="B37" s="4"/>
      <c r="C37" s="7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>
      <c r="A38" s="4"/>
      <c r="B38" s="4"/>
      <c r="C38" s="7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>
      <c r="A39" s="4"/>
      <c r="B39" s="4"/>
      <c r="C39" s="7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>
      <c r="A40" s="4"/>
      <c r="B40" s="4"/>
      <c r="C40" s="7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>
      <c r="A41" s="4"/>
      <c r="B41" s="4"/>
      <c r="C41" s="7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>
      <c r="A42" s="4"/>
      <c r="B42" s="4"/>
      <c r="C42" s="7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>
      <c r="A43" s="4"/>
      <c r="B43" s="4"/>
      <c r="C43" s="7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>
      <c r="A44" s="4"/>
      <c r="B44" s="4"/>
      <c r="C44" s="7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>
      <c r="A45" s="4"/>
      <c r="B45" s="4"/>
      <c r="C45" s="7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>
      <c r="A46" s="4"/>
      <c r="B46" s="4"/>
      <c r="C46" s="7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>
      <c r="A47" s="4"/>
      <c r="B47" s="4"/>
      <c r="C47" s="7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>
      <c r="A48" s="4"/>
      <c r="B48" s="4"/>
      <c r="C48" s="7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>
      <c r="A49" s="4"/>
      <c r="B49" s="4"/>
      <c r="C49" s="7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>
      <c r="A50" s="4"/>
      <c r="B50" s="4"/>
      <c r="C50" s="7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>
      <c r="A51" s="4"/>
      <c r="B51" s="4"/>
      <c r="C51" s="7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>
      <c r="A52" s="4"/>
      <c r="B52" s="4"/>
      <c r="C52" s="7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>
      <c r="A53" s="4"/>
      <c r="B53" s="4"/>
      <c r="C53" s="7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>
      <c r="A54" s="4"/>
      <c r="B54" s="4"/>
      <c r="C54" s="7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>
      <c r="A55" s="4"/>
      <c r="B55" s="4"/>
      <c r="C55" s="7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>
      <c r="A56" s="4"/>
      <c r="B56" s="4"/>
      <c r="C56" s="7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>
      <c r="A57" s="4"/>
      <c r="B57" s="4"/>
      <c r="C57" s="7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>
      <c r="A58" s="4"/>
      <c r="B58" s="4"/>
      <c r="C58" s="7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>
      <c r="A59" s="4"/>
      <c r="B59" s="4"/>
      <c r="C59" s="7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>
      <c r="A60" s="4"/>
      <c r="B60" s="4"/>
      <c r="C60" s="7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>
      <c r="A61" s="4"/>
      <c r="B61" s="4"/>
      <c r="C61" s="7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>
      <c r="A62" s="4"/>
      <c r="B62" s="4"/>
      <c r="C62" s="7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>
      <c r="A63" s="4"/>
      <c r="B63" s="4"/>
      <c r="C63" s="7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>
      <c r="A64" s="4"/>
      <c r="B64" s="4"/>
      <c r="C64" s="7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>
      <c r="A65" s="4"/>
      <c r="B65" s="4"/>
      <c r="C65" s="7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>
      <c r="A66" s="4"/>
      <c r="B66" s="4"/>
      <c r="C66" s="7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>
      <c r="A67" s="4"/>
      <c r="B67" s="4"/>
      <c r="C67" s="7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>
      <c r="A68" s="4"/>
      <c r="B68" s="4"/>
      <c r="C68" s="7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</sheetData>
  <mergeCells count="25">
    <mergeCell ref="A25:C25"/>
    <mergeCell ref="A26:C26"/>
    <mergeCell ref="A27:C27"/>
    <mergeCell ref="A28:C28"/>
    <mergeCell ref="A11:A14"/>
    <mergeCell ref="B14:C14"/>
    <mergeCell ref="A15:A18"/>
    <mergeCell ref="B18:C18"/>
    <mergeCell ref="A23:C23"/>
    <mergeCell ref="A24:C24"/>
    <mergeCell ref="A19:A22"/>
    <mergeCell ref="B22:C22"/>
    <mergeCell ref="AQ1:AQ2"/>
    <mergeCell ref="BD1:BD2"/>
    <mergeCell ref="BE1:BE2"/>
    <mergeCell ref="A4:A6"/>
    <mergeCell ref="B6:C6"/>
    <mergeCell ref="D1:D2"/>
    <mergeCell ref="Q1:Q2"/>
    <mergeCell ref="AD1:AD2"/>
    <mergeCell ref="A7:A10"/>
    <mergeCell ref="B10:C10"/>
    <mergeCell ref="A1:A2"/>
    <mergeCell ref="B1:B2"/>
    <mergeCell ref="C1:C2"/>
  </mergeCells>
  <phoneticPr fontId="1"/>
  <dataValidations disablePrompts="1" count="4">
    <dataValidation type="list" allowBlank="1" showInputMessage="1" showErrorMessage="1" prompt="項目はリストより入力" sqref="B11:B13 B7:B9 B15:B17">
      <formula1>"専門家謝金,専門家旅費,印刷製本費,通信運搬費,資料購入費,消耗品費,会議費,施設等利用料,借料,調査等旅費,広報費,外注費,システム設計・運用費,委託費"</formula1>
    </dataValidation>
    <dataValidation type="list" allowBlank="1" showInputMessage="1" showErrorMessage="1" sqref="D6 D4 D14 D10 D18 D22:D24">
      <formula1>"○,×"</formula1>
    </dataValidation>
    <dataValidation type="list" allowBlank="1" showInputMessage="1" showErrorMessage="1" prompt="補助対象の別はリストより入力" sqref="D7:D9 D5 D11:D13 D19:D21 D15:D17">
      <formula1>"○,×"</formula1>
    </dataValidation>
    <dataValidation type="list" allowBlank="1" showInputMessage="1" showErrorMessage="1" prompt="項目はリストより入力" sqref="B19:B21">
      <formula1>"人件費,店舗等賃借料,内装・外装工事費,光熱水費,その他"</formula1>
    </dataValidation>
  </dataValidations>
  <printOptions horizontalCentered="1" verticalCentered="1"/>
  <pageMargins left="0.21" right="0.2" top="0.86" bottom="0.52" header="0.49" footer="0.31496062992125984"/>
  <pageSetup paperSize="9" scale="69" fitToWidth="0" orientation="landscape" r:id="rId1"/>
  <headerFooter>
    <oddHeader>&amp;C&amp;"-,太字"&amp;16石巻市創業者持続化事業費補助金　補助対象経費明細書検算資料　　&amp;KFF0000【記載例】&amp;K01+000　</oddHeader>
    <oddFooter>&amp;R&amp;P</oddFooter>
  </headerFooter>
  <colBreaks count="3" manualBreakCount="3">
    <brk id="17" max="25" man="1"/>
    <brk id="30" max="25" man="1"/>
    <brk id="43" max="3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検算資料</vt:lpstr>
      <vt:lpstr>検算資料 (記載例)</vt:lpstr>
      <vt:lpstr>検算資料!Print_Area</vt:lpstr>
      <vt:lpstr>'検算資料 (記載例)'!Print_Area</vt:lpstr>
      <vt:lpstr>検算資料!Print_Titles</vt:lpstr>
      <vt:lpstr>'検算資料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2025-06-26T05:59:28Z</dcterms:created>
  <dcterms:modified xsi:type="dcterms:W3CDTF">2025-06-26T06:00:41Z</dcterms:modified>
</cp:coreProperties>
</file>