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７年度_統計事務\02-統計資料\住基関係（永年）\★入力用\令和7年度\R7.11月末\ホームページ作成データ\"/>
    </mc:Choice>
  </mc:AlternateContent>
  <bookViews>
    <workbookView xWindow="-15" yWindow="30" windowWidth="23625" windowHeight="11880" tabRatio="908"/>
  </bookViews>
  <sheets>
    <sheet name="令和7年11月" sheetId="261" r:id="rId1"/>
    <sheet name="令和7年10月" sheetId="260" r:id="rId2"/>
    <sheet name="令和7年9月" sheetId="259" r:id="rId3"/>
    <sheet name="令和7年8月" sheetId="258" r:id="rId4"/>
    <sheet name="令和7年7月" sheetId="257" r:id="rId5"/>
    <sheet name="令和7年6月" sheetId="256" r:id="rId6"/>
    <sheet name="令和7年5月" sheetId="255" r:id="rId7"/>
    <sheet name="令和7年4月" sheetId="254" r:id="rId8"/>
    <sheet name="令和7年３月" sheetId="253" r:id="rId9"/>
    <sheet name="令和7年2月末" sheetId="252" r:id="rId10"/>
    <sheet name="令和7年1月末" sheetId="250" r:id="rId11"/>
    <sheet name="令和6年12月末" sheetId="246" r:id="rId12"/>
    <sheet name="令和6年11月末" sheetId="247" r:id="rId13"/>
    <sheet name="令和6年10月末" sheetId="245" r:id="rId14"/>
    <sheet name="令和6年9月末 " sheetId="249" r:id="rId15"/>
    <sheet name="令和6年8月末 " sheetId="248" r:id="rId16"/>
    <sheet name="令和6年7月末" sheetId="239" r:id="rId17"/>
    <sheet name="令和6年6月末" sheetId="251" r:id="rId18"/>
    <sheet name="令和6年5月末" sheetId="233" r:id="rId19"/>
    <sheet name="令和6年4月末" sheetId="234" r:id="rId20"/>
    <sheet name="令和6年3月末" sheetId="229" r:id="rId21"/>
    <sheet name="令和6年2月末" sheetId="227" r:id="rId22"/>
    <sheet name="令和6年1月末" sheetId="224" r:id="rId23"/>
    <sheet name="令和5年12月末" sheetId="222" r:id="rId24"/>
    <sheet name="令和5年11月末" sheetId="220" r:id="rId25"/>
    <sheet name="令和5年10月末" sheetId="216" r:id="rId26"/>
    <sheet name="令和5年9月末" sheetId="213" r:id="rId27"/>
    <sheet name="令和5年8月末" sheetId="215" r:id="rId28"/>
    <sheet name="令和5年7月末" sheetId="211" r:id="rId29"/>
    <sheet name="令和5年6月末" sheetId="235" r:id="rId30"/>
    <sheet name="令和5年5月末" sheetId="209" r:id="rId31"/>
    <sheet name="令和5年4月末" sheetId="208" r:id="rId32"/>
    <sheet name="令和5年3月末" sheetId="206" r:id="rId33"/>
    <sheet name="令和5年2月末" sheetId="205" r:id="rId34"/>
    <sheet name="令和5年1月末" sheetId="204" r:id="rId35"/>
    <sheet name="令和4年12月末" sheetId="203" r:id="rId36"/>
    <sheet name="令和4年11月末" sheetId="202" r:id="rId37"/>
    <sheet name="令和4年10月末" sheetId="201" r:id="rId38"/>
    <sheet name="令和4年9月末" sheetId="200" r:id="rId39"/>
    <sheet name="令和4年8月末" sheetId="199" r:id="rId40"/>
    <sheet name="令和4年7月末" sheetId="198" r:id="rId41"/>
    <sheet name="令和4年6月末" sheetId="197" r:id="rId42"/>
    <sheet name="令和4年5月末" sheetId="196" r:id="rId43"/>
    <sheet name="令和4年4月末" sheetId="195" r:id="rId44"/>
    <sheet name="令和4年3月末" sheetId="194" r:id="rId45"/>
    <sheet name="令和4年2月末" sheetId="193" r:id="rId46"/>
    <sheet name="令和4年1月末" sheetId="192" r:id="rId47"/>
    <sheet name="令和3年12月末" sheetId="191" r:id="rId48"/>
    <sheet name="令和3年11月末" sheetId="189" r:id="rId49"/>
    <sheet name="令和3年10月末" sheetId="188" r:id="rId50"/>
    <sheet name="令和3年9月末" sheetId="187" r:id="rId51"/>
    <sheet name="令和3年8月末" sheetId="186" r:id="rId52"/>
    <sheet name="令和3年7月末" sheetId="185" r:id="rId53"/>
    <sheet name="令和3年6月末" sheetId="184" r:id="rId54"/>
    <sheet name="令和3年5月末" sheetId="183" r:id="rId55"/>
    <sheet name="令和3年4月末" sheetId="182" r:id="rId56"/>
    <sheet name="令和3年3月末" sheetId="181" r:id="rId57"/>
    <sheet name="令和3年2月末" sheetId="180" r:id="rId58"/>
    <sheet name="令和3年1月末" sheetId="179" r:id="rId59"/>
    <sheet name="令和2年12月末" sheetId="178" r:id="rId60"/>
    <sheet name="令和2年11月末" sheetId="177" r:id="rId61"/>
    <sheet name="令和2年10月末" sheetId="176" r:id="rId62"/>
    <sheet name="令和2年9月末" sheetId="175" r:id="rId63"/>
    <sheet name="令和2年8月末" sheetId="174" r:id="rId64"/>
    <sheet name="令和2年7月末" sheetId="173" r:id="rId65"/>
    <sheet name="令和2年6月末" sheetId="172" r:id="rId66"/>
    <sheet name="令和2年5月末" sheetId="171" r:id="rId67"/>
    <sheet name="令和2年4月末" sheetId="170" r:id="rId68"/>
    <sheet name="令和2年3月末" sheetId="169" r:id="rId69"/>
    <sheet name="令和2年2月末" sheetId="167" r:id="rId70"/>
    <sheet name="令和2年1月末" sheetId="168" r:id="rId71"/>
    <sheet name="令和元年12月末" sheetId="166" r:id="rId72"/>
    <sheet name="令和元年11月末" sheetId="164" r:id="rId73"/>
    <sheet name="令和元年10月末" sheetId="160" r:id="rId74"/>
    <sheet name="令和元年9月末" sheetId="162" r:id="rId75"/>
    <sheet name="令和元年8月末" sheetId="158" r:id="rId76"/>
    <sheet name="令和元年7月末" sheetId="157" r:id="rId77"/>
    <sheet name="令和元年6月末" sheetId="155" r:id="rId78"/>
    <sheet name="令和元年5月末" sheetId="156" r:id="rId79"/>
    <sheet name="平成31年4月末" sheetId="152" r:id="rId80"/>
    <sheet name="平成31年3月末" sheetId="153" r:id="rId81"/>
    <sheet name="平成31年2月末" sheetId="151" r:id="rId82"/>
    <sheet name="平成31年1月末" sheetId="149" r:id="rId83"/>
    <sheet name="平成30年12月末" sheetId="146" r:id="rId84"/>
    <sheet name="平成30年11月末" sheetId="143" r:id="rId85"/>
    <sheet name="平成30年10月末" sheetId="142" r:id="rId86"/>
    <sheet name="平成30年9月末" sheetId="147" r:id="rId87"/>
    <sheet name="平成30年8月末" sheetId="141" r:id="rId88"/>
    <sheet name="平成30年7月末" sheetId="138" r:id="rId89"/>
    <sheet name="平成30年6月末" sheetId="132" r:id="rId90"/>
    <sheet name="平成30年5月末" sheetId="137" r:id="rId91"/>
    <sheet name="平成30年4月末" sheetId="136" r:id="rId92"/>
    <sheet name="平成30年3月末" sheetId="135" r:id="rId93"/>
  </sheets>
  <externalReferences>
    <externalReference r:id="rId94"/>
  </externalReferences>
  <definedNames>
    <definedName name="_xlnm.Print_Area" localSheetId="85">平成30年10月末!$A$2:$I$53</definedName>
    <definedName name="_xlnm.Print_Area" localSheetId="84">平成30年11月末!$A$2:$I$53</definedName>
    <definedName name="_xlnm.Print_Area" localSheetId="83">平成30年12月末!$A$2:$I$53</definedName>
    <definedName name="_xlnm.Print_Area" localSheetId="92">平成30年3月末!$A$2:$I$54</definedName>
    <definedName name="_xlnm.Print_Area" localSheetId="91">平成30年4月末!$A$2:$I$53</definedName>
    <definedName name="_xlnm.Print_Area" localSheetId="90">平成30年5月末!$A$2:$I$53</definedName>
    <definedName name="_xlnm.Print_Area" localSheetId="89">平成30年6月末!$A$2:$I$53</definedName>
    <definedName name="_xlnm.Print_Area" localSheetId="88">平成30年7月末!$A$2:$I$53</definedName>
    <definedName name="_xlnm.Print_Area" localSheetId="87">平成30年8月末!$A$2:$I$53</definedName>
    <definedName name="_xlnm.Print_Area" localSheetId="86">平成30年9月末!$A$2:$I$53</definedName>
    <definedName name="_xlnm.Print_Area" localSheetId="82">平成31年1月末!$A$2:$I$53</definedName>
    <definedName name="_xlnm.Print_Area" localSheetId="81">平成31年2月末!$A$2:$I$53</definedName>
    <definedName name="_xlnm.Print_Area" localSheetId="80">平成31年3月末!$A$2:$I$53</definedName>
    <definedName name="_xlnm.Print_Area" localSheetId="79">平成31年4月末!$A$2:$I$53</definedName>
    <definedName name="_xlnm.Print_Area" localSheetId="61">令和2年10月末!$A$2:$I$53</definedName>
    <definedName name="_xlnm.Print_Area" localSheetId="60">令和2年11月末!$A$2:$I$53</definedName>
    <definedName name="_xlnm.Print_Area" localSheetId="70">令和2年1月末!$A$2:$I$53</definedName>
    <definedName name="_xlnm.Print_Area" localSheetId="69">令和2年2月末!$A$2:$I$53</definedName>
    <definedName name="_xlnm.Print_Area" localSheetId="68">令和2年3月末!$A$2:$I$53</definedName>
    <definedName name="_xlnm.Print_Area" localSheetId="67">令和2年4月末!$A$2:$I$53</definedName>
    <definedName name="_xlnm.Print_Area" localSheetId="66">令和2年5月末!$A$2:$I$53</definedName>
    <definedName name="_xlnm.Print_Area" localSheetId="65">令和2年6月末!$A$2:$I$53</definedName>
    <definedName name="_xlnm.Print_Area" localSheetId="64">令和2年7月末!$A$2:$I$53</definedName>
    <definedName name="_xlnm.Print_Area" localSheetId="63">令和2年8月末!$A$2:$I$53</definedName>
    <definedName name="_xlnm.Print_Area" localSheetId="62">令和2年9月末!$A$2:$I$53</definedName>
    <definedName name="_xlnm.Print_Area" localSheetId="49">令和3年10月末!$A$2:$I$52</definedName>
    <definedName name="_xlnm.Print_Area" localSheetId="48">令和3年11月末!$A$2:$I$52</definedName>
    <definedName name="_xlnm.Print_Area" localSheetId="47">令和3年12月末!$A$2:$I$52</definedName>
    <definedName name="_xlnm.Print_Area" localSheetId="56">令和3年3月末!$A$2:$I$53</definedName>
    <definedName name="_xlnm.Print_Area" localSheetId="55">令和3年4月末!$A$2:$I$52</definedName>
    <definedName name="_xlnm.Print_Area" localSheetId="54">令和3年5月末!$A$2:$I$52</definedName>
    <definedName name="_xlnm.Print_Area" localSheetId="53">令和3年6月末!$A$2:$I$52</definedName>
    <definedName name="_xlnm.Print_Area" localSheetId="52">令和3年7月末!$A$2:$I$52</definedName>
    <definedName name="_xlnm.Print_Area" localSheetId="51">令和3年8月末!$A$2:$I$52</definedName>
    <definedName name="_xlnm.Print_Area" localSheetId="50">令和3年9月末!$A$2:$I$52</definedName>
    <definedName name="_xlnm.Print_Area" localSheetId="37">令和4年10月末!$A$2:$I$52</definedName>
    <definedName name="_xlnm.Print_Area" localSheetId="36">令和4年11月末!$A$2:$I$52</definedName>
    <definedName name="_xlnm.Print_Area" localSheetId="35">令和4年12月末!$A$2:$I$52</definedName>
    <definedName name="_xlnm.Print_Area" localSheetId="46">令和4年1月末!$A$2:$I$52</definedName>
    <definedName name="_xlnm.Print_Area" localSheetId="45">令和4年2月末!$A$2:$I$52</definedName>
    <definedName name="_xlnm.Print_Area" localSheetId="44">令和4年3月末!$A$2:$I$52</definedName>
    <definedName name="_xlnm.Print_Area" localSheetId="43">令和4年4月末!$A$2:$I$52</definedName>
    <definedName name="_xlnm.Print_Area" localSheetId="42">令和4年5月末!$A$2:$I$52</definedName>
    <definedName name="_xlnm.Print_Area" localSheetId="41">令和4年6月末!$A$2:$I$52</definedName>
    <definedName name="_xlnm.Print_Area" localSheetId="40">令和4年7月末!$A$2:$I$52</definedName>
    <definedName name="_xlnm.Print_Area" localSheetId="39">令和4年8月末!$A$2:$I$52</definedName>
    <definedName name="_xlnm.Print_Area" localSheetId="38">令和4年9月末!$A$2:$I$52</definedName>
    <definedName name="_xlnm.Print_Area" localSheetId="25">令和5年10月末!$A$2:$I$52</definedName>
    <definedName name="_xlnm.Print_Area" localSheetId="24">令和5年11月末!$A$2:$I$52</definedName>
    <definedName name="_xlnm.Print_Area" localSheetId="23">令和5年12月末!$A$2:$I$52</definedName>
    <definedName name="_xlnm.Print_Area" localSheetId="34">令和5年1月末!$A$2:$I$52</definedName>
    <definedName name="_xlnm.Print_Area" localSheetId="33">令和5年2月末!$A$2:$I$52</definedName>
    <definedName name="_xlnm.Print_Area" localSheetId="32">令和5年3月末!$A$2:$I$52</definedName>
    <definedName name="_xlnm.Print_Area" localSheetId="30">令和5年5月末!$A$2:$I$52</definedName>
    <definedName name="_xlnm.Print_Area" localSheetId="29">令和5年6月末!$A$2:$I$52</definedName>
    <definedName name="_xlnm.Print_Area" localSheetId="28">令和5年7月末!$A$2:$I$52</definedName>
    <definedName name="_xlnm.Print_Area" localSheetId="27">令和5年8月末!$A$2:$I$52</definedName>
    <definedName name="_xlnm.Print_Area" localSheetId="26">令和5年9月末!$A$2:$I$52</definedName>
    <definedName name="_xlnm.Print_Area" localSheetId="13">令和6年10月末!$A$2:$I$52</definedName>
    <definedName name="_xlnm.Print_Area" localSheetId="12">令和6年11月末!$A$2:$I$52</definedName>
    <definedName name="_xlnm.Print_Area" localSheetId="11">令和6年12月末!$A$2:$I$52</definedName>
    <definedName name="_xlnm.Print_Area" localSheetId="22">令和6年1月末!$A$2:$I$52</definedName>
    <definedName name="_xlnm.Print_Area" localSheetId="21">令和6年2月末!$A$2:$I$52</definedName>
    <definedName name="_xlnm.Print_Area" localSheetId="20">令和6年3月末!$A$2:$I$52</definedName>
    <definedName name="_xlnm.Print_Area" localSheetId="19">令和6年4月末!$A$2:$I$52</definedName>
    <definedName name="_xlnm.Print_Area" localSheetId="18">令和6年5月末!$A$2:$I$52</definedName>
    <definedName name="_xlnm.Print_Area" localSheetId="17">令和6年6月末!$A$2:$I$52</definedName>
    <definedName name="_xlnm.Print_Area" localSheetId="16">令和6年7月末!$A$2:$I$52</definedName>
    <definedName name="_xlnm.Print_Area" localSheetId="15">'令和6年8月末 '!$A$2:$I$52</definedName>
    <definedName name="_xlnm.Print_Area" localSheetId="14">'令和6年9月末 '!$A$2:$I$52</definedName>
    <definedName name="_xlnm.Print_Area" localSheetId="1">令和7年10月!$A$2:$I$52</definedName>
    <definedName name="_xlnm.Print_Area" localSheetId="0">令和7年11月!$A$2:$I$52</definedName>
    <definedName name="_xlnm.Print_Area" localSheetId="10">令和7年1月末!$A$2:$I$52</definedName>
    <definedName name="_xlnm.Print_Area" localSheetId="9">令和7年2月末!$A$2:$I$52</definedName>
    <definedName name="_xlnm.Print_Area" localSheetId="8">令和7年３月!$A$2:$I$52</definedName>
    <definedName name="_xlnm.Print_Area" localSheetId="7">令和7年4月!$A$2:$I$52</definedName>
    <definedName name="_xlnm.Print_Area" localSheetId="6">令和7年5月!$A$2:$I$52</definedName>
    <definedName name="_xlnm.Print_Area" localSheetId="5">令和7年6月!$A$2:$I$52</definedName>
    <definedName name="_xlnm.Print_Area" localSheetId="4">令和7年7月!$A$2:$I$52</definedName>
    <definedName name="_xlnm.Print_Area" localSheetId="3">令和7年8月!$A$2:$I$52</definedName>
    <definedName name="_xlnm.Print_Area" localSheetId="2">令和7年9月!$A$2:$I$52</definedName>
    <definedName name="_xlnm.Print_Area" localSheetId="73">令和元年10月末!$A$2:$I$53</definedName>
    <definedName name="_xlnm.Print_Area" localSheetId="72">令和元年11月末!$A$2:$I$53</definedName>
    <definedName name="_xlnm.Print_Area" localSheetId="71">令和元年12月末!$A$2:$I$53</definedName>
    <definedName name="_xlnm.Print_Area" localSheetId="78">令和元年5月末!$A$2:$I$53</definedName>
    <definedName name="_xlnm.Print_Area" localSheetId="77">令和元年6月末!$A$2:$I$53</definedName>
    <definedName name="_xlnm.Print_Area" localSheetId="76">令和元年7月末!$A$2:$I$53</definedName>
    <definedName name="_xlnm.Print_Area" localSheetId="75">令和元年8月末!$A$2:$I$53</definedName>
    <definedName name="_xlnm.Print_Area" localSheetId="74">令和元年9月末!$A$2:$I$53</definedName>
  </definedNames>
  <calcPr calcId="162913"/>
</workbook>
</file>

<file path=xl/calcChain.xml><?xml version="1.0" encoding="utf-8"?>
<calcChain xmlns="http://schemas.openxmlformats.org/spreadsheetml/2006/main">
  <c r="D47" i="261" l="1"/>
  <c r="D43" i="261" l="1"/>
  <c r="D39" i="261"/>
  <c r="G34" i="261"/>
  <c r="G33" i="261"/>
  <c r="G35" i="261"/>
  <c r="G36" i="261"/>
  <c r="D47" i="260"/>
  <c r="D43" i="260"/>
  <c r="D39" i="260"/>
  <c r="G36" i="260"/>
  <c r="G35" i="260"/>
  <c r="G34" i="260"/>
  <c r="G33" i="260"/>
  <c r="G36" i="259"/>
  <c r="D43" i="259"/>
  <c r="D47" i="259"/>
  <c r="G34" i="259"/>
  <c r="G33" i="259"/>
  <c r="D39" i="259"/>
  <c r="G35" i="259"/>
  <c r="D47" i="258"/>
  <c r="D43" i="258"/>
  <c r="D39" i="258"/>
  <c r="G36" i="258"/>
  <c r="G35" i="258"/>
  <c r="G34" i="258"/>
  <c r="G33" i="258"/>
  <c r="D47" i="257"/>
  <c r="D43" i="257"/>
  <c r="D39" i="257"/>
  <c r="G36" i="257"/>
  <c r="G35" i="257"/>
  <c r="G34" i="257"/>
  <c r="G33" i="257"/>
  <c r="D47" i="256"/>
  <c r="D43" i="256"/>
  <c r="D39" i="256"/>
  <c r="G36" i="256"/>
  <c r="G35" i="256"/>
  <c r="G34" i="256"/>
  <c r="G33" i="256"/>
  <c r="D47" i="255"/>
  <c r="D43" i="255"/>
  <c r="D39" i="255"/>
  <c r="G36" i="255"/>
  <c r="G35" i="255"/>
  <c r="G34" i="255"/>
  <c r="G33" i="255"/>
  <c r="D47" i="254"/>
  <c r="D43" i="254"/>
  <c r="D39" i="254"/>
  <c r="G36" i="254"/>
  <c r="G35" i="254"/>
  <c r="G34" i="254"/>
  <c r="G33" i="254"/>
  <c r="D47" i="253"/>
  <c r="D43" i="253"/>
  <c r="D39" i="253"/>
  <c r="G36" i="253"/>
  <c r="G35" i="253"/>
  <c r="G34" i="253"/>
  <c r="G33" i="253"/>
  <c r="F26" i="191"/>
  <c r="E26" i="191"/>
  <c r="D26" i="191"/>
  <c r="D47" i="252"/>
  <c r="D43" i="252"/>
  <c r="D39" i="252"/>
  <c r="G36" i="252"/>
  <c r="G35" i="252"/>
  <c r="G34" i="252"/>
  <c r="G33" i="252"/>
  <c r="D47" i="251"/>
  <c r="D43" i="251"/>
  <c r="D39" i="251"/>
  <c r="G36" i="251"/>
  <c r="G35" i="251"/>
  <c r="G34" i="251"/>
  <c r="G33" i="251"/>
  <c r="D47" i="250"/>
  <c r="D43" i="250"/>
  <c r="D39" i="250"/>
  <c r="G36" i="250"/>
  <c r="G35" i="250"/>
  <c r="G34" i="250"/>
  <c r="G33" i="250"/>
  <c r="D47" i="249"/>
  <c r="D43" i="249"/>
  <c r="D39" i="249"/>
  <c r="G36" i="249"/>
  <c r="G35" i="249"/>
  <c r="G34" i="249"/>
  <c r="G33" i="249"/>
  <c r="D47" i="248"/>
  <c r="D43" i="248"/>
  <c r="D39" i="248"/>
  <c r="G36" i="248"/>
  <c r="G35" i="248"/>
  <c r="G34" i="248"/>
  <c r="G33" i="248"/>
  <c r="D47" i="247"/>
  <c r="D43" i="247"/>
  <c r="D39" i="247"/>
  <c r="G36" i="247"/>
  <c r="G35" i="247"/>
  <c r="G34" i="247"/>
  <c r="G33" i="247"/>
  <c r="D47" i="246"/>
  <c r="D43" i="246"/>
  <c r="D39" i="246"/>
  <c r="G36" i="246"/>
  <c r="G35" i="246"/>
  <c r="G34" i="246"/>
  <c r="G33" i="246"/>
  <c r="D47" i="245"/>
  <c r="D43" i="245"/>
  <c r="D39" i="245"/>
  <c r="G36" i="245"/>
  <c r="G35" i="245"/>
  <c r="G34" i="245"/>
  <c r="G33" i="245"/>
  <c r="D47" i="239"/>
  <c r="D43" i="239"/>
  <c r="D39" i="239"/>
  <c r="G36" i="239"/>
  <c r="G35" i="239"/>
  <c r="G34" i="239"/>
  <c r="G33" i="239"/>
  <c r="G33" i="229"/>
  <c r="G35" i="229"/>
  <c r="G34" i="229"/>
  <c r="G36" i="229"/>
  <c r="D47" i="235"/>
  <c r="D43" i="235"/>
  <c r="D39" i="235"/>
  <c r="G36" i="235"/>
  <c r="G35" i="235"/>
  <c r="G34" i="235"/>
  <c r="G33" i="235"/>
  <c r="D47" i="234"/>
  <c r="D43" i="234"/>
  <c r="D39" i="234"/>
  <c r="G36" i="234"/>
  <c r="G35" i="234"/>
  <c r="G34" i="234"/>
  <c r="G33" i="234"/>
  <c r="D47" i="233"/>
  <c r="D43" i="233"/>
  <c r="D39" i="233"/>
  <c r="G36" i="233"/>
  <c r="G35" i="233"/>
  <c r="G34" i="233"/>
  <c r="G33" i="233"/>
  <c r="D43" i="229"/>
  <c r="D39" i="229"/>
  <c r="D47" i="227"/>
  <c r="D43" i="227"/>
  <c r="D39" i="227"/>
  <c r="G36" i="227"/>
  <c r="G35" i="227"/>
  <c r="G34" i="227"/>
  <c r="G33" i="227"/>
  <c r="D47" i="224"/>
  <c r="D43" i="224"/>
  <c r="D39" i="224"/>
  <c r="G36" i="224"/>
  <c r="G35" i="224"/>
  <c r="G34" i="224"/>
  <c r="G33" i="224"/>
  <c r="D47" i="222"/>
  <c r="D43" i="222"/>
  <c r="D39" i="222"/>
  <c r="G36" i="222"/>
  <c r="G35" i="222"/>
  <c r="G34" i="222"/>
  <c r="G33" i="222"/>
  <c r="D47" i="220"/>
  <c r="D43" i="220"/>
  <c r="D39" i="220"/>
  <c r="G36" i="220"/>
  <c r="G35" i="220"/>
  <c r="G34" i="220"/>
  <c r="G33" i="220"/>
  <c r="G36" i="213"/>
  <c r="G35" i="213"/>
  <c r="G34" i="213"/>
  <c r="G33" i="213"/>
  <c r="G36" i="216"/>
  <c r="G35" i="216"/>
  <c r="G34" i="216"/>
  <c r="G33" i="216"/>
  <c r="D47" i="216"/>
  <c r="D43" i="216"/>
  <c r="D39" i="216"/>
  <c r="D47" i="215"/>
  <c r="D43" i="215"/>
  <c r="D39" i="215"/>
  <c r="G36" i="215"/>
  <c r="G35" i="215"/>
  <c r="G34" i="215"/>
  <c r="G33" i="215"/>
  <c r="D39" i="213"/>
  <c r="D47" i="213"/>
  <c r="D43" i="213"/>
  <c r="D39" i="206"/>
  <c r="D39" i="211"/>
  <c r="G36" i="211"/>
  <c r="D47" i="211"/>
  <c r="G34" i="211"/>
  <c r="G33" i="211"/>
  <c r="G35" i="211"/>
  <c r="D43" i="211"/>
  <c r="D47" i="209"/>
  <c r="D43" i="209"/>
  <c r="D39" i="209"/>
  <c r="G36" i="209"/>
  <c r="G35" i="209"/>
  <c r="G34" i="209"/>
  <c r="G33" i="209"/>
  <c r="D47" i="208"/>
  <c r="D43" i="208"/>
  <c r="D39" i="208"/>
  <c r="G36" i="208"/>
  <c r="G35" i="208"/>
  <c r="G34" i="208"/>
  <c r="G33" i="208"/>
  <c r="D39" i="181"/>
  <c r="G33" i="181"/>
  <c r="D47" i="206"/>
  <c r="D43" i="206"/>
  <c r="G36" i="206"/>
  <c r="G35" i="206"/>
  <c r="G34" i="206"/>
  <c r="G33" i="206"/>
  <c r="D43" i="205"/>
  <c r="D47" i="205"/>
  <c r="G34" i="205"/>
  <c r="D39" i="205"/>
  <c r="G33" i="205"/>
  <c r="G36" i="205"/>
  <c r="G35" i="205"/>
  <c r="D43" i="204"/>
  <c r="D47" i="204"/>
  <c r="G34" i="204"/>
  <c r="D39" i="204"/>
  <c r="G33" i="204"/>
  <c r="G36" i="204"/>
  <c r="G35" i="204"/>
  <c r="G36" i="203"/>
  <c r="D47" i="203"/>
  <c r="G34" i="203"/>
  <c r="G33" i="203"/>
  <c r="D39" i="203"/>
  <c r="G35" i="203"/>
  <c r="D43" i="203"/>
  <c r="G36" i="202"/>
  <c r="D47" i="202"/>
  <c r="G34" i="202"/>
  <c r="D39" i="202"/>
  <c r="G33" i="202"/>
  <c r="G35" i="202"/>
  <c r="D43" i="202"/>
  <c r="D47" i="201"/>
  <c r="D43" i="201"/>
  <c r="G35" i="201"/>
  <c r="G34" i="201"/>
  <c r="D39" i="201"/>
  <c r="G33" i="201"/>
  <c r="G36" i="201"/>
  <c r="G36" i="200"/>
  <c r="D43" i="200"/>
  <c r="G35" i="200"/>
  <c r="D39" i="200"/>
  <c r="G33" i="200"/>
  <c r="D47" i="200"/>
  <c r="G34" i="200"/>
  <c r="D43" i="199"/>
  <c r="D47" i="199"/>
  <c r="G34" i="199"/>
  <c r="D39" i="199"/>
  <c r="G33" i="199"/>
  <c r="G36" i="199"/>
  <c r="G35" i="199"/>
  <c r="D43" i="198"/>
  <c r="D47" i="198"/>
  <c r="G34" i="198"/>
  <c r="D39" i="198"/>
  <c r="G33" i="198"/>
  <c r="G36" i="198"/>
  <c r="G35" i="198"/>
  <c r="D43" i="197"/>
  <c r="D47" i="197"/>
  <c r="G34" i="197"/>
  <c r="D39" i="197"/>
  <c r="G33" i="197"/>
  <c r="G36" i="197"/>
  <c r="G35" i="197"/>
  <c r="D47" i="196"/>
  <c r="D43" i="196"/>
  <c r="D39" i="196"/>
  <c r="G36" i="196"/>
  <c r="G35" i="196"/>
  <c r="G34" i="196"/>
  <c r="G33" i="196"/>
  <c r="D47" i="195"/>
  <c r="D43" i="195"/>
  <c r="D39" i="195"/>
  <c r="G36" i="195"/>
  <c r="G35" i="195"/>
  <c r="G34" i="195"/>
  <c r="G33" i="195"/>
  <c r="D47" i="194"/>
  <c r="D43" i="194"/>
  <c r="D39" i="194"/>
  <c r="G36" i="194"/>
  <c r="G35" i="194"/>
  <c r="G34" i="194"/>
  <c r="G33" i="194"/>
  <c r="D47" i="193"/>
  <c r="D43" i="193"/>
  <c r="D39" i="193"/>
  <c r="G36" i="193"/>
  <c r="G35" i="193"/>
  <c r="G34" i="193"/>
  <c r="G33" i="193"/>
  <c r="D43" i="192"/>
  <c r="D47" i="192"/>
  <c r="G34" i="192"/>
  <c r="D39" i="192"/>
  <c r="G33" i="192"/>
  <c r="G35" i="192"/>
  <c r="G36" i="192"/>
  <c r="D43" i="191"/>
  <c r="D47" i="191"/>
  <c r="D39" i="191"/>
  <c r="G36" i="191"/>
  <c r="G33" i="191"/>
  <c r="G34" i="191"/>
  <c r="G35" i="191"/>
  <c r="D43" i="189"/>
  <c r="D47" i="189"/>
  <c r="G34" i="189"/>
  <c r="D39" i="189"/>
  <c r="G33" i="189"/>
  <c r="G35" i="189"/>
  <c r="G36" i="189"/>
  <c r="D47" i="188"/>
  <c r="D43" i="188"/>
  <c r="D39" i="188"/>
  <c r="G36" i="188"/>
  <c r="G35" i="188"/>
  <c r="G34" i="188"/>
  <c r="G33" i="188"/>
  <c r="D43" i="187"/>
  <c r="D47" i="187"/>
  <c r="G34" i="187"/>
  <c r="D39" i="187"/>
  <c r="G33" i="187"/>
  <c r="G35" i="187"/>
  <c r="G36" i="187"/>
  <c r="D43" i="186"/>
  <c r="D47" i="186"/>
  <c r="D39" i="186"/>
  <c r="G36" i="186"/>
  <c r="G33" i="186"/>
  <c r="G34" i="186"/>
  <c r="G35" i="186"/>
  <c r="D43" i="185"/>
  <c r="D47" i="185"/>
  <c r="D39" i="185"/>
  <c r="G36" i="185"/>
  <c r="G33" i="185"/>
  <c r="G34" i="185"/>
  <c r="G35" i="185"/>
  <c r="D43" i="184"/>
  <c r="D47" i="184"/>
  <c r="G34" i="184"/>
  <c r="D39" i="184"/>
  <c r="G33" i="184"/>
  <c r="G35" i="184"/>
  <c r="G36" i="184"/>
  <c r="D43" i="183"/>
  <c r="D47" i="183"/>
  <c r="G34" i="183"/>
  <c r="D39" i="183"/>
  <c r="G33" i="183"/>
  <c r="G35" i="183"/>
  <c r="G36" i="183"/>
  <c r="D43" i="182"/>
  <c r="D47" i="182"/>
  <c r="G34" i="182"/>
  <c r="D39" i="182"/>
  <c r="G33" i="182"/>
  <c r="G35" i="182"/>
  <c r="G36" i="182"/>
  <c r="D43" i="181"/>
  <c r="D47" i="181"/>
  <c r="G34" i="181"/>
  <c r="G35" i="181"/>
  <c r="G36" i="181"/>
  <c r="D43" i="180"/>
  <c r="D47" i="180"/>
  <c r="D39" i="180"/>
  <c r="G36" i="180"/>
  <c r="G33" i="180"/>
  <c r="G34" i="180"/>
  <c r="G35" i="180"/>
  <c r="D43" i="179"/>
  <c r="D47" i="179"/>
  <c r="G34" i="179"/>
  <c r="D39" i="179"/>
  <c r="G33" i="179"/>
  <c r="G35" i="179"/>
  <c r="G36" i="179"/>
  <c r="D47" i="178"/>
  <c r="D43" i="178"/>
  <c r="D39" i="178"/>
  <c r="G36" i="178"/>
  <c r="G35" i="178"/>
  <c r="G34" i="178"/>
  <c r="G33" i="178"/>
  <c r="D43" i="176"/>
  <c r="D47" i="176"/>
  <c r="D39" i="176"/>
  <c r="G36" i="176"/>
  <c r="D43" i="177"/>
  <c r="D47" i="177"/>
  <c r="D39" i="177"/>
  <c r="G36" i="177"/>
  <c r="G33" i="176"/>
  <c r="G34" i="176"/>
  <c r="G35" i="176"/>
  <c r="G33" i="177"/>
  <c r="G34" i="177"/>
  <c r="G35" i="177"/>
  <c r="D47" i="175"/>
  <c r="D43" i="175"/>
  <c r="D39" i="175"/>
  <c r="G36" i="175"/>
  <c r="G35" i="175"/>
  <c r="G34" i="175"/>
  <c r="G33" i="175"/>
  <c r="D43" i="174"/>
  <c r="D47" i="174"/>
  <c r="D39" i="174"/>
  <c r="G36" i="174"/>
  <c r="G33" i="174"/>
  <c r="G34" i="174"/>
  <c r="G35" i="174"/>
  <c r="D43" i="173"/>
  <c r="D47" i="173"/>
  <c r="D39" i="173"/>
  <c r="G36" i="173"/>
  <c r="G33" i="173"/>
  <c r="G34" i="173"/>
  <c r="G35" i="173"/>
  <c r="D43" i="172"/>
  <c r="D47" i="172"/>
  <c r="D39" i="172"/>
  <c r="G36" i="172"/>
  <c r="G33" i="172"/>
  <c r="G34" i="172"/>
  <c r="G35" i="172"/>
  <c r="D39" i="171"/>
  <c r="D47" i="171"/>
  <c r="G34" i="171"/>
  <c r="D43" i="171"/>
  <c r="G33" i="171"/>
  <c r="G35" i="171"/>
  <c r="G36" i="171"/>
  <c r="D43" i="170"/>
  <c r="D47" i="170"/>
  <c r="D39" i="170"/>
  <c r="G36" i="170"/>
  <c r="D43" i="167"/>
  <c r="D47" i="167"/>
  <c r="D39" i="167"/>
  <c r="G36" i="167"/>
  <c r="D43" i="169"/>
  <c r="D47" i="169"/>
  <c r="D39" i="169"/>
  <c r="G36" i="169"/>
  <c r="G33" i="170"/>
  <c r="G34" i="170"/>
  <c r="G35" i="170"/>
  <c r="G33" i="167"/>
  <c r="G34" i="167"/>
  <c r="G35" i="167"/>
  <c r="G33" i="169"/>
  <c r="G34" i="169"/>
  <c r="G35" i="169"/>
  <c r="D43" i="168"/>
  <c r="D47" i="168"/>
  <c r="D39" i="168"/>
  <c r="D39" i="166"/>
  <c r="D47" i="166"/>
  <c r="D43" i="166"/>
  <c r="D39" i="164"/>
  <c r="D47" i="164"/>
  <c r="D43" i="164"/>
  <c r="D39" i="162"/>
  <c r="D47" i="162"/>
  <c r="D43" i="162"/>
  <c r="D43" i="160"/>
  <c r="D39" i="160"/>
  <c r="D47" i="160"/>
  <c r="D43" i="158"/>
  <c r="D39" i="158"/>
  <c r="D47" i="158"/>
  <c r="D39" i="157"/>
  <c r="D47" i="157"/>
  <c r="D43" i="157"/>
  <c r="D43" i="156"/>
  <c r="D43" i="155"/>
  <c r="D39" i="155"/>
  <c r="D47" i="155"/>
  <c r="D39" i="156"/>
  <c r="D47" i="156"/>
  <c r="D43" i="153"/>
  <c r="D39" i="153"/>
  <c r="D47" i="153"/>
  <c r="D43" i="152"/>
  <c r="D39" i="152"/>
  <c r="D47" i="152"/>
  <c r="D39" i="151"/>
  <c r="D47" i="151"/>
  <c r="D43" i="151"/>
  <c r="D39" i="149"/>
  <c r="D47" i="149"/>
  <c r="D43" i="149"/>
  <c r="D39" i="146"/>
  <c r="D43" i="147"/>
  <c r="D47" i="146"/>
  <c r="D43" i="146"/>
  <c r="D39" i="147"/>
  <c r="D47" i="147"/>
  <c r="D43" i="143"/>
  <c r="D39" i="143"/>
  <c r="D47" i="143"/>
  <c r="D43" i="142"/>
  <c r="D39" i="142"/>
  <c r="D47" i="142"/>
  <c r="D43" i="137"/>
  <c r="D43" i="132"/>
  <c r="D39" i="138"/>
  <c r="D39" i="135"/>
  <c r="D47" i="138"/>
  <c r="D43" i="138"/>
  <c r="D47" i="135"/>
  <c r="D43" i="135"/>
  <c r="D43" i="141"/>
  <c r="D39" i="137"/>
  <c r="D47" i="137"/>
  <c r="D43" i="136"/>
  <c r="D39" i="141"/>
  <c r="D47" i="141"/>
  <c r="D39" i="132"/>
  <c r="D47" i="132"/>
  <c r="D39" i="136"/>
  <c r="D47" i="136"/>
  <c r="D47" i="229"/>
</calcChain>
</file>

<file path=xl/sharedStrings.xml><?xml version="1.0" encoding="utf-8"?>
<sst xmlns="http://schemas.openxmlformats.org/spreadsheetml/2006/main" count="2511" uniqueCount="135">
  <si>
    <t>○年齢別、男女別人口ピラミッド</t>
    <rPh sb="1" eb="3">
      <t>ネンレイ</t>
    </rPh>
    <rPh sb="3" eb="4">
      <t>ベツ</t>
    </rPh>
    <rPh sb="5" eb="7">
      <t>ダンジョ</t>
    </rPh>
    <rPh sb="7" eb="8">
      <t>ベツ</t>
    </rPh>
    <rPh sb="8" eb="10">
      <t>ジンコウ</t>
    </rPh>
    <phoneticPr fontId="19"/>
  </si>
  <si>
    <t>（男）</t>
    <rPh sb="1" eb="2">
      <t>オトコ</t>
    </rPh>
    <phoneticPr fontId="19"/>
  </si>
  <si>
    <t>（女）</t>
    <rPh sb="1" eb="2">
      <t>オンナ</t>
    </rPh>
    <phoneticPr fontId="19"/>
  </si>
  <si>
    <t>○年齢３区分人口</t>
    <rPh sb="1" eb="3">
      <t>ネンレイ</t>
    </rPh>
    <rPh sb="4" eb="6">
      <t>クブン</t>
    </rPh>
    <rPh sb="6" eb="8">
      <t>ジンコウ</t>
    </rPh>
    <phoneticPr fontId="19"/>
  </si>
  <si>
    <t>男（人）</t>
    <rPh sb="0" eb="1">
      <t>オトコ</t>
    </rPh>
    <rPh sb="2" eb="3">
      <t>ニン</t>
    </rPh>
    <phoneticPr fontId="19"/>
  </si>
  <si>
    <t>女（人）</t>
    <rPh sb="0" eb="1">
      <t>オンナ</t>
    </rPh>
    <rPh sb="2" eb="3">
      <t>ニン</t>
    </rPh>
    <phoneticPr fontId="19"/>
  </si>
  <si>
    <t>総数（人）</t>
    <rPh sb="0" eb="2">
      <t>ソウスウ</t>
    </rPh>
    <rPh sb="3" eb="4">
      <t>ニン</t>
    </rPh>
    <phoneticPr fontId="19"/>
  </si>
  <si>
    <t>構成比（％）</t>
    <rPh sb="0" eb="3">
      <t>コウセイヒ</t>
    </rPh>
    <phoneticPr fontId="19"/>
  </si>
  <si>
    <t>総数</t>
    <rPh sb="0" eb="2">
      <t>ソウスウ</t>
    </rPh>
    <phoneticPr fontId="19"/>
  </si>
  <si>
    <t>生産年齢人口
（15～64歳）</t>
    <rPh sb="0" eb="2">
      <t>セイサン</t>
    </rPh>
    <rPh sb="2" eb="4">
      <t>ネンレイ</t>
    </rPh>
    <rPh sb="4" eb="6">
      <t>ジンコウ</t>
    </rPh>
    <rPh sb="13" eb="14">
      <t>サイ</t>
    </rPh>
    <phoneticPr fontId="19"/>
  </si>
  <si>
    <t>年少人口
（0～14歳）</t>
    <rPh sb="0" eb="2">
      <t>ネンショウ</t>
    </rPh>
    <rPh sb="2" eb="4">
      <t>ジンコウ</t>
    </rPh>
    <rPh sb="10" eb="11">
      <t>サイ</t>
    </rPh>
    <phoneticPr fontId="19"/>
  </si>
  <si>
    <t>○老年人口指数</t>
    <rPh sb="1" eb="3">
      <t>ロウネン</t>
    </rPh>
    <rPh sb="3" eb="5">
      <t>ジンコウ</t>
    </rPh>
    <rPh sb="5" eb="7">
      <t>シスウ</t>
    </rPh>
    <phoneticPr fontId="19"/>
  </si>
  <si>
    <t>人</t>
    <rPh sb="0" eb="1">
      <t>ニン</t>
    </rPh>
    <phoneticPr fontId="19"/>
  </si>
  <si>
    <t>　　　　　：働き手である生産年齢人口（15～64歳）100人が老年者（65歳以上）を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</si>
  <si>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　　　　　　何人支えているかを示す指数</t>
    <rPh sb="6" eb="8">
      <t>ナンニン</t>
    </rPh>
    <rPh sb="8" eb="9">
      <t>ササ</t>
    </rPh>
    <rPh sb="15" eb="16">
      <t>シメ</t>
    </rPh>
    <rPh sb="17" eb="19">
      <t>シスウ</t>
    </rPh>
    <phoneticPr fontId="19"/>
  </si>
  <si>
    <t>○年少人口指数</t>
    <rPh sb="1" eb="3">
      <t>ネンショウ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</si>
  <si>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</si>
  <si>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○従属人口指数</t>
    <rPh sb="1" eb="3">
      <t>ジュウゾク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</si>
  <si>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：働き手である生産年齢人口（15～64歳）100人が年少者（0～14歳）と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rPh sb="31" eb="34">
      <t>ネンショウシャ</t>
    </rPh>
    <rPh sb="39" eb="40">
      <t>サイ</t>
    </rPh>
    <phoneticPr fontId="19"/>
  </si>
  <si>
    <t>　　　　　　老年者（65歳以上）を何人支えているかを示す指数</t>
    <rPh sb="6" eb="8">
      <t>ロウネン</t>
    </rPh>
    <rPh sb="8" eb="9">
      <t>シャ</t>
    </rPh>
    <rPh sb="12" eb="15">
      <t>サイイジョウ</t>
    </rPh>
    <rPh sb="17" eb="19">
      <t>ナンニン</t>
    </rPh>
    <rPh sb="19" eb="20">
      <t>ササ</t>
    </rPh>
    <rPh sb="26" eb="27">
      <t>シメ</t>
    </rPh>
    <rPh sb="28" eb="30">
      <t>シスウ</t>
    </rPh>
    <phoneticPr fontId="19"/>
  </si>
  <si>
    <t>老年人口後期
（75歳以上）</t>
    <rPh sb="0" eb="2">
      <t>ロウネン</t>
    </rPh>
    <rPh sb="2" eb="4">
      <t>ジンコウ</t>
    </rPh>
    <rPh sb="4" eb="6">
      <t>コウキ</t>
    </rPh>
    <rPh sb="10" eb="11">
      <t>サイ</t>
    </rPh>
    <rPh sb="11" eb="13">
      <t>イジョウ</t>
    </rPh>
    <phoneticPr fontId="19"/>
  </si>
  <si>
    <t>老年人口前期
（65～74歳）</t>
    <rPh sb="0" eb="2">
      <t>ロウネン</t>
    </rPh>
    <rPh sb="2" eb="4">
      <t>ジンコウ</t>
    </rPh>
    <rPh sb="4" eb="6">
      <t>ゼンキ</t>
    </rPh>
    <rPh sb="13" eb="14">
      <t>サイ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</si>
  <si>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</si>
  <si>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</si>
  <si>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</si>
  <si>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</si>
  <si>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人口：平成３０年５月末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</si>
  <si>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</si>
  <si>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人口：平成３０年６月末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</si>
  <si>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</si>
  <si>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</si>
  <si>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</si>
  <si>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人口：平成３０年７月末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</si>
  <si>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人口：平成３０年８月末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</si>
  <si>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人口：平成３０年９月末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</si>
  <si>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</si>
  <si>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人口：平成３０年１０月末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</si>
  <si>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人口：平成３０年１１月末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</si>
  <si>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人口：平成３０年１２月末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</si>
  <si>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人口：平成３１年１月末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</si>
  <si>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</si>
  <si>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人口：平成３１年２月末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</si>
  <si>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</si>
  <si>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</si>
  <si>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</si>
  <si>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</si>
  <si>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人口：平成３１年４月末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</si>
  <si>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</si>
  <si>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人口：令和元年６月末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</si>
  <si>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</si>
  <si>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</si>
  <si>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</si>
  <si>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人口：令和元年８月末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</si>
  <si>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人口：令和元年7月末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</si>
  <si>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人口：平成３１年5月末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</si>
  <si>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人口：令和元年９月末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</si>
  <si>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</si>
  <si>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人口：令和元年１０月末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</si>
  <si>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人口：令和元年１１月末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</si>
  <si>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</si>
  <si>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人口：令和元年１２月末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</si>
  <si>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</si>
  <si>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人口：令和２年１月末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</si>
  <si>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</si>
  <si>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</si>
  <si>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</si>
  <si>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</si>
  <si>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人口：令和２年４月末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</si>
  <si>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</si>
  <si>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</si>
  <si>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</si>
  <si>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</si>
  <si>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</si>
  <si>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</si>
  <si>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人口：令和２年１２月末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</si>
  <si>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</si>
  <si>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</si>
  <si>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</si>
  <si>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</si>
  <si>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</si>
  <si>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</si>
  <si>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</si>
  <si>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</si>
  <si>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</si>
  <si>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</si>
  <si>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</si>
  <si>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</si>
  <si>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</si>
  <si>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</si>
  <si>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</si>
  <si>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</si>
  <si>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</si>
  <si>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</si>
  <si>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</si>
  <si>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</si>
  <si>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</si>
  <si>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</si>
  <si>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</si>
  <si>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</si>
  <si>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人口：令和5年１月末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</si>
  <si>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</si>
  <si>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</si>
  <si>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</si>
  <si>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</si>
  <si>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</si>
  <si>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</si>
  <si>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</si>
  <si>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</si>
  <si>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</si>
  <si>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</si>
  <si>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</si>
  <si>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</si>
  <si>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</si>
  <si>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</si>
  <si>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</si>
  <si>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</si>
  <si>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</si>
  <si>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</si>
  <si>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</si>
  <si>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</si>
  <si>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</si>
  <si>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</si>
  <si>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</si>
  <si>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</si>
  <si>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</si>
  <si>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人口：令和２年10月末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</si>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</sst>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_ "/>
    <numFmt numFmtId="178" formatCode="0.0_);[Red]\(0.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0" fillId="0" borderId="0" xfId="43" applyFont="1" applyAlignment="1">
      <alignment horizontal="left"/>
    </xf>
    <xf numFmtId="0" fontId="1" fillId="0" borderId="0" xfId="42"/>
    <xf numFmtId="0" fontId="1" fillId="0" borderId="0" xfId="42" applyAlignment="1">
      <alignment horizontal="right"/>
    </xf>
    <xf numFmtId="38" fontId="0" fillId="0" borderId="0" xfId="33" applyFont="1" applyAlignment="1">
      <alignment horizontal="left"/>
    </xf>
    <xf numFmtId="38" fontId="0" fillId="0" borderId="0" xfId="33" applyFont="1" applyAlignment="1">
      <alignment horizontal="center"/>
    </xf>
    <xf numFmtId="38" fontId="0" fillId="0" borderId="0" xfId="33" applyFont="1"/>
    <xf numFmtId="0" fontId="20" fillId="0" borderId="0" xfId="42" applyFont="1"/>
    <xf numFmtId="0" fontId="1" fillId="0" borderId="0" xfId="42" applyAlignment="1">
      <alignment vertical="center"/>
    </xf>
    <xf numFmtId="0" fontId="1" fillId="0" borderId="10" xfId="42" applyBorder="1" applyAlignment="1">
      <alignment horizontal="center" vertical="center"/>
    </xf>
    <xf numFmtId="38" fontId="1" fillId="0" borderId="10" xfId="42" applyNumberFormat="1" applyBorder="1" applyAlignment="1">
      <alignment vertical="center"/>
    </xf>
    <xf numFmtId="176" fontId="1" fillId="0" borderId="10" xfId="42" applyNumberFormat="1" applyBorder="1" applyAlignment="1">
      <alignment vertical="center"/>
    </xf>
    <xf numFmtId="0" fontId="1" fillId="0" borderId="10" xfId="42" applyBorder="1" applyAlignment="1">
      <alignment horizontal="center" vertical="center" wrapText="1"/>
    </xf>
    <xf numFmtId="177" fontId="1" fillId="0" borderId="10" xfId="42" applyNumberFormat="1" applyBorder="1" applyAlignment="1">
      <alignment vertical="center"/>
    </xf>
    <xf numFmtId="0" fontId="1" fillId="0" borderId="0" xfId="42" applyBorder="1" applyAlignment="1">
      <alignment horizontal="center" vertical="center" wrapText="1"/>
    </xf>
    <xf numFmtId="38" fontId="1" fillId="0" borderId="0" xfId="42" applyNumberFormat="1" applyBorder="1" applyAlignment="1">
      <alignment vertical="center"/>
    </xf>
    <xf numFmtId="177" fontId="1" fillId="0" borderId="0" xfId="42" applyNumberFormat="1" applyBorder="1" applyAlignment="1">
      <alignment vertical="center"/>
    </xf>
    <xf numFmtId="178" fontId="1" fillId="0" borderId="0" xfId="42" applyNumberFormat="1" applyAlignment="1">
      <alignment vertical="center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20" fillId="0" borderId="0" xfId="0" applyFont="1" applyAlignment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8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Fill="1" applyBorder="1" applyAlignment="1">
      <alignment vertical="center" wrapText="1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5"/>
    <cellStyle name="標準_★4 ピラミット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2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2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0</xdr:rowOff>
    </xdr:from>
    <xdr:to>
      <xdr:col>9</xdr:col>
      <xdr:colOff>531379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9525</xdr:rowOff>
    </xdr:from>
    <xdr:to>
      <xdr:col>9</xdr:col>
      <xdr:colOff>493279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0</xdr:rowOff>
    </xdr:from>
    <xdr:to>
      <xdr:col>9</xdr:col>
      <xdr:colOff>531379</xdr:colOff>
      <xdr:row>25</xdr:row>
      <xdr:rowOff>124529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</xdr:row>
      <xdr:rowOff>161925</xdr:rowOff>
    </xdr:from>
    <xdr:to>
      <xdr:col>9</xdr:col>
      <xdr:colOff>598054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152400</xdr:rowOff>
    </xdr:from>
    <xdr:to>
      <xdr:col>9</xdr:col>
      <xdr:colOff>559954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161925</xdr:rowOff>
    </xdr:from>
    <xdr:to>
      <xdr:col>9</xdr:col>
      <xdr:colOff>483754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9525</xdr:rowOff>
    </xdr:from>
    <xdr:to>
      <xdr:col>9</xdr:col>
      <xdr:colOff>512329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464704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142875</xdr:rowOff>
    </xdr:from>
    <xdr:to>
      <xdr:col>9</xdr:col>
      <xdr:colOff>521854</xdr:colOff>
      <xdr:row>25</xdr:row>
      <xdr:rowOff>95954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57150</xdr:rowOff>
    </xdr:from>
    <xdr:to>
      <xdr:col>9</xdr:col>
      <xdr:colOff>521854</xdr:colOff>
      <xdr:row>25</xdr:row>
      <xdr:rowOff>113870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04850"/>
          <a:ext cx="7456054" cy="3828620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152400</xdr:rowOff>
    </xdr:from>
    <xdr:to>
      <xdr:col>9</xdr:col>
      <xdr:colOff>474229</xdr:colOff>
      <xdr:row>25</xdr:row>
      <xdr:rowOff>105479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9525</xdr:rowOff>
    </xdr:from>
    <xdr:to>
      <xdr:col>9</xdr:col>
      <xdr:colOff>531379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152400</xdr:rowOff>
    </xdr:from>
    <xdr:to>
      <xdr:col>9</xdr:col>
      <xdr:colOff>540904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152400</xdr:rowOff>
    </xdr:from>
    <xdr:to>
      <xdr:col>9</xdr:col>
      <xdr:colOff>550429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152400</xdr:rowOff>
    </xdr:from>
    <xdr:to>
      <xdr:col>9</xdr:col>
      <xdr:colOff>493279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133350</xdr:rowOff>
    </xdr:from>
    <xdr:to>
      <xdr:col>9</xdr:col>
      <xdr:colOff>550429</xdr:colOff>
      <xdr:row>25</xdr:row>
      <xdr:rowOff>86429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81050"/>
          <a:ext cx="7456054" cy="3724979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123825</xdr:rowOff>
    </xdr:from>
    <xdr:to>
      <xdr:col>9</xdr:col>
      <xdr:colOff>540904</xdr:colOff>
      <xdr:row>25</xdr:row>
      <xdr:rowOff>76904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71525"/>
          <a:ext cx="7456054" cy="3724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89;&#33288;&#20225;&#30011;&#37096;/&#25919;&#31574;&#20225;&#30011;&#35506;/&#32113;&#35336;/&#20196;&#21644;&#65302;&#24180;&#24230;_&#32113;&#35336;&#20107;&#21209;/02-&#32113;&#35336;&#36039;&#26009;/&#20303;&#22522;&#38306;&#20418;&#65288;&#27704;&#24180;&#65289;/&#9733;&#20837;&#21147;&#29992;/&#20196;&#21644;3&#24180;&#24230;/R3.12&#26376;&#26411;&#20462;&#27491;&#29256;/04&#12288;&#12500;&#12521;&#12511;&#12483;&#12488;&#20837;&#21147;&#29992;&#65288;0&#65374;111&#27507;&#8658;&#65297;&#27507;&#12372;&#12392;&#30007;&#22899;&#20154;&#2596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集計"/>
      <sheetName val="ピラミッド"/>
      <sheetName val="年齢別，男女別人口"/>
    </sheetNames>
    <sheetDataSet>
      <sheetData sheetId="0"/>
      <sheetData sheetId="1">
        <row r="3">
          <cell r="B3" t="str">
            <v>男</v>
          </cell>
        </row>
        <row r="25">
          <cell r="B25">
            <v>67399</v>
          </cell>
          <cell r="C25">
            <v>71287</v>
          </cell>
        </row>
      </sheetData>
      <sheetData sheetId="2"/>
      <sheetData sheetId="3">
        <row r="4">
          <cell r="B4">
            <v>138686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63295</v>
      </c>
      <c r="E26" s="5">
        <v>130284</v>
      </c>
      <c r="F26" s="6">
        <v>66989</v>
      </c>
      <c r="G26" s="2" t="s">
        <v>2</v>
      </c>
    </row>
    <row r="28" spans="2:7" x14ac:dyDescent="0.15">
      <c r="B28" s="7" t="s">
        <v>134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63295</v>
      </c>
      <c r="E32" s="10">
        <v>66989</v>
      </c>
      <c r="F32" s="10">
        <v>130284</v>
      </c>
      <c r="G32" s="11"/>
    </row>
    <row r="33" spans="3:8" s="8" customFormat="1" ht="27" customHeight="1" x14ac:dyDescent="0.15">
      <c r="C33" s="12" t="s">
        <v>20</v>
      </c>
      <c r="D33" s="10">
        <v>10676</v>
      </c>
      <c r="E33" s="10">
        <v>16276</v>
      </c>
      <c r="F33" s="10">
        <v>26952</v>
      </c>
      <c r="G33" s="13">
        <f>F33/F32*100</f>
        <v>20.68711430413558</v>
      </c>
    </row>
    <row r="34" spans="3:8" s="8" customFormat="1" ht="27" x14ac:dyDescent="0.15">
      <c r="C34" s="12" t="s">
        <v>21</v>
      </c>
      <c r="D34" s="10">
        <v>9496</v>
      </c>
      <c r="E34" s="10">
        <v>10051</v>
      </c>
      <c r="F34" s="10">
        <v>19547</v>
      </c>
      <c r="G34" s="13">
        <f>F34/F32*100</f>
        <v>15.003377237419791</v>
      </c>
    </row>
    <row r="35" spans="3:8" s="8" customFormat="1" ht="27" x14ac:dyDescent="0.15">
      <c r="C35" s="12" t="s">
        <v>9</v>
      </c>
      <c r="D35" s="10">
        <v>36925</v>
      </c>
      <c r="E35" s="10">
        <v>34723</v>
      </c>
      <c r="F35" s="10">
        <v>71648</v>
      </c>
      <c r="G35" s="13">
        <f>F35/F32*100</f>
        <v>54.993706057535839</v>
      </c>
    </row>
    <row r="36" spans="3:8" s="8" customFormat="1" ht="27" x14ac:dyDescent="0.15">
      <c r="C36" s="12" t="s">
        <v>10</v>
      </c>
      <c r="D36" s="10">
        <v>6198</v>
      </c>
      <c r="E36" s="10">
        <v>5939</v>
      </c>
      <c r="F36" s="10">
        <v>12137</v>
      </c>
      <c r="G36" s="13">
        <f>F36/F32*100</f>
        <v>9.3158024009087832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64.899229566770885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4"/>
      <c r="D42" s="114"/>
      <c r="E42" s="114"/>
      <c r="F42" s="114"/>
      <c r="G42" s="114"/>
      <c r="H42" s="114"/>
    </row>
    <row r="43" spans="3:8" s="8" customFormat="1" x14ac:dyDescent="0.15">
      <c r="C43" s="8" t="s">
        <v>15</v>
      </c>
      <c r="D43" s="17">
        <f>F36/F35*100</f>
        <v>16.939761054041984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4"/>
      <c r="D46" s="114"/>
      <c r="E46" s="114"/>
      <c r="F46" s="114"/>
      <c r="G46" s="114"/>
      <c r="H46" s="114"/>
    </row>
    <row r="47" spans="3:8" s="8" customFormat="1" x14ac:dyDescent="0.15">
      <c r="C47" s="8" t="s">
        <v>17</v>
      </c>
      <c r="D47" s="17">
        <f>SUM(F34,F36,F33)/F35*100</f>
        <v>81.838990620812865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64120</v>
      </c>
      <c r="E26" s="5">
        <v>132069</v>
      </c>
      <c r="F26" s="6">
        <v>67949</v>
      </c>
      <c r="G26" s="2" t="s">
        <v>2</v>
      </c>
    </row>
    <row r="28" spans="2:7" x14ac:dyDescent="0.15">
      <c r="B28" s="7" t="s">
        <v>124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64120</v>
      </c>
      <c r="E32" s="10">
        <v>67949</v>
      </c>
      <c r="F32" s="10">
        <v>132069</v>
      </c>
      <c r="G32" s="11"/>
    </row>
    <row r="33" spans="3:8" s="8" customFormat="1" ht="27" customHeight="1" x14ac:dyDescent="0.15">
      <c r="C33" s="12" t="s">
        <v>20</v>
      </c>
      <c r="D33" s="10">
        <v>10428</v>
      </c>
      <c r="E33" s="10">
        <v>16106</v>
      </c>
      <c r="F33" s="10">
        <v>26534</v>
      </c>
      <c r="G33" s="13">
        <f>F33/F32*100</f>
        <v>20.091013031067092</v>
      </c>
    </row>
    <row r="34" spans="3:8" s="8" customFormat="1" ht="27" x14ac:dyDescent="0.15">
      <c r="C34" s="12" t="s">
        <v>21</v>
      </c>
      <c r="D34" s="10">
        <v>9766</v>
      </c>
      <c r="E34" s="10">
        <v>10327</v>
      </c>
      <c r="F34" s="10">
        <v>20093</v>
      </c>
      <c r="G34" s="13">
        <f>F34/F32*100</f>
        <v>15.214016915400283</v>
      </c>
    </row>
    <row r="35" spans="3:8" s="8" customFormat="1" ht="27" x14ac:dyDescent="0.15">
      <c r="C35" s="12" t="s">
        <v>9</v>
      </c>
      <c r="D35" s="10">
        <v>37490</v>
      </c>
      <c r="E35" s="10">
        <v>35354</v>
      </c>
      <c r="F35" s="10">
        <v>72844</v>
      </c>
      <c r="G35" s="13">
        <f>F35/F32*100</f>
        <v>55.156016930543885</v>
      </c>
    </row>
    <row r="36" spans="3:8" s="8" customFormat="1" ht="27" x14ac:dyDescent="0.15">
      <c r="C36" s="12" t="s">
        <v>10</v>
      </c>
      <c r="D36" s="10">
        <v>6436</v>
      </c>
      <c r="E36" s="10">
        <v>6162</v>
      </c>
      <c r="F36" s="10">
        <v>12598</v>
      </c>
      <c r="G36" s="13">
        <f>F36/F32*100</f>
        <v>9.5389531229887403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64.009389929163689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5"/>
      <c r="D42" s="105"/>
      <c r="E42" s="105"/>
      <c r="F42" s="105"/>
      <c r="G42" s="105"/>
      <c r="H42" s="105"/>
    </row>
    <row r="43" spans="3:8" s="8" customFormat="1" x14ac:dyDescent="0.15">
      <c r="C43" s="8" t="s">
        <v>15</v>
      </c>
      <c r="D43" s="17">
        <f>F36/F35*100</f>
        <v>17.29449233979463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5"/>
      <c r="D46" s="105"/>
      <c r="E46" s="105"/>
      <c r="F46" s="105"/>
      <c r="G46" s="105"/>
      <c r="H46" s="105"/>
    </row>
    <row r="47" spans="3:8" s="8" customFormat="1" x14ac:dyDescent="0.15">
      <c r="C47" s="8" t="s">
        <v>17</v>
      </c>
      <c r="D47" s="17">
        <f>SUM(F34,F36,F33)/F35*100</f>
        <v>81.303882268958333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64193</v>
      </c>
      <c r="E26" s="5">
        <v>132239</v>
      </c>
      <c r="F26" s="6">
        <v>68046</v>
      </c>
      <c r="G26" s="2" t="s">
        <v>2</v>
      </c>
    </row>
    <row r="28" spans="2:7" x14ac:dyDescent="0.15">
      <c r="B28" s="7" t="s">
        <v>123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64193</v>
      </c>
      <c r="E32" s="10">
        <v>68046</v>
      </c>
      <c r="F32" s="10">
        <v>132239</v>
      </c>
      <c r="G32" s="11"/>
    </row>
    <row r="33" spans="3:8" s="8" customFormat="1" ht="27" customHeight="1" x14ac:dyDescent="0.15">
      <c r="C33" s="12" t="s">
        <v>20</v>
      </c>
      <c r="D33" s="10">
        <v>10396</v>
      </c>
      <c r="E33" s="10">
        <v>16079</v>
      </c>
      <c r="F33" s="10">
        <v>26475</v>
      </c>
      <c r="G33" s="13">
        <f>F33/F32*100</f>
        <v>20.020568818578482</v>
      </c>
    </row>
    <row r="34" spans="3:8" s="8" customFormat="1" ht="27" x14ac:dyDescent="0.15">
      <c r="C34" s="12" t="s">
        <v>21</v>
      </c>
      <c r="D34" s="10">
        <v>9797</v>
      </c>
      <c r="E34" s="10">
        <v>10357</v>
      </c>
      <c r="F34" s="10">
        <v>20154</v>
      </c>
      <c r="G34" s="13">
        <f>F34/F32*100</f>
        <v>15.240587118777366</v>
      </c>
    </row>
    <row r="35" spans="3:8" s="8" customFormat="1" ht="27" x14ac:dyDescent="0.15">
      <c r="C35" s="12" t="s">
        <v>9</v>
      </c>
      <c r="D35" s="10">
        <v>37547</v>
      </c>
      <c r="E35" s="10">
        <v>35429</v>
      </c>
      <c r="F35" s="10">
        <v>72976</v>
      </c>
      <c r="G35" s="13">
        <f>F35/F32*100</f>
        <v>55.184930315564998</v>
      </c>
    </row>
    <row r="36" spans="3:8" s="8" customFormat="1" ht="27" x14ac:dyDescent="0.15">
      <c r="C36" s="12" t="s">
        <v>10</v>
      </c>
      <c r="D36" s="10">
        <v>6453</v>
      </c>
      <c r="E36" s="10">
        <v>6181</v>
      </c>
      <c r="F36" s="10">
        <v>12634</v>
      </c>
      <c r="G36" s="13">
        <f>F36/F32*100</f>
        <v>9.553913747079152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63.896349484762119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3"/>
      <c r="D42" s="103"/>
      <c r="E42" s="103"/>
      <c r="F42" s="103"/>
      <c r="G42" s="103"/>
      <c r="H42" s="103"/>
    </row>
    <row r="43" spans="3:8" s="8" customFormat="1" x14ac:dyDescent="0.15">
      <c r="C43" s="8" t="s">
        <v>15</v>
      </c>
      <c r="D43" s="17">
        <f>F36/F35*100</f>
        <v>17.312541109405831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3"/>
      <c r="D46" s="103"/>
      <c r="E46" s="103"/>
      <c r="F46" s="103"/>
      <c r="G46" s="103"/>
      <c r="H46" s="103"/>
    </row>
    <row r="47" spans="3:8" s="8" customFormat="1" x14ac:dyDescent="0.15">
      <c r="C47" s="8" t="s">
        <v>17</v>
      </c>
      <c r="D47" s="17">
        <f>SUM(F34,F36,F33)/F35*100</f>
        <v>81.208890594167954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64279</v>
      </c>
      <c r="E26" s="5">
        <v>132447</v>
      </c>
      <c r="F26" s="6">
        <v>68168</v>
      </c>
      <c r="G26" s="2" t="s">
        <v>2</v>
      </c>
    </row>
    <row r="28" spans="2:7" x14ac:dyDescent="0.15">
      <c r="B28" s="7" t="s">
        <v>122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64279</v>
      </c>
      <c r="E32" s="10">
        <v>68168</v>
      </c>
      <c r="F32" s="10">
        <v>132447</v>
      </c>
      <c r="G32" s="11"/>
    </row>
    <row r="33" spans="3:8" s="8" customFormat="1" ht="27" customHeight="1" x14ac:dyDescent="0.15">
      <c r="C33" s="12" t="s">
        <v>20</v>
      </c>
      <c r="D33" s="10">
        <v>10382</v>
      </c>
      <c r="E33" s="10">
        <v>16082</v>
      </c>
      <c r="F33" s="10">
        <v>26464</v>
      </c>
      <c r="G33" s="13">
        <f>F33/F32*100</f>
        <v>19.98082251768632</v>
      </c>
    </row>
    <row r="34" spans="3:8" s="8" customFormat="1" ht="27" x14ac:dyDescent="0.15">
      <c r="C34" s="12" t="s">
        <v>21</v>
      </c>
      <c r="D34" s="10">
        <v>9839</v>
      </c>
      <c r="E34" s="10">
        <v>10375</v>
      </c>
      <c r="F34" s="10">
        <v>20214</v>
      </c>
      <c r="G34" s="13">
        <f>F34/F32*100</f>
        <v>15.261953838139029</v>
      </c>
    </row>
    <row r="35" spans="3:8" s="8" customFormat="1" ht="27" x14ac:dyDescent="0.15">
      <c r="C35" s="12" t="s">
        <v>9</v>
      </c>
      <c r="D35" s="10">
        <v>37593</v>
      </c>
      <c r="E35" s="10">
        <v>35504</v>
      </c>
      <c r="F35" s="10">
        <v>73097</v>
      </c>
      <c r="G35" s="13">
        <f>F35/F32*100</f>
        <v>55.189623019018931</v>
      </c>
    </row>
    <row r="36" spans="3:8" s="8" customFormat="1" ht="27" x14ac:dyDescent="0.15">
      <c r="C36" s="12" t="s">
        <v>10</v>
      </c>
      <c r="D36" s="10">
        <v>6465</v>
      </c>
      <c r="E36" s="10">
        <v>6207</v>
      </c>
      <c r="F36" s="10">
        <v>12672</v>
      </c>
      <c r="G36" s="13">
        <f>F36/F32*100</f>
        <v>9.5676006251557233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63.857613855561787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17.335868777104395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81.193482632666175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64373</v>
      </c>
      <c r="E26" s="5">
        <v>132626</v>
      </c>
      <c r="F26" s="6">
        <v>68253</v>
      </c>
      <c r="G26" s="2" t="s">
        <v>2</v>
      </c>
    </row>
    <row r="28" spans="2:7" x14ac:dyDescent="0.15">
      <c r="B28" s="7" t="s">
        <v>121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64373</v>
      </c>
      <c r="E32" s="10">
        <v>68253</v>
      </c>
      <c r="F32" s="10">
        <v>132626</v>
      </c>
      <c r="G32" s="11"/>
    </row>
    <row r="33" spans="3:8" s="8" customFormat="1" ht="27" customHeight="1" x14ac:dyDescent="0.15">
      <c r="C33" s="12" t="s">
        <v>20</v>
      </c>
      <c r="D33" s="10">
        <v>10353</v>
      </c>
      <c r="E33" s="10">
        <v>16046</v>
      </c>
      <c r="F33" s="10">
        <v>26399</v>
      </c>
      <c r="G33" s="13">
        <f>F33/F32*100</f>
        <v>19.904845203806193</v>
      </c>
    </row>
    <row r="34" spans="3:8" s="8" customFormat="1" ht="27" x14ac:dyDescent="0.15">
      <c r="C34" s="12" t="s">
        <v>21</v>
      </c>
      <c r="D34" s="10">
        <v>9867</v>
      </c>
      <c r="E34" s="10">
        <v>10418</v>
      </c>
      <c r="F34" s="10">
        <v>20285</v>
      </c>
      <c r="G34" s="13">
        <f>F34/F32*100</f>
        <v>15.294889388204425</v>
      </c>
    </row>
    <row r="35" spans="3:8" s="8" customFormat="1" ht="27" x14ac:dyDescent="0.15">
      <c r="C35" s="12" t="s">
        <v>9</v>
      </c>
      <c r="D35" s="10">
        <v>37668</v>
      </c>
      <c r="E35" s="10">
        <v>35555</v>
      </c>
      <c r="F35" s="10">
        <v>73223</v>
      </c>
      <c r="G35" s="13">
        <f>F35/F32*100</f>
        <v>55.210139791594401</v>
      </c>
    </row>
    <row r="36" spans="3:8" s="8" customFormat="1" ht="27" x14ac:dyDescent="0.15">
      <c r="C36" s="12" t="s">
        <v>10</v>
      </c>
      <c r="D36" s="10">
        <v>6485</v>
      </c>
      <c r="E36" s="10">
        <v>6234</v>
      </c>
      <c r="F36" s="10">
        <v>12719</v>
      </c>
      <c r="G36" s="13">
        <f>F36/F32*100</f>
        <v>9.5901256163949746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63.755923685180882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17.370225202463708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81.12614888764459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64439</v>
      </c>
      <c r="E26" s="5">
        <v>132757</v>
      </c>
      <c r="F26" s="6">
        <v>68318</v>
      </c>
      <c r="G26" s="2" t="s">
        <v>2</v>
      </c>
    </row>
    <row r="28" spans="2:7" x14ac:dyDescent="0.15">
      <c r="B28" s="7" t="s">
        <v>120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64439</v>
      </c>
      <c r="E32" s="10">
        <v>68318</v>
      </c>
      <c r="F32" s="10">
        <v>132757</v>
      </c>
      <c r="G32" s="11"/>
    </row>
    <row r="33" spans="3:8" s="8" customFormat="1" ht="27" customHeight="1" x14ac:dyDescent="0.15">
      <c r="C33" s="12" t="s">
        <v>20</v>
      </c>
      <c r="D33" s="10">
        <v>10331</v>
      </c>
      <c r="E33" s="10">
        <v>16016</v>
      </c>
      <c r="F33" s="10">
        <v>26347</v>
      </c>
      <c r="G33" s="13">
        <f>F33/F32*100</f>
        <v>19.846034484057338</v>
      </c>
    </row>
    <row r="34" spans="3:8" s="8" customFormat="1" ht="27" x14ac:dyDescent="0.15">
      <c r="C34" s="12" t="s">
        <v>21</v>
      </c>
      <c r="D34" s="10">
        <v>9906</v>
      </c>
      <c r="E34" s="10">
        <v>10467</v>
      </c>
      <c r="F34" s="10">
        <v>20373</v>
      </c>
      <c r="G34" s="13">
        <f>F34/F32*100</f>
        <v>15.346083445694012</v>
      </c>
    </row>
    <row r="35" spans="3:8" s="8" customFormat="1" ht="27" x14ac:dyDescent="0.15">
      <c r="C35" s="12" t="s">
        <v>9</v>
      </c>
      <c r="D35" s="10">
        <v>37693</v>
      </c>
      <c r="E35" s="10">
        <v>35581</v>
      </c>
      <c r="F35" s="10">
        <v>73274</v>
      </c>
      <c r="G35" s="13">
        <f>F35/F32*100</f>
        <v>55.194076395218325</v>
      </c>
    </row>
    <row r="36" spans="3:8" s="8" customFormat="1" ht="27" x14ac:dyDescent="0.15">
      <c r="C36" s="12" t="s">
        <v>10</v>
      </c>
      <c r="D36" s="10">
        <v>6509</v>
      </c>
      <c r="E36" s="10">
        <v>6254</v>
      </c>
      <c r="F36" s="10">
        <v>12763</v>
      </c>
      <c r="G36" s="13">
        <f>F36/F32*100</f>
        <v>9.6138056750303171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63.760679094904063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0"/>
      <c r="D42" s="100"/>
      <c r="E42" s="100"/>
      <c r="F42" s="100"/>
      <c r="G42" s="100"/>
      <c r="H42" s="100"/>
    </row>
    <row r="43" spans="3:8" s="8" customFormat="1" x14ac:dyDescent="0.15">
      <c r="C43" s="8" t="s">
        <v>15</v>
      </c>
      <c r="D43" s="17">
        <f>F36/F35*100</f>
        <v>17.418183803258998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0"/>
      <c r="D46" s="100"/>
      <c r="E46" s="100"/>
      <c r="F46" s="100"/>
      <c r="G46" s="100"/>
      <c r="H46" s="100"/>
    </row>
    <row r="47" spans="3:8" s="8" customFormat="1" x14ac:dyDescent="0.15">
      <c r="C47" s="8" t="s">
        <v>17</v>
      </c>
      <c r="D47" s="17">
        <f>SUM(F34,F36,F33)/F35*100</f>
        <v>81.178862898163061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64500</v>
      </c>
      <c r="E26" s="5">
        <v>132859</v>
      </c>
      <c r="F26" s="6">
        <v>68359</v>
      </c>
      <c r="G26" s="2" t="s">
        <v>2</v>
      </c>
    </row>
    <row r="28" spans="2:7" x14ac:dyDescent="0.15">
      <c r="B28" s="7" t="s">
        <v>119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64500</v>
      </c>
      <c r="E32" s="10">
        <v>68359</v>
      </c>
      <c r="F32" s="10">
        <v>132859</v>
      </c>
      <c r="G32" s="11"/>
    </row>
    <row r="33" spans="3:8" s="8" customFormat="1" ht="27" customHeight="1" x14ac:dyDescent="0.15">
      <c r="C33" s="12" t="s">
        <v>20</v>
      </c>
      <c r="D33" s="10">
        <v>10295</v>
      </c>
      <c r="E33" s="10">
        <v>15964</v>
      </c>
      <c r="F33" s="10">
        <v>26259</v>
      </c>
      <c r="G33" s="13">
        <f>F33/F32*100</f>
        <v>19.764562430847739</v>
      </c>
    </row>
    <row r="34" spans="3:8" s="8" customFormat="1" ht="27" x14ac:dyDescent="0.15">
      <c r="C34" s="12" t="s">
        <v>21</v>
      </c>
      <c r="D34" s="10">
        <v>9936</v>
      </c>
      <c r="E34" s="10">
        <v>10530</v>
      </c>
      <c r="F34" s="10">
        <v>20466</v>
      </c>
      <c r="G34" s="13">
        <f>F34/F32*100</f>
        <v>15.404300800096344</v>
      </c>
    </row>
    <row r="35" spans="3:8" s="8" customFormat="1" ht="27" x14ac:dyDescent="0.15">
      <c r="C35" s="12" t="s">
        <v>9</v>
      </c>
      <c r="D35" s="10">
        <v>37729</v>
      </c>
      <c r="E35" s="10">
        <v>35610</v>
      </c>
      <c r="F35" s="10">
        <v>73339</v>
      </c>
      <c r="G35" s="13">
        <f>F35/F32*100</f>
        <v>55.200626227805415</v>
      </c>
    </row>
    <row r="36" spans="3:8" s="8" customFormat="1" ht="27" x14ac:dyDescent="0.15">
      <c r="C36" s="12" t="s">
        <v>10</v>
      </c>
      <c r="D36" s="10">
        <v>6540</v>
      </c>
      <c r="E36" s="10">
        <v>6255</v>
      </c>
      <c r="F36" s="10">
        <v>12795</v>
      </c>
      <c r="G36" s="13">
        <f>F36/F32*100</f>
        <v>9.6305105412504997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63.710985969266012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17.446379143429827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81.157365112695828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64566</v>
      </c>
      <c r="E26" s="5">
        <v>132971</v>
      </c>
      <c r="F26" s="6">
        <v>68405</v>
      </c>
      <c r="G26" s="2" t="s">
        <v>2</v>
      </c>
    </row>
    <row r="28" spans="2:7" x14ac:dyDescent="0.15">
      <c r="B28" s="7" t="s">
        <v>118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64566</v>
      </c>
      <c r="E32" s="10">
        <v>68405</v>
      </c>
      <c r="F32" s="10">
        <v>132971</v>
      </c>
      <c r="G32" s="11"/>
    </row>
    <row r="33" spans="3:8" s="8" customFormat="1" ht="27" customHeight="1" x14ac:dyDescent="0.15">
      <c r="C33" s="12" t="s">
        <v>20</v>
      </c>
      <c r="D33" s="10">
        <v>10251</v>
      </c>
      <c r="E33" s="10">
        <v>15941</v>
      </c>
      <c r="F33" s="10">
        <v>26192</v>
      </c>
      <c r="G33" s="13">
        <f>F33/F32*100</f>
        <v>19.697528032428124</v>
      </c>
    </row>
    <row r="34" spans="3:8" s="8" customFormat="1" ht="27" x14ac:dyDescent="0.15">
      <c r="C34" s="12" t="s">
        <v>21</v>
      </c>
      <c r="D34" s="10">
        <v>9977</v>
      </c>
      <c r="E34" s="10">
        <v>10545</v>
      </c>
      <c r="F34" s="10">
        <v>20522</v>
      </c>
      <c r="G34" s="13">
        <f>F34/F32*100</f>
        <v>15.433440374216934</v>
      </c>
    </row>
    <row r="35" spans="3:8" s="8" customFormat="1" ht="27" x14ac:dyDescent="0.15">
      <c r="C35" s="12" t="s">
        <v>9</v>
      </c>
      <c r="D35" s="10">
        <v>37769</v>
      </c>
      <c r="E35" s="10">
        <v>35648</v>
      </c>
      <c r="F35" s="10">
        <v>73417</v>
      </c>
      <c r="G35" s="13">
        <f>F35/F32*100</f>
        <v>55.212790758887273</v>
      </c>
    </row>
    <row r="36" spans="3:8" s="8" customFormat="1" ht="27" x14ac:dyDescent="0.15">
      <c r="C36" s="12" t="s">
        <v>10</v>
      </c>
      <c r="D36" s="10">
        <v>6569</v>
      </c>
      <c r="E36" s="10">
        <v>6271</v>
      </c>
      <c r="F36" s="10">
        <v>12840</v>
      </c>
      <c r="G36" s="13">
        <f>F36/F32*100</f>
        <v>9.6562408344676669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63.628314967922961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17.489137393246796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81.117452361169768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64638</v>
      </c>
      <c r="E26" s="5">
        <v>133092</v>
      </c>
      <c r="F26" s="6">
        <v>68454</v>
      </c>
      <c r="G26" s="2" t="s">
        <v>2</v>
      </c>
    </row>
    <row r="28" spans="2:7" x14ac:dyDescent="0.15">
      <c r="B28" s="7" t="s">
        <v>117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64638</v>
      </c>
      <c r="E32" s="10">
        <v>68454</v>
      </c>
      <c r="F32" s="10">
        <v>133092</v>
      </c>
      <c r="G32" s="11"/>
    </row>
    <row r="33" spans="3:8" s="8" customFormat="1" ht="27" customHeight="1" x14ac:dyDescent="0.15">
      <c r="C33" s="12" t="s">
        <v>20</v>
      </c>
      <c r="D33" s="10">
        <v>10235</v>
      </c>
      <c r="E33" s="10">
        <v>15910</v>
      </c>
      <c r="F33" s="10">
        <v>26145</v>
      </c>
      <c r="G33" s="13">
        <f>F33/F32*100</f>
        <v>19.644306194211524</v>
      </c>
    </row>
    <row r="34" spans="3:8" s="8" customFormat="1" ht="27" x14ac:dyDescent="0.15">
      <c r="C34" s="12" t="s">
        <v>21</v>
      </c>
      <c r="D34" s="10">
        <v>10011</v>
      </c>
      <c r="E34" s="10">
        <v>10588</v>
      </c>
      <c r="F34" s="10">
        <v>20599</v>
      </c>
      <c r="G34" s="13">
        <f>F34/F32*100</f>
        <v>15.477263847564091</v>
      </c>
    </row>
    <row r="35" spans="3:8" s="8" customFormat="1" ht="27" x14ac:dyDescent="0.15">
      <c r="C35" s="12" t="s">
        <v>9</v>
      </c>
      <c r="D35" s="10">
        <v>37808</v>
      </c>
      <c r="E35" s="10">
        <v>35680</v>
      </c>
      <c r="F35" s="10">
        <v>73488</v>
      </c>
      <c r="G35" s="13">
        <f>F35/F32*100</f>
        <v>55.215940852943824</v>
      </c>
    </row>
    <row r="36" spans="3:8" s="8" customFormat="1" ht="27" x14ac:dyDescent="0.15">
      <c r="C36" s="12" t="s">
        <v>10</v>
      </c>
      <c r="D36" s="10">
        <v>6584</v>
      </c>
      <c r="E36" s="10">
        <v>6276</v>
      </c>
      <c r="F36" s="10">
        <v>12860</v>
      </c>
      <c r="G36" s="13">
        <f>F36/F32*100</f>
        <v>9.6624891052805584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63.607663836272586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9"/>
      <c r="D42" s="99"/>
      <c r="E42" s="99"/>
      <c r="F42" s="99"/>
      <c r="G42" s="99"/>
      <c r="H42" s="99"/>
    </row>
    <row r="43" spans="3:8" s="8" customFormat="1" x14ac:dyDescent="0.15">
      <c r="C43" s="8" t="s">
        <v>15</v>
      </c>
      <c r="D43" s="17">
        <f>F36/F35*100</f>
        <v>17.499455693446549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9"/>
      <c r="D46" s="99"/>
      <c r="E46" s="99"/>
      <c r="F46" s="99"/>
      <c r="G46" s="99"/>
      <c r="H46" s="99"/>
    </row>
    <row r="47" spans="3:8" s="8" customFormat="1" x14ac:dyDescent="0.15">
      <c r="C47" s="8" t="s">
        <v>17</v>
      </c>
      <c r="D47" s="17">
        <f>SUM(F34,F36,F33)/F35*100</f>
        <v>81.107119529719142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64734</v>
      </c>
      <c r="E26" s="5">
        <v>133249</v>
      </c>
      <c r="F26" s="6">
        <v>68515</v>
      </c>
      <c r="G26" s="2" t="s">
        <v>2</v>
      </c>
    </row>
    <row r="28" spans="2:7" x14ac:dyDescent="0.15">
      <c r="B28" s="7" t="s">
        <v>116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64734</v>
      </c>
      <c r="E32" s="10">
        <v>68515</v>
      </c>
      <c r="F32" s="10">
        <v>133249</v>
      </c>
      <c r="G32" s="11"/>
    </row>
    <row r="33" spans="3:8" s="8" customFormat="1" ht="27" customHeight="1" x14ac:dyDescent="0.15">
      <c r="C33" s="12" t="s">
        <v>20</v>
      </c>
      <c r="D33" s="10">
        <v>10202</v>
      </c>
      <c r="E33" s="10">
        <v>15887</v>
      </c>
      <c r="F33" s="10">
        <v>26089</v>
      </c>
      <c r="G33" s="13">
        <f>F33/F32*100</f>
        <v>19.579133802129846</v>
      </c>
    </row>
    <row r="34" spans="3:8" s="8" customFormat="1" ht="27" x14ac:dyDescent="0.15">
      <c r="C34" s="12" t="s">
        <v>21</v>
      </c>
      <c r="D34" s="10">
        <v>10051</v>
      </c>
      <c r="E34" s="10">
        <v>10635</v>
      </c>
      <c r="F34" s="10">
        <v>20686</v>
      </c>
      <c r="G34" s="13">
        <f>F34/F32*100</f>
        <v>15.524319131850895</v>
      </c>
    </row>
    <row r="35" spans="3:8" s="8" customFormat="1" ht="27" x14ac:dyDescent="0.15">
      <c r="C35" s="12" t="s">
        <v>9</v>
      </c>
      <c r="D35" s="10">
        <v>37847</v>
      </c>
      <c r="E35" s="10">
        <v>35687</v>
      </c>
      <c r="F35" s="10">
        <v>73534</v>
      </c>
      <c r="G35" s="13">
        <f>F35/F32*100</f>
        <v>55.185404768516086</v>
      </c>
    </row>
    <row r="36" spans="3:8" s="8" customFormat="1" ht="27" x14ac:dyDescent="0.15">
      <c r="C36" s="12" t="s">
        <v>10</v>
      </c>
      <c r="D36" s="10">
        <v>6634</v>
      </c>
      <c r="E36" s="10">
        <v>6306</v>
      </c>
      <c r="F36" s="10">
        <v>12940</v>
      </c>
      <c r="G36" s="13">
        <f>F36/F32*100</f>
        <v>9.7111422975031712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63.610030734082187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4"/>
      <c r="D42" s="104"/>
      <c r="E42" s="104"/>
      <c r="F42" s="104"/>
      <c r="G42" s="104"/>
      <c r="H42" s="104"/>
    </row>
    <row r="43" spans="3:8" s="8" customFormat="1" x14ac:dyDescent="0.15">
      <c r="C43" s="8" t="s">
        <v>15</v>
      </c>
      <c r="D43" s="17">
        <f>F36/F35*100</f>
        <v>17.59730192835967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4"/>
      <c r="D46" s="104"/>
      <c r="E46" s="104"/>
      <c r="F46" s="104"/>
      <c r="G46" s="104"/>
      <c r="H46" s="104"/>
    </row>
    <row r="47" spans="3:8" s="8" customFormat="1" x14ac:dyDescent="0.15">
      <c r="C47" s="8" t="s">
        <v>17</v>
      </c>
      <c r="D47" s="17">
        <f>SUM(F34,F36,F33)/F35*100</f>
        <v>81.207332662441871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64809</v>
      </c>
      <c r="E26" s="5">
        <v>133393</v>
      </c>
      <c r="F26" s="6">
        <v>68584</v>
      </c>
      <c r="G26" s="2" t="s">
        <v>2</v>
      </c>
    </row>
    <row r="28" spans="2:7" x14ac:dyDescent="0.15">
      <c r="B28" s="7" t="s">
        <v>115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64809</v>
      </c>
      <c r="E32" s="10">
        <v>68584</v>
      </c>
      <c r="F32" s="10">
        <v>133393</v>
      </c>
      <c r="G32" s="11"/>
    </row>
    <row r="33" spans="3:8" s="8" customFormat="1" ht="27" customHeight="1" x14ac:dyDescent="0.15">
      <c r="C33" s="12" t="s">
        <v>20</v>
      </c>
      <c r="D33" s="10">
        <v>10180</v>
      </c>
      <c r="E33" s="10">
        <v>15868</v>
      </c>
      <c r="F33" s="10">
        <v>26048</v>
      </c>
      <c r="G33" s="13">
        <f>F33/F32*100</f>
        <v>19.527261550456171</v>
      </c>
    </row>
    <row r="34" spans="3:8" s="8" customFormat="1" ht="27" x14ac:dyDescent="0.15">
      <c r="C34" s="12" t="s">
        <v>21</v>
      </c>
      <c r="D34" s="10">
        <v>10075</v>
      </c>
      <c r="E34" s="10">
        <v>10661</v>
      </c>
      <c r="F34" s="10">
        <v>20736</v>
      </c>
      <c r="G34" s="13">
        <f>F34/F32*100</f>
        <v>15.545043592992137</v>
      </c>
    </row>
    <row r="35" spans="3:8" s="8" customFormat="1" ht="27" x14ac:dyDescent="0.15">
      <c r="C35" s="12" t="s">
        <v>9</v>
      </c>
      <c r="D35" s="10">
        <v>37909</v>
      </c>
      <c r="E35" s="10">
        <v>35735</v>
      </c>
      <c r="F35" s="10">
        <v>73644</v>
      </c>
      <c r="G35" s="13">
        <f>F35/F32*100</f>
        <v>55.208294288305979</v>
      </c>
    </row>
    <row r="36" spans="3:8" s="8" customFormat="1" ht="27" x14ac:dyDescent="0.15">
      <c r="C36" s="12" t="s">
        <v>10</v>
      </c>
      <c r="D36" s="10">
        <v>6645</v>
      </c>
      <c r="E36" s="10">
        <v>6320</v>
      </c>
      <c r="F36" s="10">
        <v>12965</v>
      </c>
      <c r="G36" s="13">
        <f>F36/F32*100</f>
        <v>9.7194005682457103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63.527239150507853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6"/>
      <c r="D42" s="96"/>
      <c r="E42" s="96"/>
      <c r="F42" s="96"/>
      <c r="G42" s="96"/>
      <c r="H42" s="96"/>
    </row>
    <row r="43" spans="3:8" s="8" customFormat="1" x14ac:dyDescent="0.15">
      <c r="C43" s="8" t="s">
        <v>15</v>
      </c>
      <c r="D43" s="17">
        <f>F36/F35*100</f>
        <v>17.604964423442507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6"/>
      <c r="D46" s="96"/>
      <c r="E46" s="96"/>
      <c r="F46" s="96"/>
      <c r="G46" s="96"/>
      <c r="H46" s="96"/>
    </row>
    <row r="47" spans="3:8" s="8" customFormat="1" x14ac:dyDescent="0.15">
      <c r="C47" s="8" t="s">
        <v>17</v>
      </c>
      <c r="D47" s="17">
        <f>SUM(F34,F36,F33)/F35*100</f>
        <v>81.132203573950363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I32" sqref="I32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63354</v>
      </c>
      <c r="E26" s="5">
        <v>130406</v>
      </c>
      <c r="F26" s="6">
        <v>67052</v>
      </c>
      <c r="G26" s="2" t="s">
        <v>2</v>
      </c>
    </row>
    <row r="28" spans="2:7" x14ac:dyDescent="0.15">
      <c r="B28" s="7" t="s">
        <v>133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63354</v>
      </c>
      <c r="E32" s="10">
        <v>67052</v>
      </c>
      <c r="F32" s="10">
        <v>130406</v>
      </c>
      <c r="G32" s="11"/>
    </row>
    <row r="33" spans="3:8" s="8" customFormat="1" ht="27" customHeight="1" x14ac:dyDescent="0.15">
      <c r="C33" s="12" t="s">
        <v>20</v>
      </c>
      <c r="D33" s="10">
        <v>10651</v>
      </c>
      <c r="E33" s="10">
        <v>16251</v>
      </c>
      <c r="F33" s="10">
        <v>26902</v>
      </c>
      <c r="G33" s="13">
        <f>F33/F32*100</f>
        <v>20.629418891768783</v>
      </c>
    </row>
    <row r="34" spans="3:8" s="8" customFormat="1" ht="27" x14ac:dyDescent="0.15">
      <c r="C34" s="12" t="s">
        <v>21</v>
      </c>
      <c r="D34" s="10">
        <v>9552</v>
      </c>
      <c r="E34" s="10">
        <v>10075</v>
      </c>
      <c r="F34" s="10">
        <v>19627</v>
      </c>
      <c r="G34" s="13">
        <f>F34/F32*100</f>
        <v>15.050687851785959</v>
      </c>
    </row>
    <row r="35" spans="3:8" s="8" customFormat="1" ht="27" x14ac:dyDescent="0.15">
      <c r="C35" s="12" t="s">
        <v>9</v>
      </c>
      <c r="D35" s="10">
        <v>36916</v>
      </c>
      <c r="E35" s="10">
        <v>34760</v>
      </c>
      <c r="F35" s="10">
        <v>71676</v>
      </c>
      <c r="G35" s="13">
        <f>F35/F32*100</f>
        <v>54.963728662791588</v>
      </c>
    </row>
    <row r="36" spans="3:8" s="8" customFormat="1" ht="27" x14ac:dyDescent="0.15">
      <c r="C36" s="12" t="s">
        <v>10</v>
      </c>
      <c r="D36" s="10">
        <v>6235</v>
      </c>
      <c r="E36" s="10">
        <v>5966</v>
      </c>
      <c r="F36" s="10">
        <v>12201</v>
      </c>
      <c r="G36" s="13">
        <f>F36/F32*100</f>
        <v>9.3561645936536664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64.91573190468219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3"/>
      <c r="D42" s="113"/>
      <c r="E42" s="113"/>
      <c r="F42" s="113"/>
      <c r="G42" s="113"/>
      <c r="H42" s="113"/>
    </row>
    <row r="43" spans="3:8" s="8" customFormat="1" x14ac:dyDescent="0.15">
      <c r="C43" s="8" t="s">
        <v>15</v>
      </c>
      <c r="D43" s="17">
        <f>F36/F35*100</f>
        <v>17.022434287627657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3"/>
      <c r="D46" s="113"/>
      <c r="E46" s="113"/>
      <c r="F46" s="113"/>
      <c r="G46" s="113"/>
      <c r="H46" s="113"/>
    </row>
    <row r="47" spans="3:8" s="8" customFormat="1" x14ac:dyDescent="0.15">
      <c r="C47" s="8" t="s">
        <v>17</v>
      </c>
      <c r="D47" s="17">
        <f>SUM(F34,F36,F33)/F35*100</f>
        <v>81.938166192309836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64913</v>
      </c>
      <c r="E26" s="5">
        <v>133576</v>
      </c>
      <c r="F26" s="6">
        <v>68663</v>
      </c>
      <c r="G26" s="2" t="s">
        <v>2</v>
      </c>
    </row>
    <row r="28" spans="2:7" x14ac:dyDescent="0.15">
      <c r="B28" s="7" t="s">
        <v>114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64913</v>
      </c>
      <c r="E32" s="10">
        <v>68663</v>
      </c>
      <c r="F32" s="10">
        <v>133576</v>
      </c>
      <c r="G32" s="11"/>
    </row>
    <row r="33" spans="3:8" s="8" customFormat="1" ht="27" customHeight="1" x14ac:dyDescent="0.15">
      <c r="C33" s="12" t="s">
        <v>20</v>
      </c>
      <c r="D33" s="10">
        <v>10179</v>
      </c>
      <c r="E33" s="10">
        <v>15854</v>
      </c>
      <c r="F33" s="10">
        <v>26033</v>
      </c>
      <c r="G33" s="13">
        <f>F33/F32*100</f>
        <v>19.489279511289453</v>
      </c>
    </row>
    <row r="34" spans="3:8" s="8" customFormat="1" ht="27" x14ac:dyDescent="0.15">
      <c r="C34" s="12" t="s">
        <v>21</v>
      </c>
      <c r="D34" s="10">
        <v>10089</v>
      </c>
      <c r="E34" s="10">
        <v>10682</v>
      </c>
      <c r="F34" s="10">
        <v>20771</v>
      </c>
      <c r="G34" s="13">
        <f>F34/F32*100</f>
        <v>15.549949092651374</v>
      </c>
    </row>
    <row r="35" spans="3:8" s="8" customFormat="1" ht="27" x14ac:dyDescent="0.15">
      <c r="C35" s="12" t="s">
        <v>9</v>
      </c>
      <c r="D35" s="10">
        <v>37978</v>
      </c>
      <c r="E35" s="10">
        <v>35781</v>
      </c>
      <c r="F35" s="10">
        <v>73759</v>
      </c>
      <c r="G35" s="13">
        <f>F35/F32*100</f>
        <v>55.218751871593696</v>
      </c>
    </row>
    <row r="36" spans="3:8" s="8" customFormat="1" ht="27" x14ac:dyDescent="0.15">
      <c r="C36" s="12" t="s">
        <v>10</v>
      </c>
      <c r="D36" s="10">
        <v>6667</v>
      </c>
      <c r="E36" s="10">
        <v>6346</v>
      </c>
      <c r="F36" s="10">
        <v>13013</v>
      </c>
      <c r="G36" s="13">
        <f>F36/F32*100</f>
        <v>9.7420195244654728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63.455307148958099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7"/>
      <c r="D42" s="97"/>
      <c r="E42" s="97"/>
      <c r="F42" s="97"/>
      <c r="G42" s="97"/>
      <c r="H42" s="97"/>
    </row>
    <row r="43" spans="3:8" s="8" customFormat="1" x14ac:dyDescent="0.15">
      <c r="C43" s="8" t="s">
        <v>15</v>
      </c>
      <c r="D43" s="17">
        <f>F36/F35*100</f>
        <v>17.642592768340133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7"/>
      <c r="D46" s="97"/>
      <c r="E46" s="97"/>
      <c r="F46" s="97"/>
      <c r="G46" s="97"/>
      <c r="H46" s="97"/>
    </row>
    <row r="47" spans="3:8" s="8" customFormat="1" x14ac:dyDescent="0.15">
      <c r="C47" s="8" t="s">
        <v>17</v>
      </c>
      <c r="D47" s="17">
        <f>SUM(F34,F36,F33)/F35*100</f>
        <v>81.097899917298236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64955</v>
      </c>
      <c r="E26" s="5">
        <v>133724</v>
      </c>
      <c r="F26" s="6">
        <v>68769</v>
      </c>
      <c r="G26" s="2" t="s">
        <v>2</v>
      </c>
    </row>
    <row r="28" spans="2:7" x14ac:dyDescent="0.15">
      <c r="B28" s="7" t="s">
        <v>112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64955</v>
      </c>
      <c r="E32" s="10">
        <v>68769</v>
      </c>
      <c r="F32" s="10">
        <v>133724</v>
      </c>
      <c r="G32" s="11"/>
    </row>
    <row r="33" spans="3:8" s="8" customFormat="1" ht="27" customHeight="1" x14ac:dyDescent="0.15">
      <c r="C33" s="12" t="s">
        <v>20</v>
      </c>
      <c r="D33" s="10">
        <v>10125</v>
      </c>
      <c r="E33" s="10">
        <v>15819</v>
      </c>
      <c r="F33" s="10">
        <v>25944</v>
      </c>
      <c r="G33" s="13">
        <f>F33/F32*100</f>
        <v>19.401154616972271</v>
      </c>
    </row>
    <row r="34" spans="3:8" s="8" customFormat="1" ht="27" x14ac:dyDescent="0.15">
      <c r="C34" s="12" t="s">
        <v>21</v>
      </c>
      <c r="D34" s="10">
        <v>10146</v>
      </c>
      <c r="E34" s="10">
        <v>10712</v>
      </c>
      <c r="F34" s="10">
        <v>20858</v>
      </c>
      <c r="G34" s="13">
        <f>F34/F32*100</f>
        <v>15.597798450539917</v>
      </c>
    </row>
    <row r="35" spans="3:8" s="8" customFormat="1" ht="27" x14ac:dyDescent="0.15">
      <c r="C35" s="12" t="s">
        <v>9</v>
      </c>
      <c r="D35" s="10">
        <v>37996</v>
      </c>
      <c r="E35" s="10">
        <v>35867</v>
      </c>
      <c r="F35" s="10">
        <v>73863</v>
      </c>
      <c r="G35" s="13">
        <f>F35/F32*100</f>
        <v>55.235410247973441</v>
      </c>
    </row>
    <row r="36" spans="3:8" s="8" customFormat="1" ht="27" x14ac:dyDescent="0.15">
      <c r="C36" s="12" t="s">
        <v>10</v>
      </c>
      <c r="D36" s="10">
        <v>6688</v>
      </c>
      <c r="E36" s="10">
        <v>6371</v>
      </c>
      <c r="F36" s="10">
        <v>13059</v>
      </c>
      <c r="G36" s="13">
        <f>F36/F32*100</f>
        <v>9.7656366845143729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63.363253591107863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5"/>
      <c r="D42" s="95"/>
      <c r="E42" s="95"/>
      <c r="F42" s="95"/>
      <c r="G42" s="95"/>
      <c r="H42" s="95"/>
    </row>
    <row r="43" spans="3:8" s="8" customFormat="1" x14ac:dyDescent="0.15">
      <c r="C43" s="8" t="s">
        <v>15</v>
      </c>
      <c r="D43" s="17">
        <f>F36/F35*100</f>
        <v>17.680029243328864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5"/>
      <c r="D46" s="95"/>
      <c r="E46" s="95"/>
      <c r="F46" s="95"/>
      <c r="G46" s="95"/>
      <c r="H46" s="95"/>
    </row>
    <row r="47" spans="3:8" s="8" customFormat="1" x14ac:dyDescent="0.15">
      <c r="C47" s="8" t="s">
        <v>17</v>
      </c>
      <c r="D47" s="17">
        <f>SUM(F34,F36,F33)/F35*100</f>
        <v>81.043282834436724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65198</v>
      </c>
      <c r="E26" s="5">
        <v>134255</v>
      </c>
      <c r="F26" s="6">
        <v>69057</v>
      </c>
      <c r="G26" s="2" t="s">
        <v>2</v>
      </c>
    </row>
    <row r="28" spans="2:7" x14ac:dyDescent="0.15">
      <c r="B28" s="7" t="s">
        <v>113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65198</v>
      </c>
      <c r="E32" s="10">
        <v>69057</v>
      </c>
      <c r="F32" s="10">
        <v>134255</v>
      </c>
      <c r="G32" s="11"/>
    </row>
    <row r="33" spans="3:8" s="8" customFormat="1" ht="27" customHeight="1" x14ac:dyDescent="0.15">
      <c r="C33" s="12" t="s">
        <v>20</v>
      </c>
      <c r="D33" s="10">
        <v>10080</v>
      </c>
      <c r="E33" s="10">
        <v>15804</v>
      </c>
      <c r="F33" s="10">
        <v>25884</v>
      </c>
      <c r="G33" s="13">
        <f>F33/F32*100</f>
        <v>19.279728874157385</v>
      </c>
    </row>
    <row r="34" spans="3:8" s="8" customFormat="1" ht="27" x14ac:dyDescent="0.15">
      <c r="C34" s="12" t="s">
        <v>21</v>
      </c>
      <c r="D34" s="10">
        <v>10188</v>
      </c>
      <c r="E34" s="10">
        <v>10750</v>
      </c>
      <c r="F34" s="10">
        <v>20938</v>
      </c>
      <c r="G34" s="13">
        <f>F34/F32*100</f>
        <v>15.595694759971696</v>
      </c>
    </row>
    <row r="35" spans="3:8" s="8" customFormat="1" ht="27" x14ac:dyDescent="0.15">
      <c r="C35" s="12" t="s">
        <v>9</v>
      </c>
      <c r="D35" s="10">
        <v>38213</v>
      </c>
      <c r="E35" s="10">
        <v>36079</v>
      </c>
      <c r="F35" s="10">
        <v>74292</v>
      </c>
      <c r="G35" s="13">
        <f>F35/F32*100</f>
        <v>55.336486536814263</v>
      </c>
    </row>
    <row r="36" spans="3:8" s="8" customFormat="1" ht="27" x14ac:dyDescent="0.15">
      <c r="C36" s="12" t="s">
        <v>10</v>
      </c>
      <c r="D36" s="10">
        <v>6717</v>
      </c>
      <c r="E36" s="10">
        <v>6424</v>
      </c>
      <c r="F36" s="10">
        <v>13141</v>
      </c>
      <c r="G36" s="13">
        <f>F36/F32*100</f>
        <v>9.7880898290566449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63.024282560706403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4"/>
      <c r="D42" s="94"/>
      <c r="E42" s="94"/>
      <c r="F42" s="94"/>
      <c r="G42" s="94"/>
      <c r="H42" s="94"/>
    </row>
    <row r="43" spans="3:8" s="8" customFormat="1" x14ac:dyDescent="0.15">
      <c r="C43" s="8" t="s">
        <v>15</v>
      </c>
      <c r="D43" s="17">
        <f>F36/F35*100</f>
        <v>17.688310989070153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4"/>
      <c r="D46" s="94"/>
      <c r="E46" s="94"/>
      <c r="F46" s="94"/>
      <c r="G46" s="94"/>
      <c r="H46" s="94"/>
    </row>
    <row r="47" spans="3:8" s="8" customFormat="1" x14ac:dyDescent="0.15">
      <c r="C47" s="8" t="s">
        <v>17</v>
      </c>
      <c r="D47" s="17">
        <f>SUM(F34,F36,F33)/F35*100</f>
        <v>80.712593549776557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65295</v>
      </c>
      <c r="E26" s="5">
        <v>134442</v>
      </c>
      <c r="F26" s="6">
        <v>69147</v>
      </c>
      <c r="G26" s="2" t="s">
        <v>2</v>
      </c>
    </row>
    <row r="28" spans="2:7" x14ac:dyDescent="0.15">
      <c r="B28" s="7" t="s">
        <v>111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65295</v>
      </c>
      <c r="E32" s="10">
        <v>69147</v>
      </c>
      <c r="F32" s="10">
        <v>134442</v>
      </c>
      <c r="G32" s="11"/>
    </row>
    <row r="33" spans="3:8" s="8" customFormat="1" ht="27" customHeight="1" x14ac:dyDescent="0.15">
      <c r="C33" s="12" t="s">
        <v>20</v>
      </c>
      <c r="D33" s="10">
        <v>10044</v>
      </c>
      <c r="E33" s="10">
        <v>15769</v>
      </c>
      <c r="F33" s="10">
        <v>25813</v>
      </c>
      <c r="G33" s="13">
        <f>F33/F32*100</f>
        <v>19.200101158864044</v>
      </c>
    </row>
    <row r="34" spans="3:8" s="8" customFormat="1" ht="27" x14ac:dyDescent="0.15">
      <c r="C34" s="12" t="s">
        <v>21</v>
      </c>
      <c r="D34" s="10">
        <v>10260</v>
      </c>
      <c r="E34" s="10">
        <v>10797</v>
      </c>
      <c r="F34" s="10">
        <v>21057</v>
      </c>
      <c r="G34" s="13">
        <f>F34/F32*100</f>
        <v>15.662516177980097</v>
      </c>
    </row>
    <row r="35" spans="3:8" s="8" customFormat="1" ht="27" x14ac:dyDescent="0.15">
      <c r="C35" s="12" t="s">
        <v>9</v>
      </c>
      <c r="D35" s="10">
        <v>38244</v>
      </c>
      <c r="E35" s="10">
        <v>36134</v>
      </c>
      <c r="F35" s="10">
        <v>74378</v>
      </c>
      <c r="G35" s="13">
        <f>F35/F32*100</f>
        <v>55.323485220392435</v>
      </c>
    </row>
    <row r="36" spans="3:8" s="8" customFormat="1" ht="27" x14ac:dyDescent="0.15">
      <c r="C36" s="12" t="s">
        <v>10</v>
      </c>
      <c r="D36" s="10">
        <v>6747</v>
      </c>
      <c r="E36" s="10">
        <v>6447</v>
      </c>
      <c r="F36" s="10">
        <v>13194</v>
      </c>
      <c r="G36" s="13">
        <f>F36/F32*100</f>
        <v>9.8138974427634231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63.015945575304521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3"/>
      <c r="D42" s="93"/>
      <c r="E42" s="93"/>
      <c r="F42" s="93"/>
      <c r="G42" s="93"/>
      <c r="H42" s="93"/>
    </row>
    <row r="43" spans="3:8" s="8" customFormat="1" x14ac:dyDescent="0.15">
      <c r="C43" s="8" t="s">
        <v>15</v>
      </c>
      <c r="D43" s="17">
        <f>F36/F35*100</f>
        <v>17.739116405388692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3"/>
      <c r="D46" s="93"/>
      <c r="E46" s="93"/>
      <c r="F46" s="93"/>
      <c r="G46" s="93"/>
      <c r="H46" s="93"/>
    </row>
    <row r="47" spans="3:8" s="8" customFormat="1" x14ac:dyDescent="0.15">
      <c r="C47" s="8" t="s">
        <v>17</v>
      </c>
      <c r="D47" s="17">
        <f>SUM(F34,F36,F33)/F35*100</f>
        <v>80.755061980693227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65406</v>
      </c>
      <c r="E26" s="5">
        <v>134711</v>
      </c>
      <c r="F26" s="6">
        <v>69305</v>
      </c>
      <c r="G26" s="2" t="s">
        <v>2</v>
      </c>
    </row>
    <row r="28" spans="2:7" x14ac:dyDescent="0.15">
      <c r="B28" s="7" t="s">
        <v>110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65406</v>
      </c>
      <c r="E32" s="10">
        <v>69305</v>
      </c>
      <c r="F32" s="10">
        <v>134711</v>
      </c>
      <c r="G32" s="11"/>
    </row>
    <row r="33" spans="3:8" s="8" customFormat="1" ht="27" customHeight="1" x14ac:dyDescent="0.15">
      <c r="C33" s="12" t="s">
        <v>20</v>
      </c>
      <c r="D33" s="10">
        <v>9975</v>
      </c>
      <c r="E33" s="10">
        <v>15734</v>
      </c>
      <c r="F33" s="10">
        <v>25709</v>
      </c>
      <c r="G33" s="13">
        <f>F33/F32*100</f>
        <v>19.084558796237872</v>
      </c>
    </row>
    <row r="34" spans="3:8" s="8" customFormat="1" ht="27" x14ac:dyDescent="0.15">
      <c r="C34" s="12" t="s">
        <v>21</v>
      </c>
      <c r="D34" s="10">
        <v>10315</v>
      </c>
      <c r="E34" s="10">
        <v>10844</v>
      </c>
      <c r="F34" s="10">
        <v>21159</v>
      </c>
      <c r="G34" s="13">
        <f>F34/F32*100</f>
        <v>15.706957857932908</v>
      </c>
    </row>
    <row r="35" spans="3:8" s="8" customFormat="1" ht="27" x14ac:dyDescent="0.15">
      <c r="C35" s="12" t="s">
        <v>9</v>
      </c>
      <c r="D35" s="10">
        <v>38350</v>
      </c>
      <c r="E35" s="10">
        <v>36255</v>
      </c>
      <c r="F35" s="10">
        <v>74605</v>
      </c>
      <c r="G35" s="13">
        <f>F35/F32*100</f>
        <v>55.381520440053158</v>
      </c>
    </row>
    <row r="36" spans="3:8" s="8" customFormat="1" ht="27" x14ac:dyDescent="0.15">
      <c r="C36" s="12" t="s">
        <v>10</v>
      </c>
      <c r="D36" s="10">
        <v>6766</v>
      </c>
      <c r="E36" s="10">
        <v>6472</v>
      </c>
      <c r="F36" s="10">
        <v>13238</v>
      </c>
      <c r="G36" s="13">
        <f>F36/F32*100</f>
        <v>9.8269629057760675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62.821526707325248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2"/>
      <c r="D42" s="92"/>
      <c r="E42" s="92"/>
      <c r="F42" s="92"/>
      <c r="G42" s="92"/>
      <c r="H42" s="92"/>
    </row>
    <row r="43" spans="3:8" s="8" customFormat="1" x14ac:dyDescent="0.15">
      <c r="C43" s="8" t="s">
        <v>15</v>
      </c>
      <c r="D43" s="17">
        <f>F36/F35*100</f>
        <v>17.744119026874873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2"/>
      <c r="D46" s="92"/>
      <c r="E46" s="92"/>
      <c r="F46" s="92"/>
      <c r="G46" s="92"/>
      <c r="H46" s="92"/>
    </row>
    <row r="47" spans="3:8" s="8" customFormat="1" x14ac:dyDescent="0.15">
      <c r="C47" s="8" t="s">
        <v>17</v>
      </c>
      <c r="D47" s="17">
        <f>SUM(F34,F36,F33)/F35*100</f>
        <v>80.565645734200118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65525</v>
      </c>
      <c r="E26" s="5">
        <v>134919</v>
      </c>
      <c r="F26" s="6">
        <v>69394</v>
      </c>
      <c r="G26" s="2" t="s">
        <v>2</v>
      </c>
    </row>
    <row r="28" spans="2:7" x14ac:dyDescent="0.15">
      <c r="B28" s="7" t="s">
        <v>109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65525</v>
      </c>
      <c r="E32" s="10">
        <v>69394</v>
      </c>
      <c r="F32" s="10">
        <v>134919</v>
      </c>
      <c r="G32" s="11"/>
    </row>
    <row r="33" spans="3:8" s="8" customFormat="1" ht="27" customHeight="1" x14ac:dyDescent="0.15">
      <c r="C33" s="12" t="s">
        <v>20</v>
      </c>
      <c r="D33" s="10">
        <v>9943</v>
      </c>
      <c r="E33" s="10">
        <v>15734</v>
      </c>
      <c r="F33" s="10">
        <v>25677</v>
      </c>
      <c r="G33" s="13">
        <f>F33/F32*100</f>
        <v>19.031418851310786</v>
      </c>
    </row>
    <row r="34" spans="3:8" s="8" customFormat="1" ht="27" x14ac:dyDescent="0.15">
      <c r="C34" s="12" t="s">
        <v>21</v>
      </c>
      <c r="D34" s="10">
        <v>10359</v>
      </c>
      <c r="E34" s="10">
        <v>10844</v>
      </c>
      <c r="F34" s="10">
        <v>21203</v>
      </c>
      <c r="G34" s="13">
        <f>F34/F32*100</f>
        <v>15.715355139009333</v>
      </c>
    </row>
    <row r="35" spans="3:8" s="8" customFormat="1" ht="27" x14ac:dyDescent="0.15">
      <c r="C35" s="12" t="s">
        <v>9</v>
      </c>
      <c r="D35" s="10">
        <v>38415</v>
      </c>
      <c r="E35" s="10">
        <v>36307</v>
      </c>
      <c r="F35" s="10">
        <v>74722</v>
      </c>
      <c r="G35" s="13">
        <f>F35/F32*100</f>
        <v>55.382859345236767</v>
      </c>
    </row>
    <row r="36" spans="3:8" s="8" customFormat="1" ht="27" x14ac:dyDescent="0.15">
      <c r="C36" s="12" t="s">
        <v>10</v>
      </c>
      <c r="D36" s="10">
        <v>6808</v>
      </c>
      <c r="E36" s="10">
        <v>6509</v>
      </c>
      <c r="F36" s="10">
        <v>13317</v>
      </c>
      <c r="G36" s="13">
        <f>F36/F32*100</f>
        <v>9.8703666644431109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62.739220042290086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1"/>
      <c r="D42" s="91"/>
      <c r="E42" s="91"/>
      <c r="F42" s="91"/>
      <c r="G42" s="91"/>
      <c r="H42" s="91"/>
    </row>
    <row r="43" spans="3:8" s="8" customFormat="1" x14ac:dyDescent="0.15">
      <c r="C43" s="8" t="s">
        <v>15</v>
      </c>
      <c r="D43" s="17">
        <f>F36/F35*100</f>
        <v>17.822060437354462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1"/>
      <c r="D46" s="91"/>
      <c r="E46" s="91"/>
      <c r="F46" s="91"/>
      <c r="G46" s="91"/>
      <c r="H46" s="91"/>
    </row>
    <row r="47" spans="3:8" s="8" customFormat="1" x14ac:dyDescent="0.15">
      <c r="C47" s="8" t="s">
        <v>17</v>
      </c>
      <c r="D47" s="17">
        <f>SUM(F34,F36,F33)/F35*100</f>
        <v>80.561280479644552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65573</v>
      </c>
      <c r="E26" s="5">
        <v>135045</v>
      </c>
      <c r="F26" s="6">
        <v>69472</v>
      </c>
      <c r="G26" s="2" t="s">
        <v>2</v>
      </c>
    </row>
    <row r="28" spans="2:7" x14ac:dyDescent="0.15">
      <c r="B28" s="7" t="s">
        <v>108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65573</v>
      </c>
      <c r="E32" s="10">
        <v>69472</v>
      </c>
      <c r="F32" s="10">
        <v>135045</v>
      </c>
      <c r="G32" s="11"/>
    </row>
    <row r="33" spans="3:8" s="8" customFormat="1" ht="27" customHeight="1" x14ac:dyDescent="0.15">
      <c r="C33" s="12" t="s">
        <v>20</v>
      </c>
      <c r="D33" s="10">
        <v>9924</v>
      </c>
      <c r="E33" s="10">
        <v>15694</v>
      </c>
      <c r="F33" s="10">
        <v>25618</v>
      </c>
      <c r="G33" s="13">
        <f>F33/F32*100</f>
        <v>18.969972971972304</v>
      </c>
    </row>
    <row r="34" spans="3:8" s="8" customFormat="1" ht="27" x14ac:dyDescent="0.15">
      <c r="C34" s="12" t="s">
        <v>21</v>
      </c>
      <c r="D34" s="10">
        <v>10371</v>
      </c>
      <c r="E34" s="10">
        <v>10877</v>
      </c>
      <c r="F34" s="10">
        <v>21248</v>
      </c>
      <c r="G34" s="13">
        <f>F34/F32*100</f>
        <v>15.734014587730016</v>
      </c>
    </row>
    <row r="35" spans="3:8" s="8" customFormat="1" ht="27" x14ac:dyDescent="0.15">
      <c r="C35" s="12" t="s">
        <v>9</v>
      </c>
      <c r="D35" s="10">
        <v>38466</v>
      </c>
      <c r="E35" s="10">
        <v>36370</v>
      </c>
      <c r="F35" s="10">
        <v>74836</v>
      </c>
      <c r="G35" s="13">
        <f>F35/F32*100</f>
        <v>55.415602206671856</v>
      </c>
    </row>
    <row r="36" spans="3:8" s="8" customFormat="1" ht="27" x14ac:dyDescent="0.15">
      <c r="C36" s="12" t="s">
        <v>10</v>
      </c>
      <c r="D36" s="10">
        <v>6812</v>
      </c>
      <c r="E36" s="10">
        <v>6531</v>
      </c>
      <c r="F36" s="10">
        <v>13343</v>
      </c>
      <c r="G36" s="13">
        <f>F36/F32*100</f>
        <v>9.8804102336258293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62.624939868512485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0"/>
      <c r="D42" s="90"/>
      <c r="E42" s="90"/>
      <c r="F42" s="90"/>
      <c r="G42" s="90"/>
      <c r="H42" s="90"/>
    </row>
    <row r="43" spans="3:8" s="8" customFormat="1" x14ac:dyDescent="0.15">
      <c r="C43" s="8" t="s">
        <v>15</v>
      </c>
      <c r="D43" s="17">
        <f>F36/F35*100</f>
        <v>17.829654177134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0"/>
      <c r="D46" s="90"/>
      <c r="E46" s="90"/>
      <c r="F46" s="90"/>
      <c r="G46" s="90"/>
      <c r="H46" s="90"/>
    </row>
    <row r="47" spans="3:8" s="8" customFormat="1" x14ac:dyDescent="0.15">
      <c r="C47" s="8" t="s">
        <v>17</v>
      </c>
      <c r="D47" s="17">
        <f>SUM(F34,F36,F33)/F35*100</f>
        <v>80.454594045646473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65647</v>
      </c>
      <c r="E26" s="5">
        <v>135216</v>
      </c>
      <c r="F26" s="6">
        <v>69569</v>
      </c>
      <c r="G26" s="2" t="s">
        <v>2</v>
      </c>
    </row>
    <row r="28" spans="2:7" x14ac:dyDescent="0.15">
      <c r="B28" s="7" t="s">
        <v>107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65647</v>
      </c>
      <c r="E32" s="10">
        <v>69569</v>
      </c>
      <c r="F32" s="10">
        <v>135216</v>
      </c>
      <c r="G32" s="11"/>
    </row>
    <row r="33" spans="3:8" s="8" customFormat="1" ht="27" customHeight="1" x14ac:dyDescent="0.15">
      <c r="C33" s="12" t="s">
        <v>20</v>
      </c>
      <c r="D33" s="10">
        <v>9901</v>
      </c>
      <c r="E33" s="10">
        <v>15662</v>
      </c>
      <c r="F33" s="10">
        <v>25563</v>
      </c>
      <c r="G33" s="13">
        <f>F33/F32*100</f>
        <v>18.905307064252753</v>
      </c>
    </row>
    <row r="34" spans="3:8" s="8" customFormat="1" ht="27" x14ac:dyDescent="0.15">
      <c r="C34" s="12" t="s">
        <v>21</v>
      </c>
      <c r="D34" s="10">
        <v>10399</v>
      </c>
      <c r="E34" s="10">
        <v>10905</v>
      </c>
      <c r="F34" s="10">
        <v>21304</v>
      </c>
      <c r="G34" s="13">
        <f>F34/F32*100</f>
        <v>15.755531889717192</v>
      </c>
    </row>
    <row r="35" spans="3:8" s="8" customFormat="1" ht="27" x14ac:dyDescent="0.15">
      <c r="C35" s="12" t="s">
        <v>9</v>
      </c>
      <c r="D35" s="10">
        <v>38506</v>
      </c>
      <c r="E35" s="10">
        <v>36435</v>
      </c>
      <c r="F35" s="10">
        <v>74941</v>
      </c>
      <c r="G35" s="13">
        <f>F35/F32*100</f>
        <v>55.423174772216313</v>
      </c>
    </row>
    <row r="36" spans="3:8" s="8" customFormat="1" ht="27" x14ac:dyDescent="0.15">
      <c r="C36" s="12" t="s">
        <v>10</v>
      </c>
      <c r="D36" s="10">
        <v>6841</v>
      </c>
      <c r="E36" s="10">
        <v>6567</v>
      </c>
      <c r="F36" s="10">
        <v>13408</v>
      </c>
      <c r="G36" s="13">
        <f>F36/F32*100</f>
        <v>9.9159862738137505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62.538530310510929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8"/>
      <c r="D42" s="88"/>
      <c r="E42" s="88"/>
      <c r="F42" s="88"/>
      <c r="G42" s="88"/>
      <c r="H42" s="88"/>
    </row>
    <row r="43" spans="3:8" s="8" customFormat="1" x14ac:dyDescent="0.15">
      <c r="C43" s="8" t="s">
        <v>15</v>
      </c>
      <c r="D43" s="17">
        <f>F36/F35*100</f>
        <v>17.891407907553941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8"/>
      <c r="D46" s="88"/>
      <c r="E46" s="88"/>
      <c r="F46" s="88"/>
      <c r="G46" s="88"/>
      <c r="H46" s="88"/>
    </row>
    <row r="47" spans="3:8" s="8" customFormat="1" x14ac:dyDescent="0.15">
      <c r="C47" s="8" t="s">
        <v>17</v>
      </c>
      <c r="D47" s="17">
        <f>SUM(F34,F36,F33)/F35*100</f>
        <v>80.429938218064876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65687</v>
      </c>
      <c r="E26" s="5">
        <v>135263</v>
      </c>
      <c r="F26" s="6">
        <v>69576</v>
      </c>
      <c r="G26" s="2" t="s">
        <v>2</v>
      </c>
    </row>
    <row r="28" spans="2:7" x14ac:dyDescent="0.15">
      <c r="B28" s="7" t="s">
        <v>106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65687</v>
      </c>
      <c r="E32" s="10">
        <v>69576</v>
      </c>
      <c r="F32" s="10">
        <v>135263</v>
      </c>
      <c r="G32" s="11"/>
    </row>
    <row r="33" spans="3:8" s="8" customFormat="1" ht="27" customHeight="1" x14ac:dyDescent="0.15">
      <c r="C33" s="12" t="s">
        <v>20</v>
      </c>
      <c r="D33" s="10">
        <v>9869</v>
      </c>
      <c r="E33" s="10">
        <v>15624</v>
      </c>
      <c r="F33" s="10">
        <v>25493</v>
      </c>
      <c r="G33" s="13">
        <f>F33/F32*100</f>
        <v>18.846986980918654</v>
      </c>
    </row>
    <row r="34" spans="3:8" s="8" customFormat="1" ht="27" x14ac:dyDescent="0.15">
      <c r="C34" s="12" t="s">
        <v>21</v>
      </c>
      <c r="D34" s="10">
        <v>10433</v>
      </c>
      <c r="E34" s="10">
        <v>10940</v>
      </c>
      <c r="F34" s="10">
        <v>21373</v>
      </c>
      <c r="G34" s="13">
        <f>F34/F32*100</f>
        <v>15.801069028485248</v>
      </c>
    </row>
    <row r="35" spans="3:8" s="8" customFormat="1" ht="27" x14ac:dyDescent="0.15">
      <c r="C35" s="12" t="s">
        <v>9</v>
      </c>
      <c r="D35" s="10">
        <v>38504</v>
      </c>
      <c r="E35" s="10">
        <v>36419</v>
      </c>
      <c r="F35" s="10">
        <v>74923</v>
      </c>
      <c r="G35" s="13">
        <f>F35/F32*100</f>
        <v>55.39060940538063</v>
      </c>
    </row>
    <row r="36" spans="3:8" s="8" customFormat="1" ht="27" x14ac:dyDescent="0.15">
      <c r="C36" s="12" t="s">
        <v>10</v>
      </c>
      <c r="D36" s="10">
        <v>6881</v>
      </c>
      <c r="E36" s="10">
        <v>6593</v>
      </c>
      <c r="F36" s="10">
        <v>13474</v>
      </c>
      <c r="G36" s="13">
        <f>F36/F32*100</f>
        <v>9.961334585215468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62.552220279486939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9"/>
      <c r="D42" s="89"/>
      <c r="E42" s="89"/>
      <c r="F42" s="89"/>
      <c r="G42" s="89"/>
      <c r="H42" s="89"/>
    </row>
    <row r="43" spans="3:8" s="8" customFormat="1" x14ac:dyDescent="0.15">
      <c r="C43" s="8" t="s">
        <v>15</v>
      </c>
      <c r="D43" s="17">
        <f>F36/F35*100</f>
        <v>17.983796697943223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9"/>
      <c r="D46" s="89"/>
      <c r="E46" s="89"/>
      <c r="F46" s="89"/>
      <c r="G46" s="89"/>
      <c r="H46" s="89"/>
    </row>
    <row r="47" spans="3:8" s="8" customFormat="1" x14ac:dyDescent="0.15">
      <c r="C47" s="8" t="s">
        <v>17</v>
      </c>
      <c r="D47" s="17">
        <f>SUM(F34,F36,F33)/F35*100</f>
        <v>80.536016977430165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65740</v>
      </c>
      <c r="E26" s="5">
        <v>135382</v>
      </c>
      <c r="F26" s="6">
        <v>69642</v>
      </c>
      <c r="G26" s="37" t="s">
        <v>2</v>
      </c>
    </row>
    <row r="28" spans="2:7" x14ac:dyDescent="0.15">
      <c r="B28" s="39" t="s">
        <v>105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65740</v>
      </c>
      <c r="E32" s="42">
        <v>69642</v>
      </c>
      <c r="F32" s="42">
        <v>135382</v>
      </c>
      <c r="G32" s="43"/>
    </row>
    <row r="33" spans="3:8" s="40" customFormat="1" ht="27" customHeight="1" x14ac:dyDescent="0.15">
      <c r="C33" s="44" t="s">
        <v>20</v>
      </c>
      <c r="D33" s="42">
        <v>9844</v>
      </c>
      <c r="E33" s="42">
        <v>15626</v>
      </c>
      <c r="F33" s="42">
        <v>25470</v>
      </c>
      <c r="G33" s="45">
        <f>F33/F32*100</f>
        <v>18.813431623110901</v>
      </c>
    </row>
    <row r="34" spans="3:8" s="40" customFormat="1" ht="27" x14ac:dyDescent="0.15">
      <c r="C34" s="44" t="s">
        <v>21</v>
      </c>
      <c r="D34" s="42">
        <v>10473</v>
      </c>
      <c r="E34" s="42">
        <v>10948</v>
      </c>
      <c r="F34" s="42">
        <v>21421</v>
      </c>
      <c r="G34" s="45">
        <f>F34/F32*100</f>
        <v>15.822635209998376</v>
      </c>
    </row>
    <row r="35" spans="3:8" s="40" customFormat="1" ht="27" x14ac:dyDescent="0.15">
      <c r="C35" s="44" t="s">
        <v>9</v>
      </c>
      <c r="D35" s="42">
        <v>38528</v>
      </c>
      <c r="E35" s="42">
        <v>36456</v>
      </c>
      <c r="F35" s="42">
        <v>74984</v>
      </c>
      <c r="G35" s="45">
        <f>F35/F32*100</f>
        <v>55.386979066641061</v>
      </c>
    </row>
    <row r="36" spans="3:8" s="40" customFormat="1" ht="27" x14ac:dyDescent="0.15">
      <c r="C36" s="44" t="s">
        <v>10</v>
      </c>
      <c r="D36" s="42">
        <v>6895</v>
      </c>
      <c r="E36" s="42">
        <v>6612</v>
      </c>
      <c r="F36" s="42">
        <v>13507</v>
      </c>
      <c r="G36" s="45">
        <f>F36/F32*100</f>
        <v>9.9769541002496638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62.534674063800274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87"/>
      <c r="D42" s="87"/>
      <c r="E42" s="87"/>
      <c r="F42" s="87"/>
      <c r="G42" s="87"/>
      <c r="H42" s="87"/>
    </row>
    <row r="43" spans="3:8" s="40" customFormat="1" x14ac:dyDescent="0.15">
      <c r="C43" s="40" t="s">
        <v>15</v>
      </c>
      <c r="D43" s="49">
        <f>F36/F35*100</f>
        <v>18.013176144244106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87"/>
      <c r="D46" s="87"/>
      <c r="E46" s="87"/>
      <c r="F46" s="87"/>
      <c r="G46" s="87"/>
      <c r="H46" s="87"/>
    </row>
    <row r="47" spans="3:8" s="40" customFormat="1" x14ac:dyDescent="0.15">
      <c r="C47" s="40" t="s">
        <v>17</v>
      </c>
      <c r="D47" s="49">
        <f>SUM(F34,F36,F33)/F35*100</f>
        <v>80.54785020804438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D34" sqref="D34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63464</v>
      </c>
      <c r="E26" s="5">
        <v>130585</v>
      </c>
      <c r="F26" s="6">
        <v>67121</v>
      </c>
      <c r="G26" s="2" t="s">
        <v>2</v>
      </c>
    </row>
    <row r="28" spans="2:7" x14ac:dyDescent="0.15">
      <c r="B28" s="7" t="s">
        <v>132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63464</v>
      </c>
      <c r="E32" s="10">
        <v>67121</v>
      </c>
      <c r="F32" s="10">
        <v>130585</v>
      </c>
      <c r="G32" s="11"/>
    </row>
    <row r="33" spans="3:8" s="8" customFormat="1" ht="27" customHeight="1" x14ac:dyDescent="0.15">
      <c r="C33" s="12" t="s">
        <v>20</v>
      </c>
      <c r="D33" s="10">
        <v>10628</v>
      </c>
      <c r="E33" s="10">
        <v>16240</v>
      </c>
      <c r="F33" s="10">
        <v>26868</v>
      </c>
      <c r="G33" s="13">
        <f>F33/F32*100</f>
        <v>20.57510433817054</v>
      </c>
    </row>
    <row r="34" spans="3:8" s="8" customFormat="1" ht="27" x14ac:dyDescent="0.15">
      <c r="C34" s="12" t="s">
        <v>21</v>
      </c>
      <c r="D34" s="10">
        <v>9590</v>
      </c>
      <c r="E34" s="10">
        <v>10116</v>
      </c>
      <c r="F34" s="10">
        <v>19706</v>
      </c>
      <c r="G34" s="13">
        <f>F34/F32*100</f>
        <v>15.090554045257878</v>
      </c>
    </row>
    <row r="35" spans="3:8" s="8" customFormat="1" ht="27" x14ac:dyDescent="0.15">
      <c r="C35" s="12" t="s">
        <v>9</v>
      </c>
      <c r="D35" s="10">
        <v>36988</v>
      </c>
      <c r="E35" s="10">
        <v>34782</v>
      </c>
      <c r="F35" s="10">
        <v>71770</v>
      </c>
      <c r="G35" s="13">
        <f>F35/F32*100</f>
        <v>54.960370639813149</v>
      </c>
    </row>
    <row r="36" spans="3:8" s="8" customFormat="1" ht="27" x14ac:dyDescent="0.15">
      <c r="C36" s="12" t="s">
        <v>10</v>
      </c>
      <c r="D36" s="10">
        <v>6258</v>
      </c>
      <c r="E36" s="10">
        <v>5983</v>
      </c>
      <c r="F36" s="10">
        <v>12241</v>
      </c>
      <c r="G36" s="13">
        <f>F36/F32*100</f>
        <v>9.373970976758434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64.893409502577683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2"/>
      <c r="D42" s="112"/>
      <c r="E42" s="112"/>
      <c r="F42" s="112"/>
      <c r="G42" s="112"/>
      <c r="H42" s="112"/>
    </row>
    <row r="43" spans="3:8" s="8" customFormat="1" x14ac:dyDescent="0.15">
      <c r="C43" s="8" t="s">
        <v>15</v>
      </c>
      <c r="D43" s="17">
        <f>F36/F35*100</f>
        <v>17.055872927406995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2"/>
      <c r="D46" s="112"/>
      <c r="E46" s="112"/>
      <c r="F46" s="112"/>
      <c r="G46" s="112"/>
      <c r="H46" s="112"/>
    </row>
    <row r="47" spans="3:8" s="8" customFormat="1" x14ac:dyDescent="0.15">
      <c r="C47" s="8" t="s">
        <v>17</v>
      </c>
      <c r="D47" s="17">
        <f>SUM(F34,F36,F33)/F35*100</f>
        <v>81.949282429984677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65768</v>
      </c>
      <c r="E26" s="5">
        <v>135469</v>
      </c>
      <c r="F26" s="6">
        <v>69701</v>
      </c>
      <c r="G26" s="2" t="s">
        <v>2</v>
      </c>
    </row>
    <row r="28" spans="2:7" x14ac:dyDescent="0.15">
      <c r="B28" s="7" t="s">
        <v>104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65768</v>
      </c>
      <c r="E32" s="10">
        <v>69701</v>
      </c>
      <c r="F32" s="10">
        <v>135469</v>
      </c>
      <c r="G32" s="11"/>
    </row>
    <row r="33" spans="3:8" s="8" customFormat="1" ht="27" customHeight="1" x14ac:dyDescent="0.15">
      <c r="C33" s="12" t="s">
        <v>20</v>
      </c>
      <c r="D33" s="10">
        <v>9805</v>
      </c>
      <c r="E33" s="10">
        <v>15610</v>
      </c>
      <c r="F33" s="10">
        <v>25415</v>
      </c>
      <c r="G33" s="13">
        <f>F33/F32*100</f>
        <v>18.760749691811409</v>
      </c>
    </row>
    <row r="34" spans="3:8" s="8" customFormat="1" ht="27" x14ac:dyDescent="0.15">
      <c r="C34" s="12" t="s">
        <v>21</v>
      </c>
      <c r="D34" s="10">
        <v>10499</v>
      </c>
      <c r="E34" s="10">
        <v>10979</v>
      </c>
      <c r="F34" s="10">
        <v>21478</v>
      </c>
      <c r="G34" s="13">
        <f>F34/F32*100</f>
        <v>15.854549749389161</v>
      </c>
    </row>
    <row r="35" spans="3:8" s="8" customFormat="1" ht="27" x14ac:dyDescent="0.15">
      <c r="C35" s="12" t="s">
        <v>9</v>
      </c>
      <c r="D35" s="10">
        <v>38559</v>
      </c>
      <c r="E35" s="10">
        <v>36480</v>
      </c>
      <c r="F35" s="10">
        <v>75039</v>
      </c>
      <c r="G35" s="13">
        <f>F35/F32*100</f>
        <v>55.392008503790535</v>
      </c>
    </row>
    <row r="36" spans="3:8" s="8" customFormat="1" ht="27" x14ac:dyDescent="0.15">
      <c r="C36" s="12" t="s">
        <v>10</v>
      </c>
      <c r="D36" s="10">
        <v>6905</v>
      </c>
      <c r="E36" s="10">
        <v>6632</v>
      </c>
      <c r="F36" s="10">
        <v>13537</v>
      </c>
      <c r="G36" s="13">
        <f>F36/F32*100</f>
        <v>9.9926920550088951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62.491504417702792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8"/>
      <c r="D42" s="98"/>
      <c r="E42" s="98"/>
      <c r="F42" s="98"/>
      <c r="G42" s="98"/>
      <c r="H42" s="98"/>
    </row>
    <row r="43" spans="3:8" s="8" customFormat="1" x14ac:dyDescent="0.15">
      <c r="C43" s="8" t="s">
        <v>15</v>
      </c>
      <c r="D43" s="17">
        <f>F36/F35*100</f>
        <v>18.039952558003172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8"/>
      <c r="D46" s="98"/>
      <c r="E46" s="98"/>
      <c r="F46" s="98"/>
      <c r="G46" s="98"/>
      <c r="H46" s="98"/>
    </row>
    <row r="47" spans="3:8" s="8" customFormat="1" x14ac:dyDescent="0.15">
      <c r="C47" s="8" t="s">
        <v>17</v>
      </c>
      <c r="D47" s="17">
        <f>SUM(F34,F36,F33)/F35*100</f>
        <v>80.531456975705964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65837</v>
      </c>
      <c r="E26" s="5">
        <v>135594</v>
      </c>
      <c r="F26" s="6">
        <v>69757</v>
      </c>
      <c r="G26" s="2" t="s">
        <v>2</v>
      </c>
    </row>
    <row r="28" spans="2:7" x14ac:dyDescent="0.15">
      <c r="B28" s="7" t="s">
        <v>103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65837</v>
      </c>
      <c r="E32" s="10">
        <v>69757</v>
      </c>
      <c r="F32" s="10">
        <v>135594</v>
      </c>
      <c r="G32" s="11"/>
    </row>
    <row r="33" spans="3:8" s="8" customFormat="1" ht="27" customHeight="1" x14ac:dyDescent="0.15">
      <c r="C33" s="12" t="s">
        <v>20</v>
      </c>
      <c r="D33" s="10">
        <v>9804</v>
      </c>
      <c r="E33" s="10">
        <v>15596</v>
      </c>
      <c r="F33" s="10">
        <v>25400</v>
      </c>
      <c r="G33" s="13">
        <f>F33/F32*100</f>
        <v>18.732392288744339</v>
      </c>
    </row>
    <row r="34" spans="3:8" s="8" customFormat="1" ht="27" x14ac:dyDescent="0.15">
      <c r="C34" s="12" t="s">
        <v>21</v>
      </c>
      <c r="D34" s="10">
        <v>10506</v>
      </c>
      <c r="E34" s="10">
        <v>10994</v>
      </c>
      <c r="F34" s="10">
        <v>21500</v>
      </c>
      <c r="G34" s="13">
        <f>F34/F32*100</f>
        <v>15.856158827086745</v>
      </c>
    </row>
    <row r="35" spans="3:8" s="8" customFormat="1" ht="27" x14ac:dyDescent="0.15">
      <c r="C35" s="12" t="s">
        <v>9</v>
      </c>
      <c r="D35" s="10">
        <v>38613</v>
      </c>
      <c r="E35" s="10">
        <v>36521</v>
      </c>
      <c r="F35" s="10">
        <v>75134</v>
      </c>
      <c r="G35" s="13">
        <f>F35/F32*100</f>
        <v>55.411006386713282</v>
      </c>
    </row>
    <row r="36" spans="3:8" s="8" customFormat="1" ht="27" x14ac:dyDescent="0.15">
      <c r="C36" s="12" t="s">
        <v>10</v>
      </c>
      <c r="D36" s="10">
        <v>6914</v>
      </c>
      <c r="E36" s="10">
        <v>6646</v>
      </c>
      <c r="F36" s="10">
        <v>13560</v>
      </c>
      <c r="G36" s="13">
        <f>F36/F32*100</f>
        <v>10.000442497455641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62.421806372614263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6"/>
      <c r="D42" s="86"/>
      <c r="E42" s="86"/>
      <c r="F42" s="86"/>
      <c r="G42" s="86"/>
      <c r="H42" s="86"/>
    </row>
    <row r="43" spans="3:8" s="8" customFormat="1" x14ac:dyDescent="0.15">
      <c r="C43" s="8" t="s">
        <v>15</v>
      </c>
      <c r="D43" s="17">
        <f>F36/F35*100</f>
        <v>18.047754678308088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6"/>
      <c r="D46" s="86"/>
      <c r="E46" s="86"/>
      <c r="F46" s="86"/>
      <c r="G46" s="86"/>
      <c r="H46" s="86"/>
    </row>
    <row r="47" spans="3:8" s="8" customFormat="1" x14ac:dyDescent="0.15">
      <c r="C47" s="8" t="s">
        <v>17</v>
      </c>
      <c r="D47" s="17">
        <f>SUM(F34,F36,F33)/F35*100</f>
        <v>80.469561050922351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65899</v>
      </c>
      <c r="E26" s="5">
        <v>135724</v>
      </c>
      <c r="F26" s="6">
        <v>69825</v>
      </c>
      <c r="G26" s="37" t="s">
        <v>2</v>
      </c>
    </row>
    <row r="28" spans="2:7" x14ac:dyDescent="0.15">
      <c r="B28" s="39" t="s">
        <v>102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65899</v>
      </c>
      <c r="E32" s="42">
        <v>69825</v>
      </c>
      <c r="F32" s="42">
        <v>135724</v>
      </c>
      <c r="G32" s="43"/>
    </row>
    <row r="33" spans="3:8" s="40" customFormat="1" ht="27" x14ac:dyDescent="0.15">
      <c r="C33" s="44" t="s">
        <v>20</v>
      </c>
      <c r="D33" s="42">
        <v>9778</v>
      </c>
      <c r="E33" s="42">
        <v>15582</v>
      </c>
      <c r="F33" s="42">
        <v>25360</v>
      </c>
      <c r="G33" s="45">
        <f>F33/F32*100</f>
        <v>18.684978338392622</v>
      </c>
    </row>
    <row r="34" spans="3:8" s="40" customFormat="1" ht="27" x14ac:dyDescent="0.15">
      <c r="C34" s="44" t="s">
        <v>21</v>
      </c>
      <c r="D34" s="42">
        <v>10517</v>
      </c>
      <c r="E34" s="42">
        <v>11017</v>
      </c>
      <c r="F34" s="42">
        <v>21534</v>
      </c>
      <c r="G34" s="45">
        <f>F34/F32*100</f>
        <v>15.866022221567299</v>
      </c>
    </row>
    <row r="35" spans="3:8" s="40" customFormat="1" ht="27" x14ac:dyDescent="0.15">
      <c r="C35" s="44" t="s">
        <v>9</v>
      </c>
      <c r="D35" s="42">
        <v>38660</v>
      </c>
      <c r="E35" s="42">
        <v>36565</v>
      </c>
      <c r="F35" s="42">
        <v>75225</v>
      </c>
      <c r="G35" s="45">
        <f>F35/F32*100</f>
        <v>55.424980106687102</v>
      </c>
    </row>
    <row r="36" spans="3:8" s="40" customFormat="1" ht="27" x14ac:dyDescent="0.15">
      <c r="C36" s="44" t="s">
        <v>10</v>
      </c>
      <c r="D36" s="42">
        <v>6944</v>
      </c>
      <c r="E36" s="42">
        <v>6661</v>
      </c>
      <c r="F36" s="42">
        <v>13605</v>
      </c>
      <c r="G36" s="45">
        <f>F36/F32*100</f>
        <v>10.02401933335298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62.338318378198743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85"/>
      <c r="D42" s="85"/>
      <c r="E42" s="85"/>
      <c r="F42" s="85"/>
      <c r="G42" s="85"/>
      <c r="H42" s="85"/>
    </row>
    <row r="43" spans="3:8" s="40" customFormat="1" x14ac:dyDescent="0.15">
      <c r="C43" s="40" t="s">
        <v>15</v>
      </c>
      <c r="D43" s="49">
        <f>F36/F35*100</f>
        <v>18.085742771684945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85"/>
      <c r="D46" s="85"/>
      <c r="E46" s="85"/>
      <c r="F46" s="85"/>
      <c r="G46" s="85"/>
      <c r="H46" s="85"/>
    </row>
    <row r="47" spans="3:8" s="40" customFormat="1" x14ac:dyDescent="0.15">
      <c r="C47" s="40" t="s">
        <v>17</v>
      </c>
      <c r="D47" s="49">
        <f>SUM(F34,F36,F33)/F35*100</f>
        <v>80.424061149883684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65930</v>
      </c>
      <c r="E26" s="5">
        <v>135806</v>
      </c>
      <c r="F26" s="6">
        <v>69876</v>
      </c>
      <c r="G26" s="2" t="s">
        <v>2</v>
      </c>
    </row>
    <row r="28" spans="2:7" x14ac:dyDescent="0.15">
      <c r="B28" s="7" t="s">
        <v>101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65930</v>
      </c>
      <c r="E32" s="10">
        <v>69876</v>
      </c>
      <c r="F32" s="10">
        <v>135806</v>
      </c>
      <c r="G32" s="11"/>
    </row>
    <row r="33" spans="3:8" s="8" customFormat="1" ht="27" customHeight="1" x14ac:dyDescent="0.15">
      <c r="C33" s="12" t="s">
        <v>20</v>
      </c>
      <c r="D33" s="10">
        <v>9754</v>
      </c>
      <c r="E33" s="10">
        <v>15558</v>
      </c>
      <c r="F33" s="10">
        <v>25312</v>
      </c>
      <c r="G33" s="13">
        <f>F33/F32*100</f>
        <v>18.638351766490434</v>
      </c>
    </row>
    <row r="34" spans="3:8" s="8" customFormat="1" ht="27" x14ac:dyDescent="0.15">
      <c r="C34" s="12" t="s">
        <v>21</v>
      </c>
      <c r="D34" s="10">
        <v>10527</v>
      </c>
      <c r="E34" s="10">
        <v>11027</v>
      </c>
      <c r="F34" s="10">
        <v>21554</v>
      </c>
      <c r="G34" s="13">
        <f>F34/F32*100</f>
        <v>15.871169167783455</v>
      </c>
    </row>
    <row r="35" spans="3:8" s="8" customFormat="1" ht="27" x14ac:dyDescent="0.15">
      <c r="C35" s="12" t="s">
        <v>9</v>
      </c>
      <c r="D35" s="10">
        <v>38682</v>
      </c>
      <c r="E35" s="10">
        <v>36606</v>
      </c>
      <c r="F35" s="10">
        <v>75288</v>
      </c>
      <c r="G35" s="13">
        <f>F35/F32*100</f>
        <v>55.437904069039654</v>
      </c>
    </row>
    <row r="36" spans="3:8" s="8" customFormat="1" ht="27" x14ac:dyDescent="0.15">
      <c r="C36" s="12" t="s">
        <v>10</v>
      </c>
      <c r="D36" s="10">
        <v>6967</v>
      </c>
      <c r="E36" s="10">
        <v>6685</v>
      </c>
      <c r="F36" s="10">
        <v>13652</v>
      </c>
      <c r="G36" s="13">
        <f>F36/F32*100</f>
        <v>10.052574996686451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62.248963978323232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4"/>
      <c r="D42" s="84"/>
      <c r="E42" s="84"/>
      <c r="F42" s="84"/>
      <c r="G42" s="84"/>
      <c r="H42" s="84"/>
    </row>
    <row r="43" spans="3:8" s="8" customFormat="1" x14ac:dyDescent="0.15">
      <c r="C43" s="8" t="s">
        <v>15</v>
      </c>
      <c r="D43" s="17">
        <f>F36/F35*100</f>
        <v>18.133035809159495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4"/>
      <c r="D46" s="84"/>
      <c r="E46" s="84"/>
      <c r="F46" s="84"/>
      <c r="G46" s="84"/>
      <c r="H46" s="84"/>
    </row>
    <row r="47" spans="3:8" s="8" customFormat="1" x14ac:dyDescent="0.15">
      <c r="C47" s="8" t="s">
        <v>17</v>
      </c>
      <c r="D47" s="17">
        <f>SUM(F34,F36,F33)/F35*100</f>
        <v>80.381999787482727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66208</v>
      </c>
      <c r="E26" s="5">
        <v>136357</v>
      </c>
      <c r="F26" s="6">
        <v>70149</v>
      </c>
      <c r="G26" s="2" t="s">
        <v>2</v>
      </c>
    </row>
    <row r="28" spans="2:7" x14ac:dyDescent="0.15">
      <c r="B28" s="7" t="s">
        <v>100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66208</v>
      </c>
      <c r="E32" s="10">
        <v>70149</v>
      </c>
      <c r="F32" s="10">
        <v>136357</v>
      </c>
      <c r="G32" s="11"/>
    </row>
    <row r="33" spans="3:8" s="8" customFormat="1" ht="27" customHeight="1" x14ac:dyDescent="0.15">
      <c r="C33" s="12" t="s">
        <v>20</v>
      </c>
      <c r="D33" s="10">
        <v>9706</v>
      </c>
      <c r="E33" s="10">
        <v>15517</v>
      </c>
      <c r="F33" s="10">
        <v>25223</v>
      </c>
      <c r="G33" s="13">
        <f>F33/F32*100</f>
        <v>18.497766891322044</v>
      </c>
    </row>
    <row r="34" spans="3:8" s="8" customFormat="1" ht="27" x14ac:dyDescent="0.15">
      <c r="C34" s="12" t="s">
        <v>21</v>
      </c>
      <c r="D34" s="10">
        <v>10567</v>
      </c>
      <c r="E34" s="10">
        <v>11090</v>
      </c>
      <c r="F34" s="10">
        <v>21657</v>
      </c>
      <c r="G34" s="13">
        <f>F34/F32*100</f>
        <v>15.882572951883658</v>
      </c>
    </row>
    <row r="35" spans="3:8" s="8" customFormat="1" ht="27" x14ac:dyDescent="0.15">
      <c r="C35" s="12" t="s">
        <v>9</v>
      </c>
      <c r="D35" s="10">
        <v>38899</v>
      </c>
      <c r="E35" s="10">
        <v>36815</v>
      </c>
      <c r="F35" s="10">
        <v>75714</v>
      </c>
      <c r="G35" s="13">
        <f>F35/F32*100</f>
        <v>55.526302280044291</v>
      </c>
    </row>
    <row r="36" spans="3:8" s="8" customFormat="1" ht="27" x14ac:dyDescent="0.15">
      <c r="C36" s="12" t="s">
        <v>10</v>
      </c>
      <c r="D36" s="10">
        <v>7036</v>
      </c>
      <c r="E36" s="10">
        <v>6727</v>
      </c>
      <c r="F36" s="10">
        <v>13763</v>
      </c>
      <c r="G36" s="13">
        <f>F36/F32*100</f>
        <v>10.093357876750002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61.917214781942576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3"/>
      <c r="D42" s="83"/>
      <c r="E42" s="83"/>
      <c r="F42" s="83"/>
      <c r="G42" s="83"/>
      <c r="H42" s="83"/>
    </row>
    <row r="43" spans="3:8" s="8" customFormat="1" x14ac:dyDescent="0.15">
      <c r="C43" s="8" t="s">
        <v>15</v>
      </c>
      <c r="D43" s="17">
        <f>F36/F35*100</f>
        <v>18.177615764587792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3"/>
      <c r="D46" s="83"/>
      <c r="E46" s="83"/>
      <c r="F46" s="83"/>
      <c r="G46" s="83"/>
      <c r="H46" s="83"/>
    </row>
    <row r="47" spans="3:8" s="8" customFormat="1" x14ac:dyDescent="0.15">
      <c r="C47" s="8" t="s">
        <v>17</v>
      </c>
      <c r="D47" s="17">
        <f>SUM(F34,F36,F33)/F35*100</f>
        <v>80.09483054653036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66347</v>
      </c>
      <c r="E26" s="5">
        <v>136591</v>
      </c>
      <c r="F26" s="6">
        <v>70244</v>
      </c>
      <c r="G26" s="2" t="s">
        <v>2</v>
      </c>
    </row>
    <row r="28" spans="2:7" x14ac:dyDescent="0.15">
      <c r="B28" s="7" t="s">
        <v>99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66347</v>
      </c>
      <c r="E32" s="10">
        <v>70244</v>
      </c>
      <c r="F32" s="10">
        <v>136591</v>
      </c>
      <c r="G32" s="11"/>
    </row>
    <row r="33" spans="3:8" s="8" customFormat="1" ht="27" customHeight="1" x14ac:dyDescent="0.15">
      <c r="C33" s="12" t="s">
        <v>20</v>
      </c>
      <c r="D33" s="10">
        <v>9690</v>
      </c>
      <c r="E33" s="10">
        <v>15463</v>
      </c>
      <c r="F33" s="10">
        <v>25153</v>
      </c>
      <c r="G33" s="13">
        <f>F33/F32*100</f>
        <v>18.414829673990234</v>
      </c>
    </row>
    <row r="34" spans="3:8" s="8" customFormat="1" ht="27" x14ac:dyDescent="0.15">
      <c r="C34" s="12" t="s">
        <v>21</v>
      </c>
      <c r="D34" s="10">
        <v>10610</v>
      </c>
      <c r="E34" s="10">
        <v>11139</v>
      </c>
      <c r="F34" s="10">
        <v>21749</v>
      </c>
      <c r="G34" s="13">
        <f>F34/F32*100</f>
        <v>15.922718187874752</v>
      </c>
    </row>
    <row r="35" spans="3:8" s="8" customFormat="1" ht="27" x14ac:dyDescent="0.15">
      <c r="C35" s="12" t="s">
        <v>9</v>
      </c>
      <c r="D35" s="10">
        <v>38978</v>
      </c>
      <c r="E35" s="10">
        <v>36890</v>
      </c>
      <c r="F35" s="10">
        <v>75868</v>
      </c>
      <c r="G35" s="13">
        <f>F35/F32*100</f>
        <v>55.543923098886459</v>
      </c>
    </row>
    <row r="36" spans="3:8" s="8" customFormat="1" ht="27" x14ac:dyDescent="0.15">
      <c r="C36" s="12" t="s">
        <v>10</v>
      </c>
      <c r="D36" s="10">
        <v>7069</v>
      </c>
      <c r="E36" s="10">
        <v>6752</v>
      </c>
      <c r="F36" s="10">
        <v>13821</v>
      </c>
      <c r="G36" s="13">
        <f>F36/F32*100</f>
        <v>10.118529039248561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61.820530394896402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2"/>
      <c r="D42" s="82"/>
      <c r="E42" s="82"/>
      <c r="F42" s="82"/>
      <c r="G42" s="82"/>
      <c r="H42" s="82"/>
    </row>
    <row r="43" spans="3:8" s="8" customFormat="1" x14ac:dyDescent="0.15">
      <c r="C43" s="8" t="s">
        <v>15</v>
      </c>
      <c r="D43" s="17">
        <f>F36/F35*100</f>
        <v>18.217166657879474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2"/>
      <c r="D46" s="82"/>
      <c r="E46" s="82"/>
      <c r="F46" s="82"/>
      <c r="G46" s="82"/>
      <c r="H46" s="82"/>
    </row>
    <row r="47" spans="3:8" s="8" customFormat="1" x14ac:dyDescent="0.15">
      <c r="C47" s="8" t="s">
        <v>17</v>
      </c>
      <c r="D47" s="17">
        <f>SUM(F34,F36,F33)/F35*100</f>
        <v>80.037697052775869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66472</v>
      </c>
      <c r="E26" s="5">
        <v>136822</v>
      </c>
      <c r="F26" s="6">
        <v>70350</v>
      </c>
      <c r="G26" s="2" t="s">
        <v>2</v>
      </c>
    </row>
    <row r="28" spans="2:7" x14ac:dyDescent="0.15">
      <c r="B28" s="7" t="s">
        <v>98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66472</v>
      </c>
      <c r="E32" s="10">
        <v>70350</v>
      </c>
      <c r="F32" s="10">
        <v>136822</v>
      </c>
      <c r="G32" s="11"/>
    </row>
    <row r="33" spans="3:8" s="8" customFormat="1" ht="27" customHeight="1" x14ac:dyDescent="0.15">
      <c r="C33" s="12" t="s">
        <v>20</v>
      </c>
      <c r="D33" s="10">
        <v>9669</v>
      </c>
      <c r="E33" s="10">
        <v>15438</v>
      </c>
      <c r="F33" s="10">
        <v>25107</v>
      </c>
      <c r="G33" s="13">
        <f>F33/F32*100</f>
        <v>18.350119132887986</v>
      </c>
    </row>
    <row r="34" spans="3:8" s="8" customFormat="1" ht="27" x14ac:dyDescent="0.15">
      <c r="C34" s="12" t="s">
        <v>21</v>
      </c>
      <c r="D34" s="10">
        <v>10656</v>
      </c>
      <c r="E34" s="10">
        <v>11162</v>
      </c>
      <c r="F34" s="10">
        <v>21818</v>
      </c>
      <c r="G34" s="13">
        <f>F34/F32*100</f>
        <v>15.946265951382088</v>
      </c>
    </row>
    <row r="35" spans="3:8" s="8" customFormat="1" ht="27" x14ac:dyDescent="0.15">
      <c r="C35" s="12" t="s">
        <v>9</v>
      </c>
      <c r="D35" s="10">
        <v>39042</v>
      </c>
      <c r="E35" s="10">
        <v>36981</v>
      </c>
      <c r="F35" s="10">
        <v>76023</v>
      </c>
      <c r="G35" s="13">
        <f>F35/F32*100</f>
        <v>55.563432781277868</v>
      </c>
    </row>
    <row r="36" spans="3:8" s="8" customFormat="1" ht="27" x14ac:dyDescent="0.15">
      <c r="C36" s="12" t="s">
        <v>10</v>
      </c>
      <c r="D36" s="10">
        <v>7105</v>
      </c>
      <c r="E36" s="10">
        <v>6769</v>
      </c>
      <c r="F36" s="10">
        <v>13874</v>
      </c>
      <c r="G36" s="13">
        <f>F36/F32*100</f>
        <v>10.140182134452063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61.724741196743096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1"/>
      <c r="D42" s="81"/>
      <c r="E42" s="81"/>
      <c r="F42" s="81"/>
      <c r="G42" s="81"/>
      <c r="H42" s="81"/>
    </row>
    <row r="43" spans="3:8" s="8" customFormat="1" x14ac:dyDescent="0.15">
      <c r="C43" s="8" t="s">
        <v>15</v>
      </c>
      <c r="D43" s="17">
        <f>F36/F35*100</f>
        <v>18.249740210199544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1"/>
      <c r="D46" s="81"/>
      <c r="E46" s="81"/>
      <c r="F46" s="81"/>
      <c r="G46" s="81"/>
      <c r="H46" s="81"/>
    </row>
    <row r="47" spans="3:8" s="8" customFormat="1" x14ac:dyDescent="0.15">
      <c r="C47" s="8" t="s">
        <v>17</v>
      </c>
      <c r="D47" s="17">
        <f>SUM(F34,F36,F33)/F35*100</f>
        <v>79.97448140694263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66578</v>
      </c>
      <c r="E26" s="5">
        <v>137027</v>
      </c>
      <c r="F26" s="6">
        <v>70449</v>
      </c>
      <c r="G26" s="2" t="s">
        <v>2</v>
      </c>
    </row>
    <row r="28" spans="2:7" x14ac:dyDescent="0.15">
      <c r="B28" s="7" t="s">
        <v>97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66578</v>
      </c>
      <c r="E32" s="10">
        <v>70449</v>
      </c>
      <c r="F32" s="10">
        <v>137027</v>
      </c>
      <c r="G32" s="11"/>
    </row>
    <row r="33" spans="3:8" s="8" customFormat="1" ht="27" customHeight="1" x14ac:dyDescent="0.15">
      <c r="C33" s="12" t="s">
        <v>20</v>
      </c>
      <c r="D33" s="10">
        <v>9659</v>
      </c>
      <c r="E33" s="10">
        <v>15439</v>
      </c>
      <c r="F33" s="10">
        <v>25098</v>
      </c>
      <c r="G33" s="13">
        <f>F33/F32*100</f>
        <v>18.316098287198873</v>
      </c>
    </row>
    <row r="34" spans="3:8" s="8" customFormat="1" ht="27" x14ac:dyDescent="0.15">
      <c r="C34" s="12" t="s">
        <v>21</v>
      </c>
      <c r="D34" s="10">
        <v>10664</v>
      </c>
      <c r="E34" s="10">
        <v>11194</v>
      </c>
      <c r="F34" s="10">
        <v>21858</v>
      </c>
      <c r="G34" s="13">
        <f>F34/F32*100</f>
        <v>15.951600779408437</v>
      </c>
    </row>
    <row r="35" spans="3:8" s="8" customFormat="1" ht="27" x14ac:dyDescent="0.15">
      <c r="C35" s="12" t="s">
        <v>9</v>
      </c>
      <c r="D35" s="10">
        <v>39120</v>
      </c>
      <c r="E35" s="10">
        <v>37032</v>
      </c>
      <c r="F35" s="10">
        <v>76152</v>
      </c>
      <c r="G35" s="13">
        <f>F35/F32*100</f>
        <v>55.574448831252234</v>
      </c>
    </row>
    <row r="36" spans="3:8" s="8" customFormat="1" ht="27" x14ac:dyDescent="0.15">
      <c r="C36" s="12" t="s">
        <v>10</v>
      </c>
      <c r="D36" s="10">
        <v>7135</v>
      </c>
      <c r="E36" s="10">
        <v>6784</v>
      </c>
      <c r="F36" s="10">
        <v>13919</v>
      </c>
      <c r="G36" s="13">
        <f>F36/F32*100</f>
        <v>10.157852102140454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61.660888748818152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0"/>
      <c r="D42" s="80"/>
      <c r="E42" s="80"/>
      <c r="F42" s="80"/>
      <c r="G42" s="80"/>
      <c r="H42" s="80"/>
    </row>
    <row r="43" spans="3:8" s="8" customFormat="1" x14ac:dyDescent="0.15">
      <c r="C43" s="8" t="s">
        <v>15</v>
      </c>
      <c r="D43" s="17">
        <f>F36/F35*100</f>
        <v>18.2779178485135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0"/>
      <c r="D46" s="80"/>
      <c r="E46" s="80"/>
      <c r="F46" s="80"/>
      <c r="G46" s="80"/>
      <c r="H46" s="80"/>
    </row>
    <row r="47" spans="3:8" s="8" customFormat="1" x14ac:dyDescent="0.15">
      <c r="C47" s="8" t="s">
        <v>17</v>
      </c>
      <c r="D47" s="17">
        <f>SUM(F34,F36,F33)/F35*100</f>
        <v>79.938806597331663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66655</v>
      </c>
      <c r="E26" s="5">
        <v>137184</v>
      </c>
      <c r="F26" s="6">
        <v>70529</v>
      </c>
      <c r="G26" s="2" t="s">
        <v>2</v>
      </c>
    </row>
    <row r="28" spans="2:7" x14ac:dyDescent="0.15">
      <c r="B28" s="7" t="s">
        <v>96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66655</v>
      </c>
      <c r="E32" s="10">
        <v>70529</v>
      </c>
      <c r="F32" s="10">
        <v>137184</v>
      </c>
      <c r="G32" s="11"/>
    </row>
    <row r="33" spans="3:8" s="8" customFormat="1" ht="27" customHeight="1" x14ac:dyDescent="0.15">
      <c r="C33" s="12" t="s">
        <v>20</v>
      </c>
      <c r="D33" s="10">
        <v>9621</v>
      </c>
      <c r="E33" s="10">
        <v>15416</v>
      </c>
      <c r="F33" s="10">
        <v>25037</v>
      </c>
      <c r="G33" s="13">
        <f>F33/F32*100</f>
        <v>18.250670632143688</v>
      </c>
    </row>
    <row r="34" spans="3:8" s="8" customFormat="1" ht="27" x14ac:dyDescent="0.15">
      <c r="C34" s="12" t="s">
        <v>21</v>
      </c>
      <c r="D34" s="10">
        <v>10713</v>
      </c>
      <c r="E34" s="10">
        <v>11248</v>
      </c>
      <c r="F34" s="10">
        <v>21961</v>
      </c>
      <c r="G34" s="13">
        <f>F34/F32*100</f>
        <v>16.008426638675065</v>
      </c>
    </row>
    <row r="35" spans="3:8" s="8" customFormat="1" ht="27" x14ac:dyDescent="0.15">
      <c r="C35" s="12" t="s">
        <v>9</v>
      </c>
      <c r="D35" s="10">
        <v>39170</v>
      </c>
      <c r="E35" s="10">
        <v>37061</v>
      </c>
      <c r="F35" s="10">
        <v>76231</v>
      </c>
      <c r="G35" s="13">
        <f>F35/F32*100</f>
        <v>55.568433636575698</v>
      </c>
    </row>
    <row r="36" spans="3:8" s="8" customFormat="1" ht="27" x14ac:dyDescent="0.15">
      <c r="C36" s="12" t="s">
        <v>10</v>
      </c>
      <c r="D36" s="10">
        <v>7151</v>
      </c>
      <c r="E36" s="10">
        <v>6804</v>
      </c>
      <c r="F36" s="10">
        <v>13955</v>
      </c>
      <c r="G36" s="13">
        <f>F36/F32*100</f>
        <v>10.172469092605551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61.652083797929983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9"/>
      <c r="D42" s="79"/>
      <c r="E42" s="79"/>
      <c r="F42" s="79"/>
      <c r="G42" s="79"/>
      <c r="H42" s="79"/>
    </row>
    <row r="43" spans="3:8" s="8" customFormat="1" x14ac:dyDescent="0.15">
      <c r="C43" s="8" t="s">
        <v>15</v>
      </c>
      <c r="D43" s="17">
        <f>F36/F35*100</f>
        <v>18.30620088940195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9"/>
      <c r="D46" s="79"/>
      <c r="E46" s="79"/>
      <c r="F46" s="79"/>
      <c r="G46" s="79"/>
      <c r="H46" s="79"/>
    </row>
    <row r="47" spans="3:8" s="8" customFormat="1" x14ac:dyDescent="0.15">
      <c r="C47" s="8" t="s">
        <v>17</v>
      </c>
      <c r="D47" s="17">
        <f>SUM(F34,F36,F33)/F35*100</f>
        <v>79.958284687331926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66703</v>
      </c>
      <c r="E26" s="5">
        <v>137305</v>
      </c>
      <c r="F26" s="6">
        <v>70602</v>
      </c>
      <c r="G26" s="2" t="s">
        <v>2</v>
      </c>
    </row>
    <row r="28" spans="2:7" x14ac:dyDescent="0.15">
      <c r="B28" s="7" t="s">
        <v>95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66703</v>
      </c>
      <c r="E32" s="10">
        <v>70602</v>
      </c>
      <c r="F32" s="10">
        <v>137305</v>
      </c>
      <c r="G32" s="11"/>
    </row>
    <row r="33" spans="3:8" s="8" customFormat="1" ht="27" customHeight="1" x14ac:dyDescent="0.15">
      <c r="C33" s="12" t="s">
        <v>20</v>
      </c>
      <c r="D33" s="10">
        <v>9577</v>
      </c>
      <c r="E33" s="10">
        <v>15365</v>
      </c>
      <c r="F33" s="10">
        <v>24942</v>
      </c>
      <c r="G33" s="13">
        <f>F33/F32*100</f>
        <v>18.165398201085175</v>
      </c>
    </row>
    <row r="34" spans="3:8" s="8" customFormat="1" ht="27" x14ac:dyDescent="0.15">
      <c r="C34" s="12" t="s">
        <v>21</v>
      </c>
      <c r="D34" s="10">
        <v>10747</v>
      </c>
      <c r="E34" s="10">
        <v>11310</v>
      </c>
      <c r="F34" s="10">
        <v>22057</v>
      </c>
      <c r="G34" s="13">
        <f>F34/F32*100</f>
        <v>16.064236553657913</v>
      </c>
    </row>
    <row r="35" spans="3:8" s="8" customFormat="1" ht="27" x14ac:dyDescent="0.15">
      <c r="C35" s="12" t="s">
        <v>9</v>
      </c>
      <c r="D35" s="10">
        <v>39222</v>
      </c>
      <c r="E35" s="10">
        <v>37119</v>
      </c>
      <c r="F35" s="10">
        <v>76341</v>
      </c>
      <c r="G35" s="13">
        <f>F35/F32*100</f>
        <v>55.599577582753724</v>
      </c>
    </row>
    <row r="36" spans="3:8" s="8" customFormat="1" ht="27" x14ac:dyDescent="0.15">
      <c r="C36" s="12" t="s">
        <v>10</v>
      </c>
      <c r="D36" s="10">
        <v>7157</v>
      </c>
      <c r="E36" s="10">
        <v>6808</v>
      </c>
      <c r="F36" s="10">
        <v>13965</v>
      </c>
      <c r="G36" s="13">
        <f>F36/F32*100</f>
        <v>10.170787662503185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61.564559018089881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8"/>
      <c r="D42" s="78"/>
      <c r="E42" s="78"/>
      <c r="F42" s="78"/>
      <c r="G42" s="78"/>
      <c r="H42" s="78"/>
    </row>
    <row r="43" spans="3:8" s="8" customFormat="1" x14ac:dyDescent="0.15">
      <c r="C43" s="8" t="s">
        <v>15</v>
      </c>
      <c r="D43" s="17">
        <f>F36/F35*100</f>
        <v>18.292922544897237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8"/>
      <c r="D46" s="78"/>
      <c r="E46" s="78"/>
      <c r="F46" s="78"/>
      <c r="G46" s="78"/>
      <c r="H46" s="78"/>
    </row>
    <row r="47" spans="3:8" s="8" customFormat="1" x14ac:dyDescent="0.15">
      <c r="C47" s="8" t="s">
        <v>17</v>
      </c>
      <c r="D47" s="17">
        <f>SUM(F34,F36,F33)/F35*100</f>
        <v>79.857481562987118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63534</v>
      </c>
      <c r="E26" s="5">
        <v>130739</v>
      </c>
      <c r="F26" s="6">
        <v>67205</v>
      </c>
      <c r="G26" s="2" t="s">
        <v>2</v>
      </c>
    </row>
    <row r="28" spans="2:7" x14ac:dyDescent="0.15">
      <c r="B28" s="7" t="s">
        <v>131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63534</v>
      </c>
      <c r="E32" s="10">
        <v>67205</v>
      </c>
      <c r="F32" s="10">
        <v>130739</v>
      </c>
      <c r="G32" s="11"/>
    </row>
    <row r="33" spans="3:8" s="8" customFormat="1" ht="27" customHeight="1" x14ac:dyDescent="0.15">
      <c r="C33" s="12" t="s">
        <v>20</v>
      </c>
      <c r="D33" s="10">
        <v>10610</v>
      </c>
      <c r="E33" s="10">
        <v>16220</v>
      </c>
      <c r="F33" s="10">
        <v>26830</v>
      </c>
      <c r="G33" s="13">
        <f>F33/F32*100</f>
        <v>20.521802981512785</v>
      </c>
    </row>
    <row r="34" spans="3:8" s="8" customFormat="1" ht="27" x14ac:dyDescent="0.15">
      <c r="C34" s="12" t="s">
        <v>21</v>
      </c>
      <c r="D34" s="10">
        <v>9602</v>
      </c>
      <c r="E34" s="10">
        <v>10149</v>
      </c>
      <c r="F34" s="10">
        <v>19751</v>
      </c>
      <c r="G34" s="13">
        <f>F34/F32*100</f>
        <v>15.107198311138987</v>
      </c>
    </row>
    <row r="35" spans="3:8" s="8" customFormat="1" ht="27" x14ac:dyDescent="0.15">
      <c r="C35" s="12" t="s">
        <v>9</v>
      </c>
      <c r="D35" s="10">
        <v>37044</v>
      </c>
      <c r="E35" s="10">
        <v>34837</v>
      </c>
      <c r="F35" s="10">
        <v>71881</v>
      </c>
      <c r="G35" s="13">
        <f>F35/F32*100</f>
        <v>54.980533735151717</v>
      </c>
    </row>
    <row r="36" spans="3:8" s="8" customFormat="1" ht="27" x14ac:dyDescent="0.15">
      <c r="C36" s="12" t="s">
        <v>10</v>
      </c>
      <c r="D36" s="10">
        <v>6278</v>
      </c>
      <c r="E36" s="10">
        <v>5999</v>
      </c>
      <c r="F36" s="10">
        <v>12277</v>
      </c>
      <c r="G36" s="13">
        <f>F36/F32*100</f>
        <v>9.3904649721965132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64.802938189507671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1"/>
      <c r="D42" s="111"/>
      <c r="E42" s="111"/>
      <c r="F42" s="111"/>
      <c r="G42" s="111"/>
      <c r="H42" s="111"/>
    </row>
    <row r="43" spans="3:8" s="8" customFormat="1" x14ac:dyDescent="0.15">
      <c r="C43" s="8" t="s">
        <v>15</v>
      </c>
      <c r="D43" s="17">
        <f>F36/F35*100</f>
        <v>17.079617701478831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1"/>
      <c r="D46" s="111"/>
      <c r="E46" s="111"/>
      <c r="F46" s="111"/>
      <c r="G46" s="111"/>
      <c r="H46" s="111"/>
    </row>
    <row r="47" spans="3:8" s="8" customFormat="1" x14ac:dyDescent="0.15">
      <c r="C47" s="8" t="s">
        <v>17</v>
      </c>
      <c r="D47" s="17">
        <f>SUM(F34,F36,F33)/F35*100</f>
        <v>81.882555890986495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66728</v>
      </c>
      <c r="E26" s="5">
        <v>137392</v>
      </c>
      <c r="F26" s="6">
        <v>70664</v>
      </c>
      <c r="G26" s="2" t="s">
        <v>2</v>
      </c>
    </row>
    <row r="28" spans="2:7" x14ac:dyDescent="0.15">
      <c r="B28" s="7" t="s">
        <v>94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66728</v>
      </c>
      <c r="E32" s="10">
        <v>70664</v>
      </c>
      <c r="F32" s="10">
        <v>137392</v>
      </c>
      <c r="G32" s="11"/>
    </row>
    <row r="33" spans="3:8" s="8" customFormat="1" ht="27" customHeight="1" x14ac:dyDescent="0.15">
      <c r="C33" s="12" t="s">
        <v>20</v>
      </c>
      <c r="D33" s="10">
        <v>9510</v>
      </c>
      <c r="E33" s="10">
        <v>15337</v>
      </c>
      <c r="F33" s="10">
        <v>24847</v>
      </c>
      <c r="G33" s="13">
        <f>F33/F32*100</f>
        <v>18.084750203796439</v>
      </c>
    </row>
    <row r="34" spans="3:8" s="8" customFormat="1" ht="27" x14ac:dyDescent="0.15">
      <c r="C34" s="12" t="s">
        <v>21</v>
      </c>
      <c r="D34" s="10">
        <v>10825</v>
      </c>
      <c r="E34" s="10">
        <v>11356</v>
      </c>
      <c r="F34" s="10">
        <v>22181</v>
      </c>
      <c r="G34" s="13">
        <f>F34/F32*100</f>
        <v>16.144316990800046</v>
      </c>
    </row>
    <row r="35" spans="3:8" s="8" customFormat="1" ht="27" x14ac:dyDescent="0.15">
      <c r="C35" s="12" t="s">
        <v>9</v>
      </c>
      <c r="D35" s="10">
        <v>39217</v>
      </c>
      <c r="E35" s="10">
        <v>37138</v>
      </c>
      <c r="F35" s="10">
        <v>76355</v>
      </c>
      <c r="G35" s="13">
        <f>F35/F32*100</f>
        <v>55.574560381972745</v>
      </c>
    </row>
    <row r="36" spans="3:8" s="8" customFormat="1" ht="27" x14ac:dyDescent="0.15">
      <c r="C36" s="12" t="s">
        <v>10</v>
      </c>
      <c r="D36" s="10">
        <v>7176</v>
      </c>
      <c r="E36" s="10">
        <v>6833</v>
      </c>
      <c r="F36" s="10">
        <v>14009</v>
      </c>
      <c r="G36" s="13">
        <f>F36/F32*100</f>
        <v>10.196372423430768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61.591251391526427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7"/>
      <c r="D42" s="77"/>
      <c r="E42" s="77"/>
      <c r="F42" s="77"/>
      <c r="G42" s="77"/>
      <c r="H42" s="77"/>
    </row>
    <row r="43" spans="3:8" s="8" customFormat="1" x14ac:dyDescent="0.15">
      <c r="C43" s="8" t="s">
        <v>15</v>
      </c>
      <c r="D43" s="17">
        <f>F36/F35*100</f>
        <v>18.347194027896013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7"/>
      <c r="D46" s="77"/>
      <c r="E46" s="77"/>
      <c r="F46" s="77"/>
      <c r="G46" s="77"/>
      <c r="H46" s="77"/>
    </row>
    <row r="47" spans="3:8" s="8" customFormat="1" x14ac:dyDescent="0.15">
      <c r="C47" s="8" t="s">
        <v>17</v>
      </c>
      <c r="D47" s="17">
        <f>SUM(F34,F36,F33)/F35*100</f>
        <v>79.938445419422436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66808</v>
      </c>
      <c r="E26" s="5">
        <v>137546</v>
      </c>
      <c r="F26" s="6">
        <v>70738</v>
      </c>
      <c r="G26" s="2" t="s">
        <v>2</v>
      </c>
    </row>
    <row r="28" spans="2:7" x14ac:dyDescent="0.15">
      <c r="B28" s="7" t="s">
        <v>93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66808</v>
      </c>
      <c r="E32" s="10">
        <v>70738</v>
      </c>
      <c r="F32" s="10">
        <v>137546</v>
      </c>
      <c r="G32" s="11"/>
    </row>
    <row r="33" spans="3:8" s="8" customFormat="1" ht="27" customHeight="1" x14ac:dyDescent="0.15">
      <c r="C33" s="12" t="s">
        <v>20</v>
      </c>
      <c r="D33" s="10">
        <v>9480</v>
      </c>
      <c r="E33" s="10">
        <v>15321</v>
      </c>
      <c r="F33" s="10">
        <v>24801</v>
      </c>
      <c r="G33" s="13">
        <f>F33/F32*100</f>
        <v>18.03105870036206</v>
      </c>
    </row>
    <row r="34" spans="3:8" s="8" customFormat="1" ht="27" x14ac:dyDescent="0.15">
      <c r="C34" s="12" t="s">
        <v>21</v>
      </c>
      <c r="D34" s="10">
        <v>10870</v>
      </c>
      <c r="E34" s="10">
        <v>11385</v>
      </c>
      <c r="F34" s="10">
        <v>22255</v>
      </c>
      <c r="G34" s="13">
        <f>F34/F32*100</f>
        <v>16.180041586087562</v>
      </c>
    </row>
    <row r="35" spans="3:8" s="8" customFormat="1" ht="27" x14ac:dyDescent="0.15">
      <c r="C35" s="12" t="s">
        <v>9</v>
      </c>
      <c r="D35" s="10">
        <v>39264</v>
      </c>
      <c r="E35" s="10">
        <v>37184</v>
      </c>
      <c r="F35" s="10">
        <v>76448</v>
      </c>
      <c r="G35" s="13">
        <f>F35/F32*100</f>
        <v>55.579951434429212</v>
      </c>
    </row>
    <row r="36" spans="3:8" s="8" customFormat="1" ht="27" x14ac:dyDescent="0.15">
      <c r="C36" s="12" t="s">
        <v>10</v>
      </c>
      <c r="D36" s="10">
        <v>7194</v>
      </c>
      <c r="E36" s="10">
        <v>6848</v>
      </c>
      <c r="F36" s="10">
        <v>14042</v>
      </c>
      <c r="G36" s="13">
        <f>F36/F32*100</f>
        <v>10.208948279121167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61.552951025533694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6"/>
      <c r="D42" s="76"/>
      <c r="E42" s="76"/>
      <c r="F42" s="76"/>
      <c r="G42" s="76"/>
      <c r="H42" s="76"/>
    </row>
    <row r="43" spans="3:8" s="8" customFormat="1" x14ac:dyDescent="0.15">
      <c r="C43" s="8" t="s">
        <v>15</v>
      </c>
      <c r="D43" s="17">
        <f>F36/F35*100</f>
        <v>18.368041021347846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6"/>
      <c r="D46" s="76"/>
      <c r="E46" s="76"/>
      <c r="F46" s="76"/>
      <c r="G46" s="76"/>
      <c r="H46" s="76"/>
    </row>
    <row r="47" spans="3:8" s="8" customFormat="1" x14ac:dyDescent="0.15">
      <c r="C47" s="8" t="s">
        <v>17</v>
      </c>
      <c r="D47" s="17">
        <f>SUM(F34,F36,F33)/F35*100</f>
        <v>79.920992046881551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66842</v>
      </c>
      <c r="E26" s="5">
        <v>137597</v>
      </c>
      <c r="F26" s="6">
        <v>70755</v>
      </c>
      <c r="G26" s="2" t="s">
        <v>2</v>
      </c>
    </row>
    <row r="28" spans="2:7" x14ac:dyDescent="0.15">
      <c r="B28" s="7" t="s">
        <v>92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66842</v>
      </c>
      <c r="E32" s="10">
        <v>70755</v>
      </c>
      <c r="F32" s="10">
        <v>137597</v>
      </c>
      <c r="G32" s="11"/>
    </row>
    <row r="33" spans="3:8" s="8" customFormat="1" ht="27" customHeight="1" x14ac:dyDescent="0.15">
      <c r="C33" s="12" t="s">
        <v>20</v>
      </c>
      <c r="D33" s="10">
        <v>9432</v>
      </c>
      <c r="E33" s="10">
        <v>15265</v>
      </c>
      <c r="F33" s="10">
        <v>24697</v>
      </c>
      <c r="G33" s="13">
        <f>F33/F32*100</f>
        <v>17.948792488208319</v>
      </c>
    </row>
    <row r="34" spans="3:8" s="8" customFormat="1" ht="27" x14ac:dyDescent="0.15">
      <c r="C34" s="12" t="s">
        <v>21</v>
      </c>
      <c r="D34" s="10">
        <v>10893</v>
      </c>
      <c r="E34" s="10">
        <v>11410</v>
      </c>
      <c r="F34" s="10">
        <v>22303</v>
      </c>
      <c r="G34" s="13">
        <f>F34/F32*100</f>
        <v>16.208928973742161</v>
      </c>
    </row>
    <row r="35" spans="3:8" s="8" customFormat="1" ht="27" x14ac:dyDescent="0.15">
      <c r="C35" s="12" t="s">
        <v>9</v>
      </c>
      <c r="D35" s="10">
        <v>39299</v>
      </c>
      <c r="E35" s="10">
        <v>37197</v>
      </c>
      <c r="F35" s="10">
        <v>76496</v>
      </c>
      <c r="G35" s="13">
        <f>F35/F32*100</f>
        <v>55.594235339433276</v>
      </c>
    </row>
    <row r="36" spans="3:8" s="8" customFormat="1" ht="27" x14ac:dyDescent="0.15">
      <c r="C36" s="12" t="s">
        <v>10</v>
      </c>
      <c r="D36" s="10">
        <v>7218</v>
      </c>
      <c r="E36" s="10">
        <v>6883</v>
      </c>
      <c r="F36" s="10">
        <v>14101</v>
      </c>
      <c r="G36" s="13">
        <f>F36/F32*100</f>
        <v>10.24804319861625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61.441121104371469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5"/>
      <c r="D42" s="75"/>
      <c r="E42" s="75"/>
      <c r="F42" s="75"/>
      <c r="G42" s="75"/>
      <c r="H42" s="75"/>
    </row>
    <row r="43" spans="3:8" s="8" customFormat="1" x14ac:dyDescent="0.15">
      <c r="C43" s="8" t="s">
        <v>15</v>
      </c>
      <c r="D43" s="17">
        <f>F36/F35*100</f>
        <v>18.433643589207279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5"/>
      <c r="D46" s="75"/>
      <c r="E46" s="75"/>
      <c r="F46" s="75"/>
      <c r="G46" s="75"/>
      <c r="H46" s="75"/>
    </row>
    <row r="47" spans="3:8" s="8" customFormat="1" x14ac:dyDescent="0.15">
      <c r="C47" s="8" t="s">
        <v>17</v>
      </c>
      <c r="D47" s="17">
        <f>SUM(F34,F36,F33)/F35*100</f>
        <v>79.874764693578754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66881</v>
      </c>
      <c r="E26" s="5">
        <v>137644</v>
      </c>
      <c r="F26" s="6">
        <v>70763</v>
      </c>
      <c r="G26" s="2" t="s">
        <v>2</v>
      </c>
    </row>
    <row r="28" spans="2:7" x14ac:dyDescent="0.15">
      <c r="B28" s="7" t="s">
        <v>91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66881</v>
      </c>
      <c r="E32" s="10">
        <v>70763</v>
      </c>
      <c r="F32" s="10">
        <v>137644</v>
      </c>
      <c r="G32" s="11"/>
    </row>
    <row r="33" spans="3:8" s="8" customFormat="1" ht="27" customHeight="1" x14ac:dyDescent="0.15">
      <c r="C33" s="12" t="s">
        <v>20</v>
      </c>
      <c r="D33" s="10">
        <v>9403</v>
      </c>
      <c r="E33" s="10">
        <v>15237</v>
      </c>
      <c r="F33" s="10">
        <v>24640</v>
      </c>
      <c r="G33" s="13">
        <f>F33/F32*100</f>
        <v>17.901252506465955</v>
      </c>
    </row>
    <row r="34" spans="3:8" s="8" customFormat="1" ht="27" x14ac:dyDescent="0.15">
      <c r="C34" s="12" t="s">
        <v>21</v>
      </c>
      <c r="D34" s="10">
        <v>10919</v>
      </c>
      <c r="E34" s="10">
        <v>11442</v>
      </c>
      <c r="F34" s="10">
        <v>22361</v>
      </c>
      <c r="G34" s="13">
        <f>F34/F32*100</f>
        <v>16.245531951992096</v>
      </c>
    </row>
    <row r="35" spans="3:8" s="8" customFormat="1" ht="27" x14ac:dyDescent="0.15">
      <c r="C35" s="12" t="s">
        <v>9</v>
      </c>
      <c r="D35" s="10">
        <v>39325</v>
      </c>
      <c r="E35" s="10">
        <v>37171</v>
      </c>
      <c r="F35" s="10">
        <v>76496</v>
      </c>
      <c r="G35" s="13">
        <f>F35/F32*100</f>
        <v>55.575252099619313</v>
      </c>
    </row>
    <row r="36" spans="3:8" s="8" customFormat="1" ht="27" x14ac:dyDescent="0.15">
      <c r="C36" s="12" t="s">
        <v>10</v>
      </c>
      <c r="D36" s="10">
        <v>7234</v>
      </c>
      <c r="E36" s="10">
        <v>6913</v>
      </c>
      <c r="F36" s="10">
        <v>14147</v>
      </c>
      <c r="G36" s="13">
        <f>F36/F32*100</f>
        <v>10.27796344192264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61.442428362267307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4"/>
      <c r="D42" s="74"/>
      <c r="E42" s="74"/>
      <c r="F42" s="74"/>
      <c r="G42" s="74"/>
      <c r="H42" s="74"/>
    </row>
    <row r="43" spans="3:8" s="8" customFormat="1" x14ac:dyDescent="0.15">
      <c r="C43" s="8" t="s">
        <v>15</v>
      </c>
      <c r="D43" s="17">
        <f>F36/F35*100</f>
        <v>18.493777452415813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4"/>
      <c r="D46" s="74"/>
      <c r="E46" s="74"/>
      <c r="F46" s="74"/>
      <c r="G46" s="74"/>
      <c r="H46" s="74"/>
    </row>
    <row r="47" spans="3:8" s="8" customFormat="1" x14ac:dyDescent="0.15">
      <c r="C47" s="8" t="s">
        <v>17</v>
      </c>
      <c r="D47" s="17">
        <f>SUM(F34,F36,F33)/F35*100</f>
        <v>79.93620581468312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66934</v>
      </c>
      <c r="E26" s="5">
        <v>137745</v>
      </c>
      <c r="F26" s="6">
        <v>70811</v>
      </c>
      <c r="G26" s="2" t="s">
        <v>2</v>
      </c>
    </row>
    <row r="28" spans="2:7" x14ac:dyDescent="0.15">
      <c r="B28" s="7" t="s">
        <v>90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66934</v>
      </c>
      <c r="E32" s="10">
        <v>70811</v>
      </c>
      <c r="F32" s="10">
        <v>137745</v>
      </c>
      <c r="G32" s="11"/>
    </row>
    <row r="33" spans="3:8" s="8" customFormat="1" ht="27" customHeight="1" x14ac:dyDescent="0.15">
      <c r="C33" s="12" t="s">
        <v>20</v>
      </c>
      <c r="D33" s="10">
        <v>9394</v>
      </c>
      <c r="E33" s="10">
        <v>15229</v>
      </c>
      <c r="F33" s="10">
        <v>24623</v>
      </c>
      <c r="G33" s="13">
        <f>F33/F32*100</f>
        <v>17.875784964971505</v>
      </c>
    </row>
    <row r="34" spans="3:8" s="8" customFormat="1" ht="27" x14ac:dyDescent="0.15">
      <c r="C34" s="12" t="s">
        <v>21</v>
      </c>
      <c r="D34" s="10">
        <v>10930</v>
      </c>
      <c r="E34" s="10">
        <v>11478</v>
      </c>
      <c r="F34" s="10">
        <v>22408</v>
      </c>
      <c r="G34" s="13">
        <f>F34/F32*100</f>
        <v>16.267741115829974</v>
      </c>
    </row>
    <row r="35" spans="3:8" s="8" customFormat="1" ht="27" x14ac:dyDescent="0.15">
      <c r="C35" s="12" t="s">
        <v>9</v>
      </c>
      <c r="D35" s="10">
        <v>39347</v>
      </c>
      <c r="E35" s="10">
        <v>37177</v>
      </c>
      <c r="F35" s="10">
        <v>76524</v>
      </c>
      <c r="G35" s="13">
        <f>F35/F32*100</f>
        <v>55.554829576391164</v>
      </c>
    </row>
    <row r="36" spans="3:8" s="8" customFormat="1" ht="27" x14ac:dyDescent="0.15">
      <c r="C36" s="12" t="s">
        <v>10</v>
      </c>
      <c r="D36" s="10">
        <v>7263</v>
      </c>
      <c r="E36" s="10">
        <v>6927</v>
      </c>
      <c r="F36" s="10">
        <v>14190</v>
      </c>
      <c r="G36" s="13">
        <f>F36/F32*100</f>
        <v>10.301644342807363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61.459150070566096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3"/>
      <c r="D42" s="73"/>
      <c r="E42" s="73"/>
      <c r="F42" s="73"/>
      <c r="G42" s="73"/>
      <c r="H42" s="73"/>
    </row>
    <row r="43" spans="3:8" s="8" customFormat="1" x14ac:dyDescent="0.15">
      <c r="C43" s="8" t="s">
        <v>15</v>
      </c>
      <c r="D43" s="17">
        <f>F36/F35*100</f>
        <v>18.543202132664263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3"/>
      <c r="D46" s="73"/>
      <c r="E46" s="73"/>
      <c r="F46" s="73"/>
      <c r="G46" s="73"/>
      <c r="H46" s="73"/>
    </row>
    <row r="47" spans="3:8" s="8" customFormat="1" x14ac:dyDescent="0.15">
      <c r="C47" s="8" t="s">
        <v>17</v>
      </c>
      <c r="D47" s="17">
        <f>SUM(F34,F36,F33)/F35*100</f>
        <v>80.002352203230359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66982</v>
      </c>
      <c r="E26" s="5">
        <v>137868</v>
      </c>
      <c r="F26" s="6">
        <v>70886</v>
      </c>
      <c r="G26" s="2" t="s">
        <v>2</v>
      </c>
    </row>
    <row r="28" spans="2:7" x14ac:dyDescent="0.15">
      <c r="B28" s="7" t="s">
        <v>89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66982</v>
      </c>
      <c r="E32" s="10">
        <v>70886</v>
      </c>
      <c r="F32" s="10">
        <v>137868</v>
      </c>
      <c r="G32" s="11"/>
    </row>
    <row r="33" spans="3:8" s="8" customFormat="1" ht="27" customHeight="1" x14ac:dyDescent="0.15">
      <c r="C33" s="12" t="s">
        <v>20</v>
      </c>
      <c r="D33" s="10">
        <v>9379</v>
      </c>
      <c r="E33" s="10">
        <v>15199</v>
      </c>
      <c r="F33" s="10">
        <v>24578</v>
      </c>
      <c r="G33" s="13">
        <f>F33/F32*100</f>
        <v>17.827197029042271</v>
      </c>
    </row>
    <row r="34" spans="3:8" s="8" customFormat="1" ht="27" x14ac:dyDescent="0.15">
      <c r="C34" s="12" t="s">
        <v>21</v>
      </c>
      <c r="D34" s="10">
        <v>10933</v>
      </c>
      <c r="E34" s="10">
        <v>11495</v>
      </c>
      <c r="F34" s="10">
        <v>22428</v>
      </c>
      <c r="G34" s="13">
        <f>F34/F32*100</f>
        <v>16.267734354600051</v>
      </c>
    </row>
    <row r="35" spans="3:8" s="8" customFormat="1" ht="27" x14ac:dyDescent="0.15">
      <c r="C35" s="12" t="s">
        <v>9</v>
      </c>
      <c r="D35" s="10">
        <v>39376</v>
      </c>
      <c r="E35" s="10">
        <v>37240</v>
      </c>
      <c r="F35" s="10">
        <v>76616</v>
      </c>
      <c r="G35" s="13">
        <f>F35/F32*100</f>
        <v>55.571996402355872</v>
      </c>
    </row>
    <row r="36" spans="3:8" s="8" customFormat="1" ht="27" x14ac:dyDescent="0.15">
      <c r="C36" s="12" t="s">
        <v>10</v>
      </c>
      <c r="D36" s="10">
        <v>7294</v>
      </c>
      <c r="E36" s="10">
        <v>6952</v>
      </c>
      <c r="F36" s="10">
        <v>14246</v>
      </c>
      <c r="G36" s="13">
        <f>F36/F32*100</f>
        <v>10.333072214001799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61.35272005847343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2"/>
      <c r="D42" s="72"/>
      <c r="E42" s="72"/>
      <c r="F42" s="72"/>
      <c r="G42" s="72"/>
      <c r="H42" s="72"/>
    </row>
    <row r="43" spans="3:8" s="8" customFormat="1" x14ac:dyDescent="0.15">
      <c r="C43" s="8" t="s">
        <v>15</v>
      </c>
      <c r="D43" s="17">
        <f>F36/F35*100</f>
        <v>18.594027357209981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2"/>
      <c r="D46" s="72"/>
      <c r="E46" s="72"/>
      <c r="F46" s="72"/>
      <c r="G46" s="72"/>
      <c r="H46" s="72"/>
    </row>
    <row r="47" spans="3:8" s="8" customFormat="1" x14ac:dyDescent="0.15">
      <c r="C47" s="8" t="s">
        <v>17</v>
      </c>
      <c r="D47" s="17">
        <f>SUM(F34,F36,F33)/F35*100</f>
        <v>79.946747415683404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67237</v>
      </c>
      <c r="E26" s="5">
        <v>138348</v>
      </c>
      <c r="F26" s="6">
        <v>71111</v>
      </c>
      <c r="G26" s="2" t="s">
        <v>2</v>
      </c>
    </row>
    <row r="28" spans="2:7" x14ac:dyDescent="0.15">
      <c r="B28" s="7" t="s">
        <v>88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67237</v>
      </c>
      <c r="E32" s="10">
        <v>71111</v>
      </c>
      <c r="F32" s="10">
        <v>138348</v>
      </c>
      <c r="G32" s="11"/>
    </row>
    <row r="33" spans="3:8" s="8" customFormat="1" ht="27" customHeight="1" x14ac:dyDescent="0.15">
      <c r="C33" s="12" t="s">
        <v>20</v>
      </c>
      <c r="D33" s="10">
        <v>9364</v>
      </c>
      <c r="E33" s="10">
        <v>15151</v>
      </c>
      <c r="F33" s="10">
        <v>24515</v>
      </c>
      <c r="G33" s="13">
        <f>F33/F32*100</f>
        <v>17.719808020354471</v>
      </c>
    </row>
    <row r="34" spans="3:8" s="8" customFormat="1" ht="27" x14ac:dyDescent="0.15">
      <c r="C34" s="12" t="s">
        <v>21</v>
      </c>
      <c r="D34" s="10">
        <v>10945</v>
      </c>
      <c r="E34" s="10">
        <v>11567</v>
      </c>
      <c r="F34" s="10">
        <v>22512</v>
      </c>
      <c r="G34" s="13">
        <f>F34/F32*100</f>
        <v>16.272009714632667</v>
      </c>
    </row>
    <row r="35" spans="3:8" s="8" customFormat="1" ht="27" x14ac:dyDescent="0.15">
      <c r="C35" s="12" t="s">
        <v>9</v>
      </c>
      <c r="D35" s="10">
        <v>39595</v>
      </c>
      <c r="E35" s="10">
        <v>37423</v>
      </c>
      <c r="F35" s="10">
        <v>77018</v>
      </c>
      <c r="G35" s="13">
        <f>F35/F32*100</f>
        <v>55.669760314569061</v>
      </c>
    </row>
    <row r="36" spans="3:8" s="8" customFormat="1" ht="27" x14ac:dyDescent="0.15">
      <c r="C36" s="12" t="s">
        <v>10</v>
      </c>
      <c r="D36" s="10">
        <v>7333</v>
      </c>
      <c r="E36" s="10">
        <v>6970</v>
      </c>
      <c r="F36" s="10">
        <v>14303</v>
      </c>
      <c r="G36" s="13">
        <f>F36/F32*100</f>
        <v>10.338421950443809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61.059752265704127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1"/>
      <c r="D42" s="71"/>
      <c r="E42" s="71"/>
      <c r="F42" s="71"/>
      <c r="G42" s="71"/>
      <c r="H42" s="71"/>
    </row>
    <row r="43" spans="3:8" s="8" customFormat="1" x14ac:dyDescent="0.15">
      <c r="C43" s="8" t="s">
        <v>15</v>
      </c>
      <c r="D43" s="17">
        <f>F36/F35*100</f>
        <v>18.570983406476408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1"/>
      <c r="D46" s="71"/>
      <c r="E46" s="71"/>
      <c r="F46" s="71"/>
      <c r="G46" s="71"/>
      <c r="H46" s="71"/>
    </row>
    <row r="47" spans="3:8" s="8" customFormat="1" x14ac:dyDescent="0.15">
      <c r="C47" s="8" t="s">
        <v>17</v>
      </c>
      <c r="D47" s="17">
        <f>SUM(F34,F36,F33)/F35*100</f>
        <v>79.630735672180535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67324</v>
      </c>
      <c r="E26" s="5">
        <v>138538</v>
      </c>
      <c r="F26" s="6">
        <v>71214</v>
      </c>
      <c r="G26" s="2" t="s">
        <v>2</v>
      </c>
    </row>
    <row r="28" spans="2:7" x14ac:dyDescent="0.15">
      <c r="B28" s="7" t="s">
        <v>87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67324</v>
      </c>
      <c r="E32" s="10">
        <v>71214</v>
      </c>
      <c r="F32" s="10">
        <v>138538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15126</v>
      </c>
      <c r="F33" s="10">
        <v>24470</v>
      </c>
      <c r="G33" s="13">
        <f>F33/F32*100</f>
        <v>17.663023863488718</v>
      </c>
    </row>
    <row r="34" spans="3:8" s="8" customFormat="1" ht="27" x14ac:dyDescent="0.15">
      <c r="C34" s="12" t="s">
        <v>21</v>
      </c>
      <c r="D34" s="10">
        <v>10981</v>
      </c>
      <c r="E34" s="10">
        <v>11604</v>
      </c>
      <c r="F34" s="10">
        <v>22585</v>
      </c>
      <c r="G34" s="13">
        <f>F34/F32*100</f>
        <v>16.302386348871789</v>
      </c>
    </row>
    <row r="35" spans="3:8" s="8" customFormat="1" ht="27" x14ac:dyDescent="0.15">
      <c r="C35" s="12" t="s">
        <v>9</v>
      </c>
      <c r="D35" s="10">
        <v>39642</v>
      </c>
      <c r="E35" s="10">
        <v>37507</v>
      </c>
      <c r="F35" s="10">
        <v>77149</v>
      </c>
      <c r="G35" s="13">
        <f>F35/F32*100</f>
        <v>55.687970087629388</v>
      </c>
    </row>
    <row r="36" spans="3:8" s="8" customFormat="1" ht="27" x14ac:dyDescent="0.15">
      <c r="C36" s="12" t="s">
        <v>10</v>
      </c>
      <c r="D36" s="10">
        <v>7357</v>
      </c>
      <c r="E36" s="10">
        <v>6977</v>
      </c>
      <c r="F36" s="10">
        <v>14334</v>
      </c>
      <c r="G36" s="13">
        <f>F36/F32*100</f>
        <v>10.346619700010105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60.992365422753366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0"/>
      <c r="D42" s="70"/>
      <c r="E42" s="70"/>
      <c r="F42" s="70"/>
      <c r="G42" s="70"/>
      <c r="H42" s="70"/>
    </row>
    <row r="43" spans="3:8" s="8" customFormat="1" x14ac:dyDescent="0.15">
      <c r="C43" s="8" t="s">
        <v>15</v>
      </c>
      <c r="D43" s="17">
        <f>F36/F35*100</f>
        <v>18.579631621926403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0"/>
      <c r="D46" s="70"/>
      <c r="E46" s="70"/>
      <c r="F46" s="70"/>
      <c r="G46" s="70"/>
      <c r="H46" s="70"/>
    </row>
    <row r="47" spans="3:8" s="8" customFormat="1" x14ac:dyDescent="0.15">
      <c r="C47" s="8" t="s">
        <v>17</v>
      </c>
      <c r="D47" s="17">
        <f>SUM(F34,F36,F33)/F35*100</f>
        <v>79.571997044679776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f>[1]集計!B25</f>
        <v>67399</v>
      </c>
      <c r="E26" s="5">
        <f>[1]集計!B25+[1]集計!C25</f>
        <v>138686</v>
      </c>
      <c r="F26" s="6">
        <f>[1]集計!C25</f>
        <v>71287</v>
      </c>
      <c r="G26" s="37" t="s">
        <v>2</v>
      </c>
    </row>
    <row r="28" spans="2:7" x14ac:dyDescent="0.15">
      <c r="B28" s="39" t="s">
        <v>86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67399</v>
      </c>
      <c r="E32" s="42">
        <v>71287</v>
      </c>
      <c r="F32" s="42">
        <v>138686</v>
      </c>
      <c r="G32" s="43"/>
    </row>
    <row r="33" spans="3:8" s="40" customFormat="1" ht="27" customHeight="1" x14ac:dyDescent="0.15">
      <c r="C33" s="44" t="s">
        <v>20</v>
      </c>
      <c r="D33" s="42">
        <v>9316</v>
      </c>
      <c r="E33" s="42">
        <v>15113</v>
      </c>
      <c r="F33" s="42">
        <v>24429</v>
      </c>
      <c r="G33" s="45">
        <f>F33/F32*100</f>
        <v>17.614611424368718</v>
      </c>
    </row>
    <row r="34" spans="3:8" s="40" customFormat="1" ht="27" x14ac:dyDescent="0.15">
      <c r="C34" s="44" t="s">
        <v>21</v>
      </c>
      <c r="D34" s="42">
        <v>10987</v>
      </c>
      <c r="E34" s="42">
        <v>11623</v>
      </c>
      <c r="F34" s="42">
        <v>22610</v>
      </c>
      <c r="G34" s="45">
        <f>F34/F32*100</f>
        <v>16.303015444962003</v>
      </c>
    </row>
    <row r="35" spans="3:8" s="40" customFormat="1" ht="27" x14ac:dyDescent="0.15">
      <c r="C35" s="44" t="s">
        <v>9</v>
      </c>
      <c r="D35" s="42">
        <v>39723</v>
      </c>
      <c r="E35" s="42">
        <v>37571</v>
      </c>
      <c r="F35" s="42">
        <v>77294</v>
      </c>
      <c r="G35" s="45">
        <f>F35/F32*100</f>
        <v>55.733094905037284</v>
      </c>
    </row>
    <row r="36" spans="3:8" s="40" customFormat="1" ht="27" x14ac:dyDescent="0.15">
      <c r="C36" s="44" t="s">
        <v>10</v>
      </c>
      <c r="D36" s="42">
        <v>7373</v>
      </c>
      <c r="E36" s="42">
        <v>6980</v>
      </c>
      <c r="F36" s="42">
        <v>14353</v>
      </c>
      <c r="G36" s="45">
        <f>F36/F32*100</f>
        <v>10.349278225632002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60.857246358061424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69"/>
      <c r="D42" s="69"/>
      <c r="E42" s="69"/>
      <c r="F42" s="69"/>
      <c r="G42" s="69"/>
      <c r="H42" s="69"/>
    </row>
    <row r="43" spans="3:8" s="40" customFormat="1" x14ac:dyDescent="0.15">
      <c r="C43" s="40" t="s">
        <v>15</v>
      </c>
      <c r="D43" s="49">
        <f>F36/F35*100</f>
        <v>18.569358553057157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69"/>
      <c r="D46" s="69"/>
      <c r="E46" s="69"/>
      <c r="F46" s="69"/>
      <c r="G46" s="69"/>
      <c r="H46" s="69"/>
    </row>
    <row r="47" spans="3:8" s="40" customFormat="1" x14ac:dyDescent="0.15">
      <c r="C47" s="40" t="s">
        <v>17</v>
      </c>
      <c r="D47" s="49">
        <f>SUM(F34,F36,F33)/F35*100</f>
        <v>79.426604911118588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67467</v>
      </c>
      <c r="E26" s="5">
        <v>138858</v>
      </c>
      <c r="F26" s="6">
        <v>71391</v>
      </c>
      <c r="G26" s="2" t="s">
        <v>2</v>
      </c>
    </row>
    <row r="28" spans="2:7" x14ac:dyDescent="0.15">
      <c r="B28" s="7" t="s">
        <v>85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67467</v>
      </c>
      <c r="E32" s="10">
        <v>71391</v>
      </c>
      <c r="F32" s="10">
        <v>138858</v>
      </c>
      <c r="G32" s="11"/>
    </row>
    <row r="33" spans="3:8" s="8" customFormat="1" ht="27" customHeight="1" x14ac:dyDescent="0.15">
      <c r="C33" s="12" t="s">
        <v>20</v>
      </c>
      <c r="D33" s="10">
        <v>9310</v>
      </c>
      <c r="E33" s="10">
        <v>15119</v>
      </c>
      <c r="F33" s="10">
        <v>24429</v>
      </c>
      <c r="G33" s="13">
        <f>F33/F32*100</f>
        <v>17.592792637082489</v>
      </c>
    </row>
    <row r="34" spans="3:8" s="8" customFormat="1" ht="27" x14ac:dyDescent="0.15">
      <c r="C34" s="12" t="s">
        <v>21</v>
      </c>
      <c r="D34" s="10">
        <v>10995</v>
      </c>
      <c r="E34" s="10">
        <v>11622</v>
      </c>
      <c r="F34" s="10">
        <v>22617</v>
      </c>
      <c r="G34" s="13">
        <f>F34/F32*100</f>
        <v>16.287862420602341</v>
      </c>
    </row>
    <row r="35" spans="3:8" s="8" customFormat="1" ht="27" x14ac:dyDescent="0.15">
      <c r="C35" s="12" t="s">
        <v>9</v>
      </c>
      <c r="D35" s="10">
        <v>39771</v>
      </c>
      <c r="E35" s="10">
        <v>37654</v>
      </c>
      <c r="F35" s="10">
        <v>77425</v>
      </c>
      <c r="G35" s="13">
        <f>F35/F32*100</f>
        <v>55.758400668308624</v>
      </c>
    </row>
    <row r="36" spans="3:8" s="8" customFormat="1" ht="27" x14ac:dyDescent="0.15">
      <c r="C36" s="12" t="s">
        <v>10</v>
      </c>
      <c r="D36" s="10">
        <v>7391</v>
      </c>
      <c r="E36" s="10">
        <v>6996</v>
      </c>
      <c r="F36" s="10">
        <v>14387</v>
      </c>
      <c r="G36" s="13">
        <f>F36/F32*100</f>
        <v>10.36094427400654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60.763319341298029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8"/>
      <c r="D42" s="68"/>
      <c r="E42" s="68"/>
      <c r="F42" s="68"/>
      <c r="G42" s="68"/>
      <c r="H42" s="68"/>
    </row>
    <row r="43" spans="3:8" s="8" customFormat="1" x14ac:dyDescent="0.15">
      <c r="C43" s="8" t="s">
        <v>15</v>
      </c>
      <c r="D43" s="17">
        <f>F36/F35*100</f>
        <v>18.581853406522441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8"/>
      <c r="D46" s="68"/>
      <c r="E46" s="68"/>
      <c r="F46" s="68"/>
      <c r="G46" s="68"/>
      <c r="H46" s="68"/>
    </row>
    <row r="47" spans="3:8" s="8" customFormat="1" x14ac:dyDescent="0.15">
      <c r="C47" s="8" t="s">
        <v>17</v>
      </c>
      <c r="D47" s="17">
        <f>SUM(F34,F36,F33)/F35*100</f>
        <v>79.34517274782047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31" sqref="J31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63597</v>
      </c>
      <c r="E26" s="5">
        <v>130856</v>
      </c>
      <c r="F26" s="6">
        <v>67259</v>
      </c>
      <c r="G26" s="2" t="s">
        <v>2</v>
      </c>
    </row>
    <row r="28" spans="2:7" x14ac:dyDescent="0.15">
      <c r="B28" s="7" t="s">
        <v>130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63597</v>
      </c>
      <c r="E32" s="10">
        <v>67259</v>
      </c>
      <c r="F32" s="10">
        <v>130856</v>
      </c>
      <c r="G32" s="11"/>
    </row>
    <row r="33" spans="3:8" s="8" customFormat="1" ht="27" customHeight="1" x14ac:dyDescent="0.15">
      <c r="C33" s="12" t="s">
        <v>20</v>
      </c>
      <c r="D33" s="10">
        <v>10583</v>
      </c>
      <c r="E33" s="10">
        <v>16174</v>
      </c>
      <c r="F33" s="10">
        <v>26757</v>
      </c>
      <c r="G33" s="13">
        <f>F33/F32*100</f>
        <v>20.447667665219786</v>
      </c>
    </row>
    <row r="34" spans="3:8" s="8" customFormat="1" ht="27" x14ac:dyDescent="0.15">
      <c r="C34" s="12" t="s">
        <v>21</v>
      </c>
      <c r="D34" s="10">
        <v>9631</v>
      </c>
      <c r="E34" s="10">
        <v>10187</v>
      </c>
      <c r="F34" s="10">
        <v>19818</v>
      </c>
      <c r="G34" s="13">
        <f>F34/F32*100</f>
        <v>15.144892095127469</v>
      </c>
    </row>
    <row r="35" spans="3:8" s="8" customFormat="1" ht="27" x14ac:dyDescent="0.15">
      <c r="C35" s="12" t="s">
        <v>9</v>
      </c>
      <c r="D35" s="10">
        <v>37085</v>
      </c>
      <c r="E35" s="10">
        <v>34881</v>
      </c>
      <c r="F35" s="10">
        <v>71966</v>
      </c>
      <c r="G35" s="13">
        <f>F35/F32*100</f>
        <v>54.996331845692978</v>
      </c>
    </row>
    <row r="36" spans="3:8" s="8" customFormat="1" ht="27" x14ac:dyDescent="0.15">
      <c r="C36" s="12" t="s">
        <v>10</v>
      </c>
      <c r="D36" s="10">
        <v>6298</v>
      </c>
      <c r="E36" s="10">
        <v>6017</v>
      </c>
      <c r="F36" s="10">
        <v>12315</v>
      </c>
      <c r="G36" s="13">
        <f>F36/F32*100</f>
        <v>9.4111083939597737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64.718061306728174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0"/>
      <c r="D42" s="110"/>
      <c r="E42" s="110"/>
      <c r="F42" s="110"/>
      <c r="G42" s="110"/>
      <c r="H42" s="110"/>
    </row>
    <row r="43" spans="3:8" s="8" customFormat="1" x14ac:dyDescent="0.15">
      <c r="C43" s="8" t="s">
        <v>15</v>
      </c>
      <c r="D43" s="17">
        <f>F36/F35*100</f>
        <v>17.11224745018481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0"/>
      <c r="D46" s="110"/>
      <c r="E46" s="110"/>
      <c r="F46" s="110"/>
      <c r="G46" s="110"/>
      <c r="H46" s="110"/>
    </row>
    <row r="47" spans="3:8" s="8" customFormat="1" x14ac:dyDescent="0.15">
      <c r="C47" s="8" t="s">
        <v>17</v>
      </c>
      <c r="D47" s="17">
        <f>SUM(F34,F36,F33)/F35*100</f>
        <v>81.830308756912984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67529</v>
      </c>
      <c r="E26" s="5">
        <v>139006</v>
      </c>
      <c r="F26" s="6">
        <v>71477</v>
      </c>
      <c r="G26" s="2" t="s">
        <v>2</v>
      </c>
    </row>
    <row r="28" spans="2:7" x14ac:dyDescent="0.15">
      <c r="B28" s="7" t="s">
        <v>84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67529</v>
      </c>
      <c r="E32" s="10">
        <v>71477</v>
      </c>
      <c r="F32" s="10">
        <v>139006</v>
      </c>
      <c r="G32" s="11"/>
    </row>
    <row r="33" spans="3:8" s="8" customFormat="1" ht="27" customHeight="1" x14ac:dyDescent="0.15">
      <c r="C33" s="12" t="s">
        <v>20</v>
      </c>
      <c r="D33" s="10">
        <v>9293</v>
      </c>
      <c r="E33" s="10">
        <v>15090</v>
      </c>
      <c r="F33" s="10">
        <v>24383</v>
      </c>
      <c r="G33" s="13">
        <f>F33/F32*100</f>
        <v>17.540969454555917</v>
      </c>
    </row>
    <row r="34" spans="3:8" s="8" customFormat="1" ht="27" x14ac:dyDescent="0.15">
      <c r="C34" s="12" t="s">
        <v>21</v>
      </c>
      <c r="D34" s="10">
        <v>11008</v>
      </c>
      <c r="E34" s="10">
        <v>11667</v>
      </c>
      <c r="F34" s="10">
        <v>22675</v>
      </c>
      <c r="G34" s="13">
        <f>F34/F32*100</f>
        <v>16.312245514582106</v>
      </c>
    </row>
    <row r="35" spans="3:8" s="8" customFormat="1" ht="27" x14ac:dyDescent="0.15">
      <c r="C35" s="12" t="s">
        <v>9</v>
      </c>
      <c r="D35" s="10">
        <v>39823</v>
      </c>
      <c r="E35" s="10">
        <v>37720</v>
      </c>
      <c r="F35" s="10">
        <v>77543</v>
      </c>
      <c r="G35" s="13">
        <f>F35/F32*100</f>
        <v>55.783922996129661</v>
      </c>
    </row>
    <row r="36" spans="3:8" s="8" customFormat="1" ht="27" x14ac:dyDescent="0.15">
      <c r="C36" s="12" t="s">
        <v>10</v>
      </c>
      <c r="D36" s="10">
        <v>7405</v>
      </c>
      <c r="E36" s="10">
        <v>7000</v>
      </c>
      <c r="F36" s="10">
        <v>14405</v>
      </c>
      <c r="G36" s="13">
        <f>F36/F32*100</f>
        <v>10.362862034732313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60.686328875591613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7"/>
      <c r="D42" s="67"/>
      <c r="E42" s="67"/>
      <c r="F42" s="67"/>
      <c r="G42" s="67"/>
      <c r="H42" s="67"/>
    </row>
    <row r="43" spans="3:8" s="8" customFormat="1" x14ac:dyDescent="0.15">
      <c r="C43" s="8" t="s">
        <v>15</v>
      </c>
      <c r="D43" s="17">
        <f>F36/F35*100</f>
        <v>18.576789652192975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7"/>
      <c r="D46" s="67"/>
      <c r="E46" s="67"/>
      <c r="F46" s="67"/>
      <c r="G46" s="67"/>
      <c r="H46" s="67"/>
    </row>
    <row r="47" spans="3:8" s="8" customFormat="1" x14ac:dyDescent="0.15">
      <c r="C47" s="8" t="s">
        <v>17</v>
      </c>
      <c r="D47" s="17">
        <f>SUM(F34,F36,F33)/F35*100</f>
        <v>79.263118527784584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67589</v>
      </c>
      <c r="E26" s="5">
        <v>139136</v>
      </c>
      <c r="F26" s="6">
        <v>71547</v>
      </c>
      <c r="G26" s="2" t="s">
        <v>2</v>
      </c>
    </row>
    <row r="28" spans="2:7" x14ac:dyDescent="0.15">
      <c r="B28" s="7" t="s">
        <v>83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67589</v>
      </c>
      <c r="E32" s="10">
        <v>71547</v>
      </c>
      <c r="F32" s="10">
        <v>139136</v>
      </c>
      <c r="G32" s="11"/>
    </row>
    <row r="33" spans="3:8" s="8" customFormat="1" ht="27" customHeight="1" x14ac:dyDescent="0.15">
      <c r="C33" s="12" t="s">
        <v>20</v>
      </c>
      <c r="D33" s="10">
        <v>9281</v>
      </c>
      <c r="E33" s="10">
        <v>15107</v>
      </c>
      <c r="F33" s="10">
        <v>24388</v>
      </c>
      <c r="G33" s="13">
        <f>F33/F32*100</f>
        <v>17.528173873045077</v>
      </c>
    </row>
    <row r="34" spans="3:8" s="8" customFormat="1" ht="27" x14ac:dyDescent="0.15">
      <c r="C34" s="12" t="s">
        <v>21</v>
      </c>
      <c r="D34" s="10">
        <v>11015</v>
      </c>
      <c r="E34" s="10">
        <v>11654</v>
      </c>
      <c r="F34" s="10">
        <v>22669</v>
      </c>
      <c r="G34" s="13">
        <f>F34/F32*100</f>
        <v>16.292692042318308</v>
      </c>
    </row>
    <row r="35" spans="3:8" s="8" customFormat="1" ht="27" x14ac:dyDescent="0.15">
      <c r="C35" s="12" t="s">
        <v>9</v>
      </c>
      <c r="D35" s="10">
        <v>39875</v>
      </c>
      <c r="E35" s="10">
        <v>37770</v>
      </c>
      <c r="F35" s="10">
        <v>77645</v>
      </c>
      <c r="G35" s="13">
        <f>F35/F32*100</f>
        <v>55.805111545538175</v>
      </c>
    </row>
    <row r="36" spans="3:8" s="8" customFormat="1" ht="27" x14ac:dyDescent="0.15">
      <c r="C36" s="12" t="s">
        <v>10</v>
      </c>
      <c r="D36" s="10">
        <v>7418</v>
      </c>
      <c r="E36" s="10">
        <v>7016</v>
      </c>
      <c r="F36" s="10">
        <v>14434</v>
      </c>
      <c r="G36" s="13">
        <f>F36/F32*100</f>
        <v>10.374022539098435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60.605319080430164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6"/>
      <c r="D42" s="66"/>
      <c r="E42" s="66"/>
      <c r="F42" s="66"/>
      <c r="G42" s="66"/>
      <c r="H42" s="66"/>
    </row>
    <row r="43" spans="3:8" s="8" customFormat="1" x14ac:dyDescent="0.15">
      <c r="C43" s="8" t="s">
        <v>15</v>
      </c>
      <c r="D43" s="17">
        <f>F36/F35*100</f>
        <v>18.589735333891429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6"/>
      <c r="D46" s="66"/>
      <c r="E46" s="66"/>
      <c r="F46" s="66"/>
      <c r="G46" s="66"/>
      <c r="H46" s="66"/>
    </row>
    <row r="47" spans="3:8" s="8" customFormat="1" x14ac:dyDescent="0.15">
      <c r="C47" s="8" t="s">
        <v>17</v>
      </c>
      <c r="D47" s="17">
        <f>SUM(F34,F36,F33)/F35*100</f>
        <v>79.195054414321604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67659</v>
      </c>
      <c r="E26" s="5">
        <v>139274</v>
      </c>
      <c r="F26" s="6">
        <v>71615</v>
      </c>
      <c r="G26" s="2" t="s">
        <v>2</v>
      </c>
    </row>
    <row r="28" spans="2:7" x14ac:dyDescent="0.15">
      <c r="B28" s="7" t="s">
        <v>82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67659</v>
      </c>
      <c r="E32" s="10">
        <v>71615</v>
      </c>
      <c r="F32" s="10">
        <v>139274</v>
      </c>
      <c r="G32" s="11"/>
    </row>
    <row r="33" spans="3:8" s="8" customFormat="1" ht="27" customHeight="1" x14ac:dyDescent="0.15">
      <c r="C33" s="12" t="s">
        <v>20</v>
      </c>
      <c r="D33" s="10">
        <v>9298</v>
      </c>
      <c r="E33" s="10">
        <v>15121</v>
      </c>
      <c r="F33" s="10">
        <v>24419</v>
      </c>
      <c r="G33" s="13">
        <f>F33/F32*100</f>
        <v>17.533064319255569</v>
      </c>
    </row>
    <row r="34" spans="3:8" s="8" customFormat="1" ht="27" x14ac:dyDescent="0.15">
      <c r="C34" s="12" t="s">
        <v>21</v>
      </c>
      <c r="D34" s="10">
        <v>11000</v>
      </c>
      <c r="E34" s="10">
        <v>11652</v>
      </c>
      <c r="F34" s="10">
        <v>22652</v>
      </c>
      <c r="G34" s="13">
        <f>F34/F32*100</f>
        <v>16.264342231859498</v>
      </c>
    </row>
    <row r="35" spans="3:8" s="8" customFormat="1" ht="27" x14ac:dyDescent="0.15">
      <c r="C35" s="12" t="s">
        <v>9</v>
      </c>
      <c r="D35" s="10">
        <v>39909</v>
      </c>
      <c r="E35" s="10">
        <v>37807</v>
      </c>
      <c r="F35" s="10">
        <v>77716</v>
      </c>
      <c r="G35" s="13">
        <f>F35/F32*100</f>
        <v>55.800795554087621</v>
      </c>
    </row>
    <row r="36" spans="3:8" s="8" customFormat="1" ht="27" x14ac:dyDescent="0.15">
      <c r="C36" s="12" t="s">
        <v>10</v>
      </c>
      <c r="D36" s="10">
        <v>7452</v>
      </c>
      <c r="E36" s="10">
        <v>7035</v>
      </c>
      <c r="F36" s="10">
        <v>14487</v>
      </c>
      <c r="G36" s="13">
        <f>F36/F32*100</f>
        <v>10.401797894797307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60.56796541252767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5"/>
      <c r="D42" s="65"/>
      <c r="E42" s="65"/>
      <c r="F42" s="65"/>
      <c r="G42" s="65"/>
      <c r="H42" s="65"/>
    </row>
    <row r="43" spans="3:8" s="8" customFormat="1" x14ac:dyDescent="0.15">
      <c r="C43" s="8" t="s">
        <v>15</v>
      </c>
      <c r="D43" s="17">
        <f>F36/F35*100</f>
        <v>18.6409490967111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5"/>
      <c r="D46" s="65"/>
      <c r="E46" s="65"/>
      <c r="F46" s="65"/>
      <c r="G46" s="65"/>
      <c r="H46" s="65"/>
    </row>
    <row r="47" spans="3:8" s="8" customFormat="1" x14ac:dyDescent="0.15">
      <c r="C47" s="8" t="s">
        <v>17</v>
      </c>
      <c r="D47" s="17">
        <f>SUM(F34,F36,F33)/F35*100</f>
        <v>79.208914509238767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67749</v>
      </c>
      <c r="E26" s="5">
        <v>139444</v>
      </c>
      <c r="F26" s="6">
        <v>71695</v>
      </c>
      <c r="G26" s="2" t="s">
        <v>2</v>
      </c>
    </row>
    <row r="28" spans="2:7" x14ac:dyDescent="0.15">
      <c r="B28" s="7" t="s">
        <v>81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67749</v>
      </c>
      <c r="E32" s="10">
        <v>71695</v>
      </c>
      <c r="F32" s="10">
        <v>139444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15121</v>
      </c>
      <c r="F33" s="10">
        <v>24428</v>
      </c>
      <c r="G33" s="13">
        <f>F33/F32*100</f>
        <v>17.518143484122657</v>
      </c>
    </row>
    <row r="34" spans="3:8" s="8" customFormat="1" ht="27" x14ac:dyDescent="0.15">
      <c r="C34" s="12" t="s">
        <v>21</v>
      </c>
      <c r="D34" s="10">
        <v>10994</v>
      </c>
      <c r="E34" s="10">
        <v>11650</v>
      </c>
      <c r="F34" s="10">
        <v>22644</v>
      </c>
      <c r="G34" s="13">
        <f>F34/F32*100</f>
        <v>16.238776856659303</v>
      </c>
    </row>
    <row r="35" spans="3:8" s="8" customFormat="1" ht="27" x14ac:dyDescent="0.15">
      <c r="C35" s="12" t="s">
        <v>9</v>
      </c>
      <c r="D35" s="10">
        <v>39973</v>
      </c>
      <c r="E35" s="10">
        <v>37884</v>
      </c>
      <c r="F35" s="10">
        <v>77857</v>
      </c>
      <c r="G35" s="13">
        <f>F35/F32*100</f>
        <v>55.833883135882502</v>
      </c>
    </row>
    <row r="36" spans="3:8" s="8" customFormat="1" ht="27" x14ac:dyDescent="0.15">
      <c r="C36" s="12" t="s">
        <v>10</v>
      </c>
      <c r="D36" s="10">
        <v>7475</v>
      </c>
      <c r="E36" s="10">
        <v>7040</v>
      </c>
      <c r="F36" s="10">
        <v>14515</v>
      </c>
      <c r="G36" s="13">
        <f>F36/F32*100</f>
        <v>10.409196523335533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60.459560476257757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4"/>
      <c r="D42" s="64"/>
      <c r="E42" s="64"/>
      <c r="F42" s="64"/>
      <c r="G42" s="64"/>
      <c r="H42" s="64"/>
    </row>
    <row r="43" spans="3:8" s="8" customFormat="1" x14ac:dyDescent="0.15">
      <c r="C43" s="8" t="s">
        <v>15</v>
      </c>
      <c r="D43" s="17">
        <f>F36/F35*100</f>
        <v>18.643153473676101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4"/>
      <c r="D46" s="64"/>
      <c r="E46" s="64"/>
      <c r="F46" s="64"/>
      <c r="G46" s="64"/>
      <c r="H46" s="64"/>
    </row>
    <row r="47" spans="3:8" s="8" customFormat="1" x14ac:dyDescent="0.15">
      <c r="C47" s="8" t="s">
        <v>17</v>
      </c>
      <c r="D47" s="17">
        <f>SUM(F34,F36,F33)/F35*100</f>
        <v>79.102713949933857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67793</v>
      </c>
      <c r="E26" s="5">
        <v>139535</v>
      </c>
      <c r="F26" s="6">
        <v>71742</v>
      </c>
      <c r="G26" s="2" t="s">
        <v>2</v>
      </c>
    </row>
    <row r="28" spans="2:7" x14ac:dyDescent="0.15">
      <c r="B28" s="7" t="s">
        <v>80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67793</v>
      </c>
      <c r="E32" s="10">
        <v>71742</v>
      </c>
      <c r="F32" s="10">
        <v>139535</v>
      </c>
      <c r="G32" s="11"/>
    </row>
    <row r="33" spans="3:8" s="8" customFormat="1" ht="27" customHeight="1" x14ac:dyDescent="0.15">
      <c r="C33" s="12" t="s">
        <v>20</v>
      </c>
      <c r="D33" s="10">
        <v>9317</v>
      </c>
      <c r="E33" s="10">
        <v>15138</v>
      </c>
      <c r="F33" s="10">
        <v>24455</v>
      </c>
      <c r="G33" s="13">
        <f>F33/F32*100</f>
        <v>17.526068728276059</v>
      </c>
    </row>
    <row r="34" spans="3:8" s="8" customFormat="1" ht="27" x14ac:dyDescent="0.15">
      <c r="C34" s="12" t="s">
        <v>21</v>
      </c>
      <c r="D34" s="10">
        <v>10967</v>
      </c>
      <c r="E34" s="10">
        <v>11623</v>
      </c>
      <c r="F34" s="10">
        <v>22590</v>
      </c>
      <c r="G34" s="13">
        <f>F34/F32*100</f>
        <v>16.189486508761242</v>
      </c>
    </row>
    <row r="35" spans="3:8" s="8" customFormat="1" ht="27" x14ac:dyDescent="0.15">
      <c r="C35" s="12" t="s">
        <v>9</v>
      </c>
      <c r="D35" s="10">
        <v>40033</v>
      </c>
      <c r="E35" s="10">
        <v>37922</v>
      </c>
      <c r="F35" s="10">
        <v>77955</v>
      </c>
      <c r="G35" s="13">
        <f>F35/F32*100</f>
        <v>55.86770344358046</v>
      </c>
    </row>
    <row r="36" spans="3:8" s="8" customFormat="1" ht="27" x14ac:dyDescent="0.15">
      <c r="C36" s="12" t="s">
        <v>10</v>
      </c>
      <c r="D36" s="10">
        <v>7476</v>
      </c>
      <c r="E36" s="10">
        <v>7059</v>
      </c>
      <c r="F36" s="10">
        <v>14535</v>
      </c>
      <c r="G36" s="13">
        <f>F36/F32*100</f>
        <v>10.416741319382233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60.348919248284275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3"/>
      <c r="D42" s="63"/>
      <c r="E42" s="63"/>
      <c r="F42" s="63"/>
      <c r="G42" s="63"/>
      <c r="H42" s="63"/>
    </row>
    <row r="43" spans="3:8" s="8" customFormat="1" x14ac:dyDescent="0.15">
      <c r="C43" s="8" t="s">
        <v>15</v>
      </c>
      <c r="D43" s="17">
        <f>F36/F35*100</f>
        <v>18.645372330190494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3"/>
      <c r="D46" s="63"/>
      <c r="E46" s="63"/>
      <c r="F46" s="63"/>
      <c r="G46" s="63"/>
      <c r="H46" s="63"/>
    </row>
    <row r="47" spans="3:8" s="8" customFormat="1" x14ac:dyDescent="0.15">
      <c r="C47" s="8" t="s">
        <v>17</v>
      </c>
      <c r="D47" s="17">
        <f>SUM(F34,F36,F33)/F35*100</f>
        <v>78.994291578474758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67865</v>
      </c>
      <c r="E26" s="5">
        <v>139677</v>
      </c>
      <c r="F26" s="6">
        <v>71812</v>
      </c>
      <c r="G26" s="2" t="s">
        <v>2</v>
      </c>
    </row>
    <row r="28" spans="2:7" x14ac:dyDescent="0.15">
      <c r="B28" s="7" t="s">
        <v>79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67865</v>
      </c>
      <c r="E32" s="10">
        <v>71812</v>
      </c>
      <c r="F32" s="10">
        <v>139677</v>
      </c>
      <c r="G32" s="11"/>
    </row>
    <row r="33" spans="3:8" s="8" customFormat="1" ht="27" customHeight="1" x14ac:dyDescent="0.15">
      <c r="C33" s="12" t="s">
        <v>20</v>
      </c>
      <c r="D33" s="10">
        <v>9312</v>
      </c>
      <c r="E33" s="10">
        <v>15144</v>
      </c>
      <c r="F33" s="10">
        <v>24456</v>
      </c>
      <c r="G33" s="13">
        <f>F33/F32*100</f>
        <v>17.508967116991343</v>
      </c>
    </row>
    <row r="34" spans="3:8" s="8" customFormat="1" ht="27" x14ac:dyDescent="0.15">
      <c r="C34" s="12" t="s">
        <v>21</v>
      </c>
      <c r="D34" s="10">
        <v>10970</v>
      </c>
      <c r="E34" s="10">
        <v>11616</v>
      </c>
      <c r="F34" s="10">
        <v>22586</v>
      </c>
      <c r="G34" s="13">
        <f>F34/F32*100</f>
        <v>16.17016402127766</v>
      </c>
    </row>
    <row r="35" spans="3:8" s="8" customFormat="1" ht="27" x14ac:dyDescent="0.15">
      <c r="C35" s="12" t="s">
        <v>9</v>
      </c>
      <c r="D35" s="10">
        <v>40092</v>
      </c>
      <c r="E35" s="10">
        <v>37960</v>
      </c>
      <c r="F35" s="10">
        <v>78052</v>
      </c>
      <c r="G35" s="13">
        <f>F35/F32*100</f>
        <v>55.880352527617283</v>
      </c>
    </row>
    <row r="36" spans="3:8" s="8" customFormat="1" ht="27" x14ac:dyDescent="0.15">
      <c r="C36" s="12" t="s">
        <v>10</v>
      </c>
      <c r="D36" s="10">
        <v>7491</v>
      </c>
      <c r="E36" s="10">
        <v>7092</v>
      </c>
      <c r="F36" s="10">
        <v>14583</v>
      </c>
      <c r="G36" s="13">
        <f>F36/F32*100</f>
        <v>10.440516334113706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60.270076359350178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2"/>
      <c r="D42" s="62"/>
      <c r="E42" s="62"/>
      <c r="F42" s="62"/>
      <c r="G42" s="62"/>
      <c r="H42" s="62"/>
    </row>
    <row r="43" spans="3:8" s="8" customFormat="1" x14ac:dyDescent="0.15">
      <c r="C43" s="8" t="s">
        <v>15</v>
      </c>
      <c r="D43" s="17">
        <f>F36/F35*100</f>
        <v>18.683698047455543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2"/>
      <c r="D46" s="62"/>
      <c r="E46" s="62"/>
      <c r="F46" s="62"/>
      <c r="G46" s="62"/>
      <c r="H46" s="62"/>
    </row>
    <row r="47" spans="3:8" s="8" customFormat="1" x14ac:dyDescent="0.15">
      <c r="C47" s="8" t="s">
        <v>17</v>
      </c>
      <c r="D47" s="17">
        <f>SUM(F34,F36,F33)/F35*100</f>
        <v>78.953774406805721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67944</v>
      </c>
      <c r="E26" s="5">
        <v>139839</v>
      </c>
      <c r="F26" s="6">
        <v>71895</v>
      </c>
      <c r="G26" s="2" t="s">
        <v>2</v>
      </c>
    </row>
    <row r="28" spans="2:7" x14ac:dyDescent="0.15">
      <c r="B28" s="7" t="s">
        <v>78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67944</v>
      </c>
      <c r="E32" s="10">
        <v>71895</v>
      </c>
      <c r="F32" s="10">
        <v>139839</v>
      </c>
      <c r="G32" s="11"/>
    </row>
    <row r="33" spans="3:8" s="8" customFormat="1" ht="27" customHeight="1" x14ac:dyDescent="0.15">
      <c r="C33" s="12" t="s">
        <v>20</v>
      </c>
      <c r="D33" s="10">
        <v>9331</v>
      </c>
      <c r="E33" s="10">
        <v>15154</v>
      </c>
      <c r="F33" s="10">
        <v>24485</v>
      </c>
      <c r="G33" s="13">
        <f>F33/F32*100</f>
        <v>17.509421549067142</v>
      </c>
    </row>
    <row r="34" spans="3:8" s="8" customFormat="1" ht="27" x14ac:dyDescent="0.15">
      <c r="C34" s="12" t="s">
        <v>21</v>
      </c>
      <c r="D34" s="10">
        <v>10953</v>
      </c>
      <c r="E34" s="10">
        <v>11621</v>
      </c>
      <c r="F34" s="10">
        <v>22574</v>
      </c>
      <c r="G34" s="13">
        <f>F34/F32*100</f>
        <v>16.142849991776256</v>
      </c>
    </row>
    <row r="35" spans="3:8" s="8" customFormat="1" ht="27" x14ac:dyDescent="0.15">
      <c r="C35" s="12" t="s">
        <v>9</v>
      </c>
      <c r="D35" s="10">
        <v>40126</v>
      </c>
      <c r="E35" s="10">
        <v>38006</v>
      </c>
      <c r="F35" s="10">
        <v>78132</v>
      </c>
      <c r="G35" s="13">
        <f>F35/F32*100</f>
        <v>55.872825177525584</v>
      </c>
    </row>
    <row r="36" spans="3:8" s="8" customFormat="1" ht="27" x14ac:dyDescent="0.15">
      <c r="C36" s="12" t="s">
        <v>10</v>
      </c>
      <c r="D36" s="10">
        <v>7534</v>
      </c>
      <c r="E36" s="10">
        <v>7114</v>
      </c>
      <c r="F36" s="10">
        <v>14648</v>
      </c>
      <c r="G36" s="13">
        <f>F36/F32*100</f>
        <v>10.474903281631018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60.230123380945066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1"/>
      <c r="D42" s="61"/>
      <c r="E42" s="61"/>
      <c r="F42" s="61"/>
      <c r="G42" s="61"/>
      <c r="H42" s="61"/>
    </row>
    <row r="43" spans="3:8" s="8" customFormat="1" x14ac:dyDescent="0.15">
      <c r="C43" s="8" t="s">
        <v>15</v>
      </c>
      <c r="D43" s="17">
        <f>F36/F35*100</f>
        <v>18.747760200686017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1"/>
      <c r="D46" s="61"/>
      <c r="E46" s="61"/>
      <c r="F46" s="61"/>
      <c r="G46" s="61"/>
      <c r="H46" s="61"/>
    </row>
    <row r="47" spans="3:8" s="8" customFormat="1" x14ac:dyDescent="0.15">
      <c r="C47" s="8" t="s">
        <v>17</v>
      </c>
      <c r="D47" s="17">
        <f>SUM(F34,F36,F33)/F35*100</f>
        <v>78.977883581631076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68060</v>
      </c>
      <c r="E26" s="5">
        <v>140068</v>
      </c>
      <c r="F26" s="6">
        <v>72008</v>
      </c>
      <c r="G26" s="2" t="s">
        <v>2</v>
      </c>
    </row>
    <row r="28" spans="2:7" x14ac:dyDescent="0.15">
      <c r="B28" s="7" t="s">
        <v>77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68060</v>
      </c>
      <c r="E32" s="10">
        <v>72008</v>
      </c>
      <c r="F32" s="10">
        <v>140068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15160</v>
      </c>
      <c r="F33" s="10">
        <v>24504</v>
      </c>
      <c r="G33" s="13">
        <f>F33/F32*100</f>
        <v>17.494359882342859</v>
      </c>
    </row>
    <row r="34" spans="3:8" s="8" customFormat="1" ht="27" x14ac:dyDescent="0.15">
      <c r="C34" s="12" t="s">
        <v>21</v>
      </c>
      <c r="D34" s="10">
        <v>10947</v>
      </c>
      <c r="E34" s="10">
        <v>11609</v>
      </c>
      <c r="F34" s="10">
        <v>22556</v>
      </c>
      <c r="G34" s="13">
        <f>F34/F32*100</f>
        <v>16.10360681954479</v>
      </c>
    </row>
    <row r="35" spans="3:8" s="8" customFormat="1" ht="27" x14ac:dyDescent="0.15">
      <c r="C35" s="12" t="s">
        <v>9</v>
      </c>
      <c r="D35" s="10">
        <v>40202</v>
      </c>
      <c r="E35" s="10">
        <v>38101</v>
      </c>
      <c r="F35" s="10">
        <v>78303</v>
      </c>
      <c r="G35" s="13">
        <f>F35/F32*100</f>
        <v>55.903561127452384</v>
      </c>
    </row>
    <row r="36" spans="3:8" s="8" customFormat="1" ht="27" x14ac:dyDescent="0.15">
      <c r="C36" s="12" t="s">
        <v>10</v>
      </c>
      <c r="D36" s="10">
        <v>7567</v>
      </c>
      <c r="E36" s="10">
        <v>7138</v>
      </c>
      <c r="F36" s="10">
        <v>14705</v>
      </c>
      <c r="G36" s="13">
        <f>F36/F32*100</f>
        <v>10.498472170659966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60.099868459701412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0"/>
      <c r="D42" s="60"/>
      <c r="E42" s="60"/>
      <c r="F42" s="60"/>
      <c r="G42" s="60"/>
      <c r="H42" s="60"/>
    </row>
    <row r="43" spans="3:8" s="8" customFormat="1" x14ac:dyDescent="0.15">
      <c r="C43" s="8" t="s">
        <v>15</v>
      </c>
      <c r="D43" s="17">
        <f>F36/F35*100</f>
        <v>18.779612530809803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0"/>
      <c r="D46" s="60"/>
      <c r="E46" s="60"/>
      <c r="F46" s="60"/>
      <c r="G46" s="60"/>
      <c r="H46" s="60"/>
    </row>
    <row r="47" spans="3:8" s="8" customFormat="1" x14ac:dyDescent="0.15">
      <c r="C47" s="8" t="s">
        <v>17</v>
      </c>
      <c r="D47" s="17">
        <f>SUM(F34,F36,F33)/F35*100</f>
        <v>78.879480990511226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68352</v>
      </c>
      <c r="E26" s="5">
        <v>140610</v>
      </c>
      <c r="F26" s="6">
        <v>72258</v>
      </c>
      <c r="G26" s="37" t="s">
        <v>2</v>
      </c>
    </row>
    <row r="28" spans="2:7" x14ac:dyDescent="0.15">
      <c r="B28" s="39" t="s">
        <v>76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68352</v>
      </c>
      <c r="E32" s="42">
        <v>72258</v>
      </c>
      <c r="F32" s="42">
        <v>140610</v>
      </c>
      <c r="G32" s="43"/>
    </row>
    <row r="33" spans="3:8" s="40" customFormat="1" ht="27" customHeight="1" x14ac:dyDescent="0.15">
      <c r="C33" s="44" t="s">
        <v>20</v>
      </c>
      <c r="D33" s="42">
        <v>9375</v>
      </c>
      <c r="E33" s="42">
        <v>15170</v>
      </c>
      <c r="F33" s="42">
        <v>24545</v>
      </c>
      <c r="G33" s="45">
        <f>F33/F32*100</f>
        <v>17.456084204537373</v>
      </c>
    </row>
    <row r="34" spans="3:8" s="40" customFormat="1" ht="27" x14ac:dyDescent="0.15">
      <c r="C34" s="44" t="s">
        <v>21</v>
      </c>
      <c r="D34" s="42">
        <v>10922</v>
      </c>
      <c r="E34" s="42">
        <v>11611</v>
      </c>
      <c r="F34" s="42">
        <v>22533</v>
      </c>
      <c r="G34" s="45">
        <f>F34/F32*100</f>
        <v>16.025176018775337</v>
      </c>
    </row>
    <row r="35" spans="3:8" s="40" customFormat="1" ht="27" x14ac:dyDescent="0.15">
      <c r="C35" s="44" t="s">
        <v>9</v>
      </c>
      <c r="D35" s="42">
        <v>40450</v>
      </c>
      <c r="E35" s="42">
        <v>38305</v>
      </c>
      <c r="F35" s="42">
        <v>78755</v>
      </c>
      <c r="G35" s="45">
        <f>F35/F32*100</f>
        <v>56.009529905412137</v>
      </c>
    </row>
    <row r="36" spans="3:8" s="40" customFormat="1" ht="27" x14ac:dyDescent="0.15">
      <c r="C36" s="44" t="s">
        <v>10</v>
      </c>
      <c r="D36" s="42">
        <v>7605</v>
      </c>
      <c r="E36" s="42">
        <v>7172</v>
      </c>
      <c r="F36" s="42">
        <v>14777</v>
      </c>
      <c r="G36" s="45">
        <f>F36/F32*100</f>
        <v>10.509209871275159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59.777791886229451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59"/>
      <c r="D42" s="59"/>
      <c r="E42" s="59"/>
      <c r="F42" s="59"/>
      <c r="G42" s="59"/>
      <c r="H42" s="59"/>
    </row>
    <row r="43" spans="3:8" s="40" customFormat="1" x14ac:dyDescent="0.15">
      <c r="C43" s="40" t="s">
        <v>15</v>
      </c>
      <c r="D43" s="49">
        <f>F36/F35*100</f>
        <v>18.7632531267856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59"/>
      <c r="D46" s="59"/>
      <c r="E46" s="59"/>
      <c r="F46" s="59"/>
      <c r="G46" s="59"/>
      <c r="H46" s="59"/>
    </row>
    <row r="47" spans="3:8" s="40" customFormat="1" x14ac:dyDescent="0.15">
      <c r="C47" s="40" t="s">
        <v>17</v>
      </c>
      <c r="D47" s="49">
        <f>SUM(F34,F36,F33)/F35*100</f>
        <v>78.541045013015037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68401</v>
      </c>
      <c r="E26" s="5">
        <v>140704</v>
      </c>
      <c r="F26" s="6">
        <v>72303</v>
      </c>
      <c r="G26" s="37" t="s">
        <v>2</v>
      </c>
    </row>
    <row r="28" spans="2:7" x14ac:dyDescent="0.15">
      <c r="B28" s="39" t="s">
        <v>75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68401</v>
      </c>
      <c r="E32" s="42">
        <v>72303</v>
      </c>
      <c r="F32" s="42">
        <v>140704</v>
      </c>
      <c r="G32" s="43"/>
    </row>
    <row r="33" spans="3:8" s="40" customFormat="1" ht="27" customHeight="1" x14ac:dyDescent="0.15">
      <c r="C33" s="44" t="s">
        <v>20</v>
      </c>
      <c r="D33" s="42">
        <v>9360</v>
      </c>
      <c r="E33" s="42">
        <v>15176</v>
      </c>
      <c r="F33" s="42">
        <v>24536</v>
      </c>
      <c r="G33" s="45">
        <f>F33/F32*100</f>
        <v>17.438025926768251</v>
      </c>
    </row>
    <row r="34" spans="3:8" s="40" customFormat="1" ht="27" x14ac:dyDescent="0.15">
      <c r="C34" s="44" t="s">
        <v>21</v>
      </c>
      <c r="D34" s="42">
        <v>10915</v>
      </c>
      <c r="E34" s="42">
        <v>11605</v>
      </c>
      <c r="F34" s="42">
        <v>22520</v>
      </c>
      <c r="G34" s="45">
        <f>F34/F32*100</f>
        <v>16.005230839208551</v>
      </c>
    </row>
    <row r="35" spans="3:8" s="40" customFormat="1" ht="27" x14ac:dyDescent="0.15">
      <c r="C35" s="44" t="s">
        <v>9</v>
      </c>
      <c r="D35" s="42">
        <v>40512</v>
      </c>
      <c r="E35" s="42">
        <v>38319</v>
      </c>
      <c r="F35" s="42">
        <v>78831</v>
      </c>
      <c r="G35" s="45">
        <f>F35/F32*100</f>
        <v>56.0261257675688</v>
      </c>
    </row>
    <row r="36" spans="3:8" s="40" customFormat="1" ht="27" x14ac:dyDescent="0.15">
      <c r="C36" s="44" t="s">
        <v>10</v>
      </c>
      <c r="D36" s="42">
        <v>7614</v>
      </c>
      <c r="E36" s="42">
        <v>7203</v>
      </c>
      <c r="F36" s="42">
        <v>14817</v>
      </c>
      <c r="G36" s="45">
        <f>F36/F32*100</f>
        <v>10.5306174664544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59.692253047658916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58"/>
      <c r="D42" s="58"/>
      <c r="E42" s="58"/>
      <c r="F42" s="58"/>
      <c r="G42" s="58"/>
      <c r="H42" s="58"/>
    </row>
    <row r="43" spans="3:8" s="40" customFormat="1" x14ac:dyDescent="0.15">
      <c r="C43" s="40" t="s">
        <v>15</v>
      </c>
      <c r="D43" s="49">
        <f>F36/F35*100</f>
        <v>18.795905164212048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58"/>
      <c r="D46" s="58"/>
      <c r="E46" s="58"/>
      <c r="F46" s="58"/>
      <c r="G46" s="58"/>
      <c r="H46" s="58"/>
    </row>
    <row r="47" spans="3:8" s="40" customFormat="1" x14ac:dyDescent="0.15">
      <c r="C47" s="40" t="s">
        <v>17</v>
      </c>
      <c r="D47" s="49">
        <f>SUM(F34,F36,F33)/F35*100</f>
        <v>78.488158211870967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I38" sqref="I38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63672</v>
      </c>
      <c r="E26" s="5">
        <v>131007</v>
      </c>
      <c r="F26" s="6">
        <v>67335</v>
      </c>
      <c r="G26" s="2" t="s">
        <v>2</v>
      </c>
    </row>
    <row r="28" spans="2:7" x14ac:dyDescent="0.15">
      <c r="B28" s="7" t="s">
        <v>129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63672</v>
      </c>
      <c r="E32" s="10">
        <v>67335</v>
      </c>
      <c r="F32" s="10">
        <v>131007</v>
      </c>
      <c r="G32" s="11"/>
    </row>
    <row r="33" spans="3:8" s="8" customFormat="1" ht="27" customHeight="1" x14ac:dyDescent="0.15">
      <c r="C33" s="12" t="s">
        <v>20</v>
      </c>
      <c r="D33" s="10">
        <v>10558</v>
      </c>
      <c r="E33" s="10">
        <v>16148</v>
      </c>
      <c r="F33" s="10">
        <v>26706</v>
      </c>
      <c r="G33" s="13">
        <f>F33/F32*100</f>
        <v>20.38517025807781</v>
      </c>
    </row>
    <row r="34" spans="3:8" s="8" customFormat="1" ht="27" x14ac:dyDescent="0.15">
      <c r="C34" s="12" t="s">
        <v>21</v>
      </c>
      <c r="D34" s="10">
        <v>9654</v>
      </c>
      <c r="E34" s="10">
        <v>10227</v>
      </c>
      <c r="F34" s="10">
        <v>19881</v>
      </c>
      <c r="G34" s="13">
        <f>F34/F32*100</f>
        <v>15.175524971948064</v>
      </c>
    </row>
    <row r="35" spans="3:8" s="8" customFormat="1" ht="27" x14ac:dyDescent="0.15">
      <c r="C35" s="12" t="s">
        <v>9</v>
      </c>
      <c r="D35" s="10">
        <v>37128</v>
      </c>
      <c r="E35" s="10">
        <v>34906</v>
      </c>
      <c r="F35" s="10">
        <v>72034</v>
      </c>
      <c r="G35" s="13">
        <f>F35/F32*100</f>
        <v>54.98484813788577</v>
      </c>
    </row>
    <row r="36" spans="3:8" s="8" customFormat="1" ht="27" x14ac:dyDescent="0.15">
      <c r="C36" s="12" t="s">
        <v>10</v>
      </c>
      <c r="D36" s="10">
        <v>6332</v>
      </c>
      <c r="E36" s="10">
        <v>6054</v>
      </c>
      <c r="F36" s="10">
        <v>12386</v>
      </c>
      <c r="G36" s="13">
        <f>F36/F32*100</f>
        <v>9.4544566320883625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64.673626343115757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9"/>
      <c r="D42" s="109"/>
      <c r="E42" s="109"/>
      <c r="F42" s="109"/>
      <c r="G42" s="109"/>
      <c r="H42" s="109"/>
    </row>
    <row r="43" spans="3:8" s="8" customFormat="1" x14ac:dyDescent="0.15">
      <c r="C43" s="8" t="s">
        <v>15</v>
      </c>
      <c r="D43" s="17">
        <f>F36/F35*100</f>
        <v>17.19465807812977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9"/>
      <c r="D46" s="109"/>
      <c r="E46" s="109"/>
      <c r="F46" s="109"/>
      <c r="G46" s="109"/>
      <c r="H46" s="109"/>
    </row>
    <row r="47" spans="3:8" s="8" customFormat="1" x14ac:dyDescent="0.15">
      <c r="C47" s="8" t="s">
        <v>17</v>
      </c>
      <c r="D47" s="17">
        <f>SUM(F34,F36,F33)/F35*100</f>
        <v>81.868284421245519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68440</v>
      </c>
      <c r="E26" s="5">
        <v>140824</v>
      </c>
      <c r="F26" s="6">
        <v>72384</v>
      </c>
      <c r="G26" s="37" t="s">
        <v>2</v>
      </c>
    </row>
    <row r="28" spans="2:7" x14ac:dyDescent="0.15">
      <c r="B28" s="39" t="s">
        <v>74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68440</v>
      </c>
      <c r="E32" s="42">
        <v>72384</v>
      </c>
      <c r="F32" s="42">
        <v>140824</v>
      </c>
      <c r="G32" s="43"/>
    </row>
    <row r="33" spans="3:8" s="40" customFormat="1" ht="27" customHeight="1" x14ac:dyDescent="0.15">
      <c r="C33" s="44" t="s">
        <v>20</v>
      </c>
      <c r="D33" s="42">
        <v>9368</v>
      </c>
      <c r="E33" s="42">
        <v>15220</v>
      </c>
      <c r="F33" s="42">
        <v>24588</v>
      </c>
      <c r="G33" s="45">
        <f>F33/F32*100</f>
        <v>17.460092029767655</v>
      </c>
    </row>
    <row r="34" spans="3:8" s="40" customFormat="1" ht="27" x14ac:dyDescent="0.15">
      <c r="C34" s="44" t="s">
        <v>21</v>
      </c>
      <c r="D34" s="42">
        <v>10886</v>
      </c>
      <c r="E34" s="42">
        <v>11556</v>
      </c>
      <c r="F34" s="42">
        <v>22442</v>
      </c>
      <c r="G34" s="45">
        <f>F34/F32*100</f>
        <v>15.936204056126796</v>
      </c>
    </row>
    <row r="35" spans="3:8" s="40" customFormat="1" ht="27" x14ac:dyDescent="0.15">
      <c r="C35" s="44" t="s">
        <v>9</v>
      </c>
      <c r="D35" s="42">
        <v>40571</v>
      </c>
      <c r="E35" s="42">
        <v>38370</v>
      </c>
      <c r="F35" s="42">
        <v>78941</v>
      </c>
      <c r="G35" s="45">
        <f>F35/F32*100</f>
        <v>56.056496051809347</v>
      </c>
    </row>
    <row r="36" spans="3:8" s="40" customFormat="1" ht="27" x14ac:dyDescent="0.15">
      <c r="C36" s="44" t="s">
        <v>10</v>
      </c>
      <c r="D36" s="42">
        <v>7615</v>
      </c>
      <c r="E36" s="42">
        <v>7238</v>
      </c>
      <c r="F36" s="42">
        <v>14853</v>
      </c>
      <c r="G36" s="45">
        <f>F36/F32*100</f>
        <v>10.547207862296199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59.576139141890785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57"/>
      <c r="D42" s="57"/>
      <c r="E42" s="57"/>
      <c r="F42" s="57"/>
      <c r="G42" s="57"/>
      <c r="H42" s="57"/>
    </row>
    <row r="43" spans="3:8" s="40" customFormat="1" x14ac:dyDescent="0.15">
      <c r="C43" s="40" t="s">
        <v>15</v>
      </c>
      <c r="D43" s="49">
        <f>F36/F35*100</f>
        <v>18.815317768966697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57"/>
      <c r="D46" s="57"/>
      <c r="E46" s="57"/>
      <c r="F46" s="57"/>
      <c r="G46" s="57"/>
      <c r="H46" s="57"/>
    </row>
    <row r="47" spans="3:8" s="40" customFormat="1" x14ac:dyDescent="0.15">
      <c r="C47" s="40" t="s">
        <v>17</v>
      </c>
      <c r="D47" s="49">
        <f>SUM(F34,F36,F33)/F35*100</f>
        <v>78.391456910857471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68522</v>
      </c>
      <c r="E26" s="5">
        <v>140967</v>
      </c>
      <c r="F26" s="6">
        <v>72445</v>
      </c>
      <c r="G26" s="37" t="s">
        <v>2</v>
      </c>
    </row>
    <row r="28" spans="2:7" x14ac:dyDescent="0.15">
      <c r="B28" s="39" t="s">
        <v>73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68522</v>
      </c>
      <c r="E32" s="42">
        <v>72445</v>
      </c>
      <c r="F32" s="42">
        <v>140967</v>
      </c>
      <c r="G32" s="43"/>
    </row>
    <row r="33" spans="3:8" s="40" customFormat="1" ht="27" customHeight="1" x14ac:dyDescent="0.15">
      <c r="C33" s="44" t="s">
        <v>20</v>
      </c>
      <c r="D33" s="42">
        <v>9395</v>
      </c>
      <c r="E33" s="42">
        <v>15258</v>
      </c>
      <c r="F33" s="42">
        <v>24653</v>
      </c>
      <c r="G33" s="45">
        <f>F33/F32*100</f>
        <v>17.48849021402172</v>
      </c>
    </row>
    <row r="34" spans="3:8" s="40" customFormat="1" ht="27" x14ac:dyDescent="0.15">
      <c r="C34" s="44" t="s">
        <v>21</v>
      </c>
      <c r="D34" s="42">
        <v>10878</v>
      </c>
      <c r="E34" s="42">
        <v>11525</v>
      </c>
      <c r="F34" s="42">
        <v>22403</v>
      </c>
      <c r="G34" s="45">
        <f>F34/F32*100</f>
        <v>15.89237197358247</v>
      </c>
    </row>
    <row r="35" spans="3:8" s="40" customFormat="1" ht="27" x14ac:dyDescent="0.15">
      <c r="C35" s="44" t="s">
        <v>9</v>
      </c>
      <c r="D35" s="42">
        <v>40628</v>
      </c>
      <c r="E35" s="42">
        <v>38425</v>
      </c>
      <c r="F35" s="42">
        <v>79053</v>
      </c>
      <c r="G35" s="45">
        <f>F35/F32*100</f>
        <v>56.079082338419624</v>
      </c>
    </row>
    <row r="36" spans="3:8" s="40" customFormat="1" ht="27" x14ac:dyDescent="0.15">
      <c r="C36" s="44" t="s">
        <v>10</v>
      </c>
      <c r="D36" s="42">
        <v>7621</v>
      </c>
      <c r="E36" s="42">
        <v>7237</v>
      </c>
      <c r="F36" s="42">
        <v>14858</v>
      </c>
      <c r="G36" s="45">
        <f>F36/F32*100</f>
        <v>10.540055473976178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59.524622721465349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18.794985642543612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78.319608364008957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68579</v>
      </c>
      <c r="E26" s="5">
        <v>141075</v>
      </c>
      <c r="F26" s="6">
        <v>72496</v>
      </c>
      <c r="G26" s="37" t="s">
        <v>2</v>
      </c>
    </row>
    <row r="28" spans="2:7" x14ac:dyDescent="0.15">
      <c r="B28" s="39" t="s">
        <v>125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68579</v>
      </c>
      <c r="E32" s="42">
        <v>72496</v>
      </c>
      <c r="F32" s="42">
        <v>141075</v>
      </c>
      <c r="G32" s="43"/>
    </row>
    <row r="33" spans="3:8" s="40" customFormat="1" ht="27" customHeight="1" x14ac:dyDescent="0.15">
      <c r="C33" s="44" t="s">
        <v>20</v>
      </c>
      <c r="D33" s="42">
        <v>9421</v>
      </c>
      <c r="E33" s="42">
        <v>15278</v>
      </c>
      <c r="F33" s="42">
        <v>24699</v>
      </c>
      <c r="G33" s="45">
        <f>F33/F32*100</f>
        <v>17.507708665603403</v>
      </c>
    </row>
    <row r="34" spans="3:8" s="40" customFormat="1" ht="27" x14ac:dyDescent="0.15">
      <c r="C34" s="44" t="s">
        <v>21</v>
      </c>
      <c r="D34" s="42">
        <v>10838</v>
      </c>
      <c r="E34" s="42">
        <v>11505</v>
      </c>
      <c r="F34" s="42">
        <v>22343</v>
      </c>
      <c r="G34" s="45">
        <f>F34/F32*100</f>
        <v>15.837674995569733</v>
      </c>
    </row>
    <row r="35" spans="3:8" s="40" customFormat="1" ht="27" x14ac:dyDescent="0.15">
      <c r="C35" s="44" t="s">
        <v>9</v>
      </c>
      <c r="D35" s="42">
        <v>40685</v>
      </c>
      <c r="E35" s="42">
        <v>38476</v>
      </c>
      <c r="F35" s="42">
        <v>79161</v>
      </c>
      <c r="G35" s="45">
        <f>F35/F32*100</f>
        <v>56.112706007442846</v>
      </c>
    </row>
    <row r="36" spans="3:8" s="40" customFormat="1" ht="27" x14ac:dyDescent="0.15">
      <c r="C36" s="44" t="s">
        <v>10</v>
      </c>
      <c r="D36" s="42">
        <v>7635</v>
      </c>
      <c r="E36" s="42">
        <v>7237</v>
      </c>
      <c r="F36" s="42">
        <v>14872</v>
      </c>
      <c r="G36" s="45">
        <f>F36/F32*100</f>
        <v>10.541910331384017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59.42572731521836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18.787028966283902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78.212756281502266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68631</v>
      </c>
      <c r="E26" s="5">
        <v>141204</v>
      </c>
      <c r="F26" s="6">
        <v>72573</v>
      </c>
      <c r="G26" s="37" t="s">
        <v>2</v>
      </c>
    </row>
    <row r="28" spans="2:7" x14ac:dyDescent="0.15">
      <c r="B28" s="39" t="s">
        <v>72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68631</v>
      </c>
      <c r="E32" s="42">
        <v>72573</v>
      </c>
      <c r="F32" s="42">
        <v>141204</v>
      </c>
      <c r="G32" s="43"/>
    </row>
    <row r="33" spans="3:8" s="40" customFormat="1" ht="27" customHeight="1" x14ac:dyDescent="0.15">
      <c r="C33" s="44" t="s">
        <v>20</v>
      </c>
      <c r="D33" s="42">
        <v>9422</v>
      </c>
      <c r="E33" s="42">
        <v>15277</v>
      </c>
      <c r="F33" s="42">
        <v>24699</v>
      </c>
      <c r="G33" s="45">
        <f>F33/F32*100</f>
        <v>17.491714115747428</v>
      </c>
    </row>
    <row r="34" spans="3:8" s="40" customFormat="1" ht="27" x14ac:dyDescent="0.15">
      <c r="C34" s="44" t="s">
        <v>21</v>
      </c>
      <c r="D34" s="42">
        <v>10800</v>
      </c>
      <c r="E34" s="42">
        <v>11456</v>
      </c>
      <c r="F34" s="42">
        <v>22256</v>
      </c>
      <c r="G34" s="45">
        <f>F34/F32*100</f>
        <v>15.761593156001247</v>
      </c>
    </row>
    <row r="35" spans="3:8" s="40" customFormat="1" ht="27" x14ac:dyDescent="0.15">
      <c r="C35" s="44" t="s">
        <v>9</v>
      </c>
      <c r="D35" s="42">
        <v>40743</v>
      </c>
      <c r="E35" s="42">
        <v>38577</v>
      </c>
      <c r="F35" s="42">
        <v>79320</v>
      </c>
      <c r="G35" s="45">
        <f>F35/F32*100</f>
        <v>56.174046061018103</v>
      </c>
    </row>
    <row r="36" spans="3:8" s="40" customFormat="1" ht="27" x14ac:dyDescent="0.15">
      <c r="C36" s="44" t="s">
        <v>10</v>
      </c>
      <c r="D36" s="42">
        <v>7666</v>
      </c>
      <c r="E36" s="42">
        <v>7263</v>
      </c>
      <c r="F36" s="42">
        <v>14929</v>
      </c>
      <c r="G36" s="45">
        <f>F36/F32*100</f>
        <v>10.572646667233222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59.196923852748363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55"/>
      <c r="D42" s="55"/>
      <c r="E42" s="55"/>
      <c r="F42" s="55"/>
      <c r="G42" s="55"/>
      <c r="H42" s="55"/>
    </row>
    <row r="43" spans="3:8" s="40" customFormat="1" x14ac:dyDescent="0.15">
      <c r="C43" s="40" t="s">
        <v>15</v>
      </c>
      <c r="D43" s="49">
        <f>F36/F35*100</f>
        <v>18.821230458900658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55"/>
      <c r="D46" s="55"/>
      <c r="E46" s="55"/>
      <c r="F46" s="55"/>
      <c r="G46" s="55"/>
      <c r="H46" s="55"/>
    </row>
    <row r="47" spans="3:8" s="40" customFormat="1" x14ac:dyDescent="0.15">
      <c r="C47" s="40" t="s">
        <v>17</v>
      </c>
      <c r="D47" s="49">
        <f>SUM(F34,F36,F33)/F35*100</f>
        <v>78.018154311649013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68732</v>
      </c>
      <c r="E26" s="5">
        <v>141391</v>
      </c>
      <c r="F26" s="6">
        <v>72659</v>
      </c>
      <c r="G26" s="2" t="s">
        <v>2</v>
      </c>
    </row>
    <row r="28" spans="2:7" x14ac:dyDescent="0.15">
      <c r="B28" s="7" t="s">
        <v>71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68732</v>
      </c>
      <c r="E32" s="10">
        <v>72659</v>
      </c>
      <c r="F32" s="10">
        <v>141391</v>
      </c>
      <c r="G32" s="11"/>
    </row>
    <row r="33" spans="3:8" s="8" customFormat="1" ht="27" customHeight="1" x14ac:dyDescent="0.15">
      <c r="C33" s="12" t="s">
        <v>20</v>
      </c>
      <c r="D33" s="10">
        <v>9422</v>
      </c>
      <c r="E33" s="10">
        <v>15276</v>
      </c>
      <c r="F33" s="10">
        <v>24698</v>
      </c>
      <c r="G33" s="13">
        <f>F33/F32*100</f>
        <v>17.46787277832394</v>
      </c>
    </row>
    <row r="34" spans="3:8" s="8" customFormat="1" ht="27" x14ac:dyDescent="0.15">
      <c r="C34" s="12" t="s">
        <v>21</v>
      </c>
      <c r="D34" s="10">
        <v>10796</v>
      </c>
      <c r="E34" s="10">
        <v>11441</v>
      </c>
      <c r="F34" s="10">
        <v>22237</v>
      </c>
      <c r="G34" s="13">
        <f>F34/F32*100</f>
        <v>15.727309376127193</v>
      </c>
    </row>
    <row r="35" spans="3:8" s="8" customFormat="1" ht="27" x14ac:dyDescent="0.15">
      <c r="C35" s="12" t="s">
        <v>9</v>
      </c>
      <c r="D35" s="10">
        <v>40817</v>
      </c>
      <c r="E35" s="10">
        <v>38657</v>
      </c>
      <c r="F35" s="10">
        <v>79474</v>
      </c>
      <c r="G35" s="13">
        <f>F35/F32*100</f>
        <v>56.208669575857016</v>
      </c>
    </row>
    <row r="36" spans="3:8" s="8" customFormat="1" ht="27" x14ac:dyDescent="0.15">
      <c r="C36" s="12" t="s">
        <v>10</v>
      </c>
      <c r="D36" s="10">
        <v>7697</v>
      </c>
      <c r="E36" s="10">
        <v>7285</v>
      </c>
      <c r="F36" s="10">
        <v>14982</v>
      </c>
      <c r="G36" s="13">
        <f>F36/F32*100</f>
        <v>10.596148269691847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59.057050104436669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54"/>
      <c r="D42" s="54"/>
      <c r="E42" s="54"/>
      <c r="F42" s="54"/>
      <c r="G42" s="54"/>
      <c r="H42" s="54"/>
    </row>
    <row r="43" spans="3:8" s="8" customFormat="1" x14ac:dyDescent="0.15">
      <c r="C43" s="8" t="s">
        <v>15</v>
      </c>
      <c r="D43" s="17">
        <f>F36/F35*100</f>
        <v>18.851448272390968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54"/>
      <c r="D46" s="54"/>
      <c r="E46" s="54"/>
      <c r="F46" s="54"/>
      <c r="G46" s="54"/>
      <c r="H46" s="54"/>
    </row>
    <row r="47" spans="3:8" s="8" customFormat="1" x14ac:dyDescent="0.15">
      <c r="C47" s="8" t="s">
        <v>17</v>
      </c>
      <c r="D47" s="17">
        <f>SUM(F34,F36,F33)/F35*100</f>
        <v>77.908498376827637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68792</v>
      </c>
      <c r="E26" s="5">
        <v>141510</v>
      </c>
      <c r="F26" s="6">
        <v>72718</v>
      </c>
      <c r="G26" s="2" t="s">
        <v>2</v>
      </c>
    </row>
    <row r="28" spans="2:7" x14ac:dyDescent="0.15">
      <c r="B28" s="7" t="s">
        <v>70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68792</v>
      </c>
      <c r="E32" s="10">
        <v>72718</v>
      </c>
      <c r="F32" s="10">
        <v>141510</v>
      </c>
      <c r="G32" s="11"/>
    </row>
    <row r="33" spans="3:8" s="8" customFormat="1" ht="27" customHeight="1" x14ac:dyDescent="0.15">
      <c r="C33" s="12" t="s">
        <v>20</v>
      </c>
      <c r="D33" s="10">
        <v>9418</v>
      </c>
      <c r="E33" s="10">
        <v>15277</v>
      </c>
      <c r="F33" s="10">
        <v>24695</v>
      </c>
      <c r="G33" s="13">
        <f>F33/F32*100</f>
        <v>17.451063529079217</v>
      </c>
    </row>
    <row r="34" spans="3:8" s="8" customFormat="1" ht="27" x14ac:dyDescent="0.15">
      <c r="C34" s="12" t="s">
        <v>21</v>
      </c>
      <c r="D34" s="10">
        <v>10789</v>
      </c>
      <c r="E34" s="10">
        <v>11422</v>
      </c>
      <c r="F34" s="10">
        <v>22211</v>
      </c>
      <c r="G34" s="13">
        <f>F34/F32*100</f>
        <v>15.695710550491132</v>
      </c>
    </row>
    <row r="35" spans="3:8" s="8" customFormat="1" ht="27" x14ac:dyDescent="0.15">
      <c r="C35" s="12" t="s">
        <v>9</v>
      </c>
      <c r="D35" s="10">
        <v>40883</v>
      </c>
      <c r="E35" s="10">
        <v>38722</v>
      </c>
      <c r="F35" s="10">
        <v>79605</v>
      </c>
      <c r="G35" s="13">
        <f>F35/F32*100</f>
        <v>56.253974984100061</v>
      </c>
    </row>
    <row r="36" spans="3:8" s="8" customFormat="1" ht="27" x14ac:dyDescent="0.15">
      <c r="C36" s="12" t="s">
        <v>10</v>
      </c>
      <c r="D36" s="10">
        <v>7702</v>
      </c>
      <c r="E36" s="10">
        <v>7297</v>
      </c>
      <c r="F36" s="10">
        <v>14999</v>
      </c>
      <c r="G36" s="13">
        <f>F36/F32*100</f>
        <v>10.599250936329588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58.923434457634571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53"/>
      <c r="D42" s="53"/>
      <c r="E42" s="53"/>
      <c r="F42" s="53"/>
      <c r="G42" s="53"/>
      <c r="H42" s="53"/>
    </row>
    <row r="43" spans="3:8" s="8" customFormat="1" x14ac:dyDescent="0.15">
      <c r="C43" s="8" t="s">
        <v>15</v>
      </c>
      <c r="D43" s="17">
        <f>F36/F35*100</f>
        <v>18.841781295144777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53"/>
      <c r="D46" s="53"/>
      <c r="E46" s="53"/>
      <c r="F46" s="53"/>
      <c r="G46" s="53"/>
      <c r="H46" s="53"/>
    </row>
    <row r="47" spans="3:8" s="8" customFormat="1" x14ac:dyDescent="0.15">
      <c r="C47" s="8" t="s">
        <v>17</v>
      </c>
      <c r="D47" s="17">
        <f>SUM(F34,F36,F33)/F35*100</f>
        <v>77.765215752779355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68818</v>
      </c>
      <c r="E26" s="5">
        <v>141616</v>
      </c>
      <c r="F26" s="6">
        <v>72798</v>
      </c>
      <c r="G26" s="2" t="s">
        <v>2</v>
      </c>
    </row>
    <row r="28" spans="2:7" x14ac:dyDescent="0.15">
      <c r="B28" s="7" t="s">
        <v>69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68818</v>
      </c>
      <c r="E32" s="10">
        <v>72798</v>
      </c>
      <c r="F32" s="10">
        <v>141616</v>
      </c>
      <c r="G32" s="11"/>
    </row>
    <row r="33" spans="3:8" s="8" customFormat="1" ht="27" customHeight="1" x14ac:dyDescent="0.15">
      <c r="C33" s="12" t="s">
        <v>20</v>
      </c>
      <c r="D33" s="10">
        <v>9434</v>
      </c>
      <c r="E33" s="10">
        <v>15301</v>
      </c>
      <c r="F33" s="10">
        <v>24735</v>
      </c>
      <c r="G33" s="13">
        <f>F33/F32*100</f>
        <v>17.466246751779462</v>
      </c>
    </row>
    <row r="34" spans="3:8" s="8" customFormat="1" ht="27" x14ac:dyDescent="0.15">
      <c r="C34" s="12" t="s">
        <v>21</v>
      </c>
      <c r="D34" s="10">
        <v>10765</v>
      </c>
      <c r="E34" s="10">
        <v>11395</v>
      </c>
      <c r="F34" s="10">
        <v>22160</v>
      </c>
      <c r="G34" s="13">
        <f>F34/F32*100</f>
        <v>15.647949384250367</v>
      </c>
    </row>
    <row r="35" spans="3:8" s="8" customFormat="1" ht="27" x14ac:dyDescent="0.15">
      <c r="C35" s="12" t="s">
        <v>9</v>
      </c>
      <c r="D35" s="10">
        <v>40900</v>
      </c>
      <c r="E35" s="10">
        <v>38780</v>
      </c>
      <c r="F35" s="10">
        <v>79680</v>
      </c>
      <c r="G35" s="13">
        <f>F35/F32*100</f>
        <v>56.264828832900236</v>
      </c>
    </row>
    <row r="36" spans="3:8" s="8" customFormat="1" ht="27" x14ac:dyDescent="0.15">
      <c r="C36" s="12" t="s">
        <v>10</v>
      </c>
      <c r="D36" s="10">
        <v>7719</v>
      </c>
      <c r="E36" s="10">
        <v>7322</v>
      </c>
      <c r="F36" s="10">
        <v>15041</v>
      </c>
      <c r="G36" s="13">
        <f>F36/F32*100</f>
        <v>10.620975031069936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58.854166666666664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52"/>
      <c r="D42" s="52"/>
      <c r="E42" s="52"/>
      <c r="F42" s="52"/>
      <c r="G42" s="52"/>
      <c r="H42" s="52"/>
    </row>
    <row r="43" spans="3:8" s="8" customFormat="1" x14ac:dyDescent="0.15">
      <c r="C43" s="8" t="s">
        <v>15</v>
      </c>
      <c r="D43" s="17">
        <f>F36/F35*100</f>
        <v>18.876757028112451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52"/>
      <c r="D46" s="52"/>
      <c r="E46" s="52"/>
      <c r="F46" s="52"/>
      <c r="G46" s="52"/>
      <c r="H46" s="52"/>
    </row>
    <row r="47" spans="3:8" s="8" customFormat="1" x14ac:dyDescent="0.15">
      <c r="C47" s="8" t="s">
        <v>17</v>
      </c>
      <c r="D47" s="17">
        <f>SUM(F34,F36,F33)/F35*100</f>
        <v>77.730923694779122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68851</v>
      </c>
      <c r="E26" s="5">
        <v>141648</v>
      </c>
      <c r="F26" s="6">
        <v>72797</v>
      </c>
      <c r="G26" s="2" t="s">
        <v>2</v>
      </c>
    </row>
    <row r="28" spans="2:7" x14ac:dyDescent="0.15">
      <c r="B28" s="7" t="s">
        <v>68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68851</v>
      </c>
      <c r="E32" s="10">
        <v>72797</v>
      </c>
      <c r="F32" s="10">
        <v>141648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15297</v>
      </c>
      <c r="F33" s="10">
        <v>24730</v>
      </c>
      <c r="G33" s="13">
        <f>F33/F32*100</f>
        <v>17.458771038066192</v>
      </c>
    </row>
    <row r="34" spans="3:8" s="8" customFormat="1" ht="27" x14ac:dyDescent="0.15">
      <c r="C34" s="12" t="s">
        <v>21</v>
      </c>
      <c r="D34" s="10">
        <v>10760</v>
      </c>
      <c r="E34" s="10">
        <v>11378</v>
      </c>
      <c r="F34" s="10">
        <v>22138</v>
      </c>
      <c r="G34" s="13">
        <f>F34/F32*100</f>
        <v>15.628882864565686</v>
      </c>
    </row>
    <row r="35" spans="3:8" s="8" customFormat="1" ht="27" x14ac:dyDescent="0.15">
      <c r="C35" s="12" t="s">
        <v>9</v>
      </c>
      <c r="D35" s="10">
        <v>40939</v>
      </c>
      <c r="E35" s="10">
        <v>38802</v>
      </c>
      <c r="F35" s="10">
        <v>79741</v>
      </c>
      <c r="G35" s="13">
        <f>F35/F32*100</f>
        <v>56.295182424037051</v>
      </c>
    </row>
    <row r="36" spans="3:8" s="8" customFormat="1" ht="27" x14ac:dyDescent="0.15">
      <c r="C36" s="12" t="s">
        <v>10</v>
      </c>
      <c r="D36" s="10">
        <v>7719</v>
      </c>
      <c r="E36" s="10">
        <v>7320</v>
      </c>
      <c r="F36" s="10">
        <v>15039</v>
      </c>
      <c r="G36" s="13">
        <f>F36/F32*100</f>
        <v>10.617163673331074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58.775284985139386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51"/>
      <c r="D42" s="51"/>
      <c r="E42" s="51"/>
      <c r="F42" s="51"/>
      <c r="G42" s="51"/>
      <c r="H42" s="51"/>
    </row>
    <row r="43" spans="3:8" s="8" customFormat="1" x14ac:dyDescent="0.15">
      <c r="C43" s="8" t="s">
        <v>15</v>
      </c>
      <c r="D43" s="17">
        <f>F36/F35*100</f>
        <v>18.859808630441051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51"/>
      <c r="D46" s="51"/>
      <c r="E46" s="51"/>
      <c r="F46" s="51"/>
      <c r="G46" s="51"/>
      <c r="H46" s="51"/>
    </row>
    <row r="47" spans="3:8" s="8" customFormat="1" x14ac:dyDescent="0.15">
      <c r="C47" s="8" t="s">
        <v>17</v>
      </c>
      <c r="D47" s="17">
        <f>SUM(F34,F36,F33)/F35*100</f>
        <v>77.635093615580445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66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68908</v>
      </c>
      <c r="E26" s="5">
        <v>141766</v>
      </c>
      <c r="F26" s="6">
        <v>72858</v>
      </c>
      <c r="G26" s="37" t="s">
        <v>2</v>
      </c>
    </row>
    <row r="28" spans="2:7" x14ac:dyDescent="0.15">
      <c r="B28" s="39" t="s">
        <v>67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68908</v>
      </c>
      <c r="E32" s="42">
        <v>72858</v>
      </c>
      <c r="F32" s="42">
        <v>141766</v>
      </c>
      <c r="G32" s="43"/>
    </row>
    <row r="33" spans="3:8" s="40" customFormat="1" ht="27" customHeight="1" x14ac:dyDescent="0.15">
      <c r="C33" s="44" t="s">
        <v>20</v>
      </c>
      <c r="D33" s="42">
        <v>9451</v>
      </c>
      <c r="E33" s="42">
        <v>15313</v>
      </c>
      <c r="F33" s="42">
        <v>24764</v>
      </c>
      <c r="G33" s="45">
        <f>F33/F32*100</f>
        <v>17.468222281788297</v>
      </c>
    </row>
    <row r="34" spans="3:8" s="40" customFormat="1" ht="27" x14ac:dyDescent="0.15">
      <c r="C34" s="44" t="s">
        <v>21</v>
      </c>
      <c r="D34" s="42">
        <v>10736</v>
      </c>
      <c r="E34" s="42">
        <v>11358</v>
      </c>
      <c r="F34" s="42">
        <v>22094</v>
      </c>
      <c r="G34" s="45">
        <f>F34/F32*100</f>
        <v>15.584836984890593</v>
      </c>
    </row>
    <row r="35" spans="3:8" s="40" customFormat="1" ht="27" x14ac:dyDescent="0.15">
      <c r="C35" s="44" t="s">
        <v>9</v>
      </c>
      <c r="D35" s="42">
        <v>40981</v>
      </c>
      <c r="E35" s="42">
        <v>38848</v>
      </c>
      <c r="F35" s="42">
        <v>79829</v>
      </c>
      <c r="G35" s="45">
        <f>F35/F32*100</f>
        <v>56.310398826234788</v>
      </c>
    </row>
    <row r="36" spans="3:8" s="40" customFormat="1" ht="27" x14ac:dyDescent="0.15">
      <c r="C36" s="44" t="s">
        <v>10</v>
      </c>
      <c r="D36" s="42">
        <v>7740</v>
      </c>
      <c r="E36" s="42">
        <v>7339</v>
      </c>
      <c r="F36" s="42">
        <v>15079</v>
      </c>
      <c r="G36" s="45">
        <f>F36/F32*100</f>
        <v>10.636541907086325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58.697966904257846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18.889125505768583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77.587092410026443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68954</v>
      </c>
      <c r="E26" s="5">
        <v>141887</v>
      </c>
      <c r="F26" s="6">
        <v>72933</v>
      </c>
      <c r="G26" s="37" t="s">
        <v>2</v>
      </c>
    </row>
    <row r="28" spans="2:7" x14ac:dyDescent="0.15">
      <c r="B28" s="39" t="s">
        <v>64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68954</v>
      </c>
      <c r="E32" s="42">
        <v>72933</v>
      </c>
      <c r="F32" s="42">
        <v>141887</v>
      </c>
      <c r="G32" s="43"/>
    </row>
    <row r="33" spans="3:8" s="40" customFormat="1" ht="27" customHeight="1" x14ac:dyDescent="0.15">
      <c r="C33" s="44" t="s">
        <v>20</v>
      </c>
      <c r="D33" s="42">
        <v>9445</v>
      </c>
      <c r="E33" s="42">
        <v>15302</v>
      </c>
      <c r="F33" s="42">
        <v>24747</v>
      </c>
      <c r="G33" s="45">
        <f>F33/F32*100</f>
        <v>17.441344168246562</v>
      </c>
    </row>
    <row r="34" spans="3:8" s="40" customFormat="1" ht="27" x14ac:dyDescent="0.15">
      <c r="C34" s="44" t="s">
        <v>21</v>
      </c>
      <c r="D34" s="42">
        <v>10720</v>
      </c>
      <c r="E34" s="42">
        <v>11354</v>
      </c>
      <c r="F34" s="42">
        <v>22074</v>
      </c>
      <c r="G34" s="45">
        <f>F34/F32*100</f>
        <v>15.557450647346126</v>
      </c>
    </row>
    <row r="35" spans="3:8" s="40" customFormat="1" ht="27" x14ac:dyDescent="0.15">
      <c r="C35" s="44" t="s">
        <v>9</v>
      </c>
      <c r="D35" s="42">
        <v>41043</v>
      </c>
      <c r="E35" s="42">
        <v>38914</v>
      </c>
      <c r="F35" s="42">
        <v>79957</v>
      </c>
      <c r="G35" s="45">
        <f>F35/F32*100</f>
        <v>56.352590441689507</v>
      </c>
    </row>
    <row r="36" spans="3:8" s="40" customFormat="1" ht="27" x14ac:dyDescent="0.15">
      <c r="C36" s="44" t="s">
        <v>10</v>
      </c>
      <c r="D36" s="42">
        <v>7746</v>
      </c>
      <c r="E36" s="42">
        <v>7363</v>
      </c>
      <c r="F36" s="42">
        <v>15109</v>
      </c>
      <c r="G36" s="45">
        <f>F36/F32*100</f>
        <v>10.648614742717797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58.557724777067676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18.896406818665032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77.454131595732719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63760</v>
      </c>
      <c r="E26" s="5">
        <v>131189</v>
      </c>
      <c r="F26" s="6">
        <v>67429</v>
      </c>
      <c r="G26" s="2" t="s">
        <v>2</v>
      </c>
    </row>
    <row r="28" spans="2:7" x14ac:dyDescent="0.15">
      <c r="B28" s="7" t="s">
        <v>128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63760</v>
      </c>
      <c r="E32" s="10">
        <v>67429</v>
      </c>
      <c r="F32" s="10">
        <v>131189</v>
      </c>
      <c r="G32" s="11"/>
    </row>
    <row r="33" spans="3:8" s="8" customFormat="1" ht="27" customHeight="1" x14ac:dyDescent="0.15">
      <c r="C33" s="12" t="s">
        <v>20</v>
      </c>
      <c r="D33" s="10">
        <v>10539</v>
      </c>
      <c r="E33" s="10">
        <v>16147</v>
      </c>
      <c r="F33" s="10">
        <v>26686</v>
      </c>
      <c r="G33" s="13">
        <f>F33/F32*100</f>
        <v>20.341644497633187</v>
      </c>
    </row>
    <row r="34" spans="3:8" s="8" customFormat="1" ht="27" x14ac:dyDescent="0.15">
      <c r="C34" s="12" t="s">
        <v>21</v>
      </c>
      <c r="D34" s="10">
        <v>9672</v>
      </c>
      <c r="E34" s="10">
        <v>10237</v>
      </c>
      <c r="F34" s="10">
        <v>19909</v>
      </c>
      <c r="G34" s="13">
        <f>F34/F32*100</f>
        <v>15.175815045468752</v>
      </c>
    </row>
    <row r="35" spans="3:8" s="8" customFormat="1" ht="27" x14ac:dyDescent="0.15">
      <c r="C35" s="12" t="s">
        <v>9</v>
      </c>
      <c r="D35" s="10">
        <v>37187</v>
      </c>
      <c r="E35" s="10">
        <v>34962</v>
      </c>
      <c r="F35" s="10">
        <v>72149</v>
      </c>
      <c r="G35" s="13">
        <f>F35/F32*100</f>
        <v>54.996226817797222</v>
      </c>
    </row>
    <row r="36" spans="3:8" s="8" customFormat="1" ht="27" x14ac:dyDescent="0.15">
      <c r="C36" s="12" t="s">
        <v>10</v>
      </c>
      <c r="D36" s="10">
        <v>6362</v>
      </c>
      <c r="E36" s="10">
        <v>6083</v>
      </c>
      <c r="F36" s="10">
        <v>12445</v>
      </c>
      <c r="G36" s="13">
        <f>F36/F32*100</f>
        <v>9.4863136391008389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64.581629683017098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8"/>
      <c r="D42" s="108"/>
      <c r="E42" s="108"/>
      <c r="F42" s="108"/>
      <c r="G42" s="108"/>
      <c r="H42" s="108"/>
    </row>
    <row r="43" spans="3:8" s="8" customFormat="1" x14ac:dyDescent="0.15">
      <c r="C43" s="8" t="s">
        <v>15</v>
      </c>
      <c r="D43" s="17">
        <f>F36/F35*100</f>
        <v>17.249026320531122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8"/>
      <c r="D46" s="108"/>
      <c r="E46" s="108"/>
      <c r="F46" s="108"/>
      <c r="G46" s="108"/>
      <c r="H46" s="108"/>
    </row>
    <row r="47" spans="3:8" s="8" customFormat="1" x14ac:dyDescent="0.15">
      <c r="C47" s="8" t="s">
        <v>17</v>
      </c>
      <c r="D47" s="17">
        <f>SUM(F34,F36,F33)/F35*100</f>
        <v>81.830656003548214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69182</v>
      </c>
      <c r="E26" s="5">
        <v>142349</v>
      </c>
      <c r="F26" s="6">
        <v>73167</v>
      </c>
      <c r="G26" s="37" t="s">
        <v>2</v>
      </c>
    </row>
    <row r="28" spans="2:7" x14ac:dyDescent="0.15">
      <c r="B28" s="39" t="s">
        <v>63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69182</v>
      </c>
      <c r="E32" s="42">
        <v>73167</v>
      </c>
      <c r="F32" s="42">
        <v>142349</v>
      </c>
      <c r="G32" s="43"/>
    </row>
    <row r="33" spans="3:8" s="40" customFormat="1" ht="27" customHeight="1" x14ac:dyDescent="0.15">
      <c r="C33" s="44" t="s">
        <v>20</v>
      </c>
      <c r="D33" s="42">
        <v>9433</v>
      </c>
      <c r="E33" s="42">
        <v>15309</v>
      </c>
      <c r="F33" s="42">
        <v>24742</v>
      </c>
      <c r="G33" s="45">
        <f>F33/F32*100</f>
        <v>17.381225017386846</v>
      </c>
    </row>
    <row r="34" spans="3:8" s="40" customFormat="1" ht="27" x14ac:dyDescent="0.15">
      <c r="C34" s="44" t="s">
        <v>21</v>
      </c>
      <c r="D34" s="42">
        <v>10729</v>
      </c>
      <c r="E34" s="42">
        <v>11328</v>
      </c>
      <c r="F34" s="42">
        <v>22057</v>
      </c>
      <c r="G34" s="45">
        <f>F34/F32*100</f>
        <v>15.495015771097794</v>
      </c>
    </row>
    <row r="35" spans="3:8" s="40" customFormat="1" ht="27" x14ac:dyDescent="0.15">
      <c r="C35" s="44" t="s">
        <v>9</v>
      </c>
      <c r="D35" s="42">
        <v>41257</v>
      </c>
      <c r="E35" s="42">
        <v>39154</v>
      </c>
      <c r="F35" s="42">
        <v>80411</v>
      </c>
      <c r="G35" s="45">
        <f>F35/F32*100</f>
        <v>56.488630057113156</v>
      </c>
    </row>
    <row r="36" spans="3:8" s="40" customFormat="1" ht="27" x14ac:dyDescent="0.15">
      <c r="C36" s="44" t="s">
        <v>10</v>
      </c>
      <c r="D36" s="42">
        <v>7763</v>
      </c>
      <c r="E36" s="42">
        <v>7376</v>
      </c>
      <c r="F36" s="42">
        <v>15139</v>
      </c>
      <c r="G36" s="45">
        <f>F36/F32*100</f>
        <v>10.635129154402209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58.199748790588359</v>
      </c>
      <c r="E39" s="40" t="s">
        <v>12</v>
      </c>
    </row>
    <row r="40" spans="3:8" s="40" customFormat="1" x14ac:dyDescent="0.15">
      <c r="C40" s="118" t="s">
        <v>13</v>
      </c>
      <c r="D40" s="118"/>
      <c r="E40" s="118"/>
      <c r="F40" s="118"/>
      <c r="G40" s="118"/>
      <c r="H40" s="118"/>
    </row>
    <row r="41" spans="3:8" s="40" customFormat="1" x14ac:dyDescent="0.15">
      <c r="C41" s="117" t="s">
        <v>14</v>
      </c>
      <c r="D41" s="117"/>
      <c r="E41" s="117"/>
      <c r="F41" s="117"/>
      <c r="G41" s="117"/>
      <c r="H41" s="117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18.827026153138252</v>
      </c>
      <c r="E43" s="40" t="s">
        <v>12</v>
      </c>
    </row>
    <row r="44" spans="3:8" s="40" customFormat="1" x14ac:dyDescent="0.15">
      <c r="C44" s="118" t="s">
        <v>16</v>
      </c>
      <c r="D44" s="118"/>
      <c r="E44" s="118"/>
      <c r="F44" s="118"/>
      <c r="G44" s="118"/>
      <c r="H44" s="118"/>
    </row>
    <row r="45" spans="3:8" s="40" customFormat="1" x14ac:dyDescent="0.15">
      <c r="C45" s="117" t="s">
        <v>14</v>
      </c>
      <c r="D45" s="117"/>
      <c r="E45" s="117"/>
      <c r="F45" s="117"/>
      <c r="G45" s="117"/>
      <c r="H45" s="117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77.026774943726608</v>
      </c>
      <c r="E47" s="40" t="s">
        <v>12</v>
      </c>
    </row>
    <row r="48" spans="3:8" x14ac:dyDescent="0.15">
      <c r="C48" s="118" t="s">
        <v>18</v>
      </c>
      <c r="D48" s="118"/>
      <c r="E48" s="118"/>
      <c r="F48" s="118"/>
      <c r="G48" s="118"/>
      <c r="H48" s="118"/>
    </row>
    <row r="49" spans="3:8" x14ac:dyDescent="0.15">
      <c r="C49" s="117" t="s">
        <v>19</v>
      </c>
      <c r="D49" s="117"/>
      <c r="E49" s="117"/>
      <c r="F49" s="117"/>
      <c r="G49" s="117"/>
      <c r="H49" s="117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69248</v>
      </c>
      <c r="E26" s="5">
        <v>142520</v>
      </c>
      <c r="F26" s="6">
        <v>73272</v>
      </c>
      <c r="G26" s="2" t="s">
        <v>2</v>
      </c>
    </row>
    <row r="28" spans="2:7" x14ac:dyDescent="0.15">
      <c r="B28" s="7" t="s">
        <v>62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69248</v>
      </c>
      <c r="E32" s="10">
        <v>73272</v>
      </c>
      <c r="F32" s="10">
        <v>142520</v>
      </c>
      <c r="G32" s="11"/>
    </row>
    <row r="33" spans="3:8" s="8" customFormat="1" ht="27" customHeight="1" x14ac:dyDescent="0.15">
      <c r="C33" s="12" t="s">
        <v>20</v>
      </c>
      <c r="D33" s="10">
        <v>9430</v>
      </c>
      <c r="E33" s="10">
        <v>15307</v>
      </c>
      <c r="F33" s="10">
        <v>24737</v>
      </c>
      <c r="G33" s="13">
        <v>17.35686219477968</v>
      </c>
    </row>
    <row r="34" spans="3:8" s="8" customFormat="1" ht="27" x14ac:dyDescent="0.15">
      <c r="C34" s="12" t="s">
        <v>21</v>
      </c>
      <c r="D34" s="10">
        <v>10719</v>
      </c>
      <c r="E34" s="10">
        <v>11333</v>
      </c>
      <c r="F34" s="10">
        <v>22052</v>
      </c>
      <c r="G34" s="13">
        <v>15.472916081953411</v>
      </c>
    </row>
    <row r="35" spans="3:8" s="8" customFormat="1" ht="27" x14ac:dyDescent="0.15">
      <c r="C35" s="12" t="s">
        <v>9</v>
      </c>
      <c r="D35" s="10">
        <v>41326</v>
      </c>
      <c r="E35" s="10">
        <v>39232</v>
      </c>
      <c r="F35" s="10">
        <v>80558</v>
      </c>
      <c r="G35" s="13">
        <v>56.523996632051642</v>
      </c>
    </row>
    <row r="36" spans="3:8" s="8" customFormat="1" ht="27" x14ac:dyDescent="0.15">
      <c r="C36" s="12" t="s">
        <v>10</v>
      </c>
      <c r="D36" s="10">
        <v>7773</v>
      </c>
      <c r="E36" s="10">
        <v>7400</v>
      </c>
      <c r="F36" s="10">
        <v>15173</v>
      </c>
      <c r="G36" s="13">
        <v>10.646225091215268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58.081134089724173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6"/>
      <c r="D42" s="36"/>
      <c r="E42" s="36"/>
      <c r="F42" s="36"/>
      <c r="G42" s="36"/>
      <c r="H42" s="36"/>
    </row>
    <row r="43" spans="3:8" s="8" customFormat="1" x14ac:dyDescent="0.15">
      <c r="C43" s="8" t="s">
        <v>15</v>
      </c>
      <c r="D43" s="17">
        <f>F36/F35*100</f>
        <v>18.834876734774944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6"/>
      <c r="D46" s="36"/>
      <c r="E46" s="36"/>
      <c r="F46" s="36"/>
      <c r="G46" s="36"/>
      <c r="H46" s="36"/>
    </row>
    <row r="47" spans="3:8" s="8" customFormat="1" x14ac:dyDescent="0.15">
      <c r="C47" s="8" t="s">
        <v>17</v>
      </c>
      <c r="D47" s="17">
        <f>SUM(F34,F36,F33)/F35*100</f>
        <v>76.916010824499111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61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69305</v>
      </c>
      <c r="E26" s="5">
        <v>142638</v>
      </c>
      <c r="F26" s="6">
        <v>73333</v>
      </c>
      <c r="G26" s="2" t="s">
        <v>2</v>
      </c>
    </row>
    <row r="28" spans="2:7" x14ac:dyDescent="0.15">
      <c r="B28" s="7" t="s">
        <v>60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69305</v>
      </c>
      <c r="E32" s="10">
        <v>73333</v>
      </c>
      <c r="F32" s="10">
        <v>142638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15325</v>
      </c>
      <c r="F33" s="10">
        <v>24758</v>
      </c>
      <c r="G33" s="13">
        <v>17.357225984660467</v>
      </c>
    </row>
    <row r="34" spans="3:8" s="8" customFormat="1" ht="27" x14ac:dyDescent="0.15">
      <c r="C34" s="12" t="s">
        <v>21</v>
      </c>
      <c r="D34" s="10">
        <v>10705</v>
      </c>
      <c r="E34" s="10">
        <v>11314</v>
      </c>
      <c r="F34" s="10">
        <v>22019</v>
      </c>
      <c r="G34" s="13">
        <v>15.43698032782288</v>
      </c>
    </row>
    <row r="35" spans="3:8" s="8" customFormat="1" ht="27" x14ac:dyDescent="0.15">
      <c r="C35" s="12" t="s">
        <v>9</v>
      </c>
      <c r="D35" s="10">
        <v>41379</v>
      </c>
      <c r="E35" s="10">
        <v>39279</v>
      </c>
      <c r="F35" s="10">
        <v>80658</v>
      </c>
      <c r="G35" s="13">
        <v>56.547343625120938</v>
      </c>
    </row>
    <row r="36" spans="3:8" s="8" customFormat="1" ht="27" x14ac:dyDescent="0.15">
      <c r="C36" s="12" t="s">
        <v>10</v>
      </c>
      <c r="D36" s="10">
        <v>7788</v>
      </c>
      <c r="E36" s="10">
        <v>7415</v>
      </c>
      <c r="F36" s="10">
        <v>15203</v>
      </c>
      <c r="G36" s="13">
        <v>10.658450062395715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57.994247315827316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5"/>
      <c r="D42" s="35"/>
      <c r="E42" s="35"/>
      <c r="F42" s="35"/>
      <c r="G42" s="35"/>
      <c r="H42" s="35"/>
    </row>
    <row r="43" spans="3:8" s="8" customFormat="1" x14ac:dyDescent="0.15">
      <c r="C43" s="8" t="s">
        <v>15</v>
      </c>
      <c r="D43" s="17">
        <f>F36/F35*100</f>
        <v>18.848719283890006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5"/>
      <c r="D46" s="35"/>
      <c r="E46" s="35"/>
      <c r="F46" s="35"/>
      <c r="G46" s="35"/>
      <c r="H46" s="35"/>
    </row>
    <row r="47" spans="3:8" s="8" customFormat="1" x14ac:dyDescent="0.15">
      <c r="C47" s="8" t="s">
        <v>17</v>
      </c>
      <c r="D47" s="17">
        <f>SUM(F34,F36,F33)/F35*100</f>
        <v>76.842966599717329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69358</v>
      </c>
      <c r="E26" s="5">
        <v>142766</v>
      </c>
      <c r="F26" s="6">
        <v>73408</v>
      </c>
      <c r="G26" s="2" t="s">
        <v>2</v>
      </c>
    </row>
    <row r="28" spans="2:7" x14ac:dyDescent="0.15">
      <c r="B28" s="7" t="s">
        <v>58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69358</v>
      </c>
      <c r="E32" s="10">
        <v>73408</v>
      </c>
      <c r="F32" s="10">
        <v>142766</v>
      </c>
      <c r="G32" s="11"/>
    </row>
    <row r="33" spans="3:8" s="8" customFormat="1" ht="27" customHeight="1" x14ac:dyDescent="0.15">
      <c r="C33" s="12" t="s">
        <v>20</v>
      </c>
      <c r="D33" s="10">
        <v>9413</v>
      </c>
      <c r="E33" s="10">
        <v>15294</v>
      </c>
      <c r="F33" s="10">
        <v>24707</v>
      </c>
      <c r="G33" s="13">
        <v>17.305941190479526</v>
      </c>
    </row>
    <row r="34" spans="3:8" s="8" customFormat="1" ht="27" x14ac:dyDescent="0.15">
      <c r="C34" s="12" t="s">
        <v>21</v>
      </c>
      <c r="D34" s="10">
        <v>10691</v>
      </c>
      <c r="E34" s="10">
        <v>11338</v>
      </c>
      <c r="F34" s="10">
        <v>22029</v>
      </c>
      <c r="G34" s="13">
        <v>15.43014443214771</v>
      </c>
    </row>
    <row r="35" spans="3:8" s="8" customFormat="1" ht="27" x14ac:dyDescent="0.15">
      <c r="C35" s="12" t="s">
        <v>9</v>
      </c>
      <c r="D35" s="10">
        <v>41442</v>
      </c>
      <c r="E35" s="10">
        <v>39330</v>
      </c>
      <c r="F35" s="10">
        <v>80772</v>
      </c>
      <c r="G35" s="13">
        <v>56.576495804323159</v>
      </c>
    </row>
    <row r="36" spans="3:8" s="8" customFormat="1" ht="27" x14ac:dyDescent="0.15">
      <c r="C36" s="12" t="s">
        <v>10</v>
      </c>
      <c r="D36" s="10">
        <v>7812</v>
      </c>
      <c r="E36" s="10">
        <v>7446</v>
      </c>
      <c r="F36" s="10">
        <v>15258</v>
      </c>
      <c r="G36" s="13">
        <v>10.687418573049607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57.861635220125784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4"/>
      <c r="D42" s="34"/>
      <c r="E42" s="34"/>
      <c r="F42" s="34"/>
      <c r="G42" s="34"/>
      <c r="H42" s="34"/>
    </row>
    <row r="43" spans="3:8" s="8" customFormat="1" x14ac:dyDescent="0.15">
      <c r="C43" s="8" t="s">
        <v>15</v>
      </c>
      <c r="D43" s="17">
        <f>F36/F35*100</f>
        <v>18.890209478532164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4"/>
      <c r="D46" s="34"/>
      <c r="E46" s="34"/>
      <c r="F46" s="34"/>
      <c r="G46" s="34"/>
      <c r="H46" s="34"/>
    </row>
    <row r="47" spans="3:8" s="8" customFormat="1" x14ac:dyDescent="0.15">
      <c r="C47" s="8" t="s">
        <v>17</v>
      </c>
      <c r="D47" s="17">
        <f>SUM(F34,F36,F33)/F35*100</f>
        <v>76.751844698657962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56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69424</v>
      </c>
      <c r="E26" s="5">
        <v>142934</v>
      </c>
      <c r="F26" s="6">
        <v>73510</v>
      </c>
      <c r="G26" s="2" t="s">
        <v>2</v>
      </c>
    </row>
    <row r="28" spans="2:7" x14ac:dyDescent="0.15">
      <c r="B28" s="7" t="s">
        <v>57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69424</v>
      </c>
      <c r="E32" s="10">
        <v>73510</v>
      </c>
      <c r="F32" s="10">
        <v>142934</v>
      </c>
      <c r="G32" s="11"/>
    </row>
    <row r="33" spans="3:8" s="8" customFormat="1" ht="27" customHeight="1" x14ac:dyDescent="0.15">
      <c r="C33" s="12" t="s">
        <v>20</v>
      </c>
      <c r="D33" s="10">
        <v>9409</v>
      </c>
      <c r="E33" s="10">
        <v>15303</v>
      </c>
      <c r="F33" s="10">
        <v>24712</v>
      </c>
      <c r="G33" s="13">
        <v>17.289098465025816</v>
      </c>
    </row>
    <row r="34" spans="3:8" s="8" customFormat="1" ht="27" x14ac:dyDescent="0.15">
      <c r="C34" s="12" t="s">
        <v>21</v>
      </c>
      <c r="D34" s="10">
        <v>10688</v>
      </c>
      <c r="E34" s="10">
        <v>11324</v>
      </c>
      <c r="F34" s="10">
        <v>22012</v>
      </c>
      <c r="G34" s="13">
        <v>15.400114738270808</v>
      </c>
    </row>
    <row r="35" spans="3:8" s="8" customFormat="1" ht="27" x14ac:dyDescent="0.15">
      <c r="C35" s="12" t="s">
        <v>9</v>
      </c>
      <c r="D35" s="10">
        <v>41495</v>
      </c>
      <c r="E35" s="10">
        <v>39423</v>
      </c>
      <c r="F35" s="10">
        <v>80918</v>
      </c>
      <c r="G35" s="13">
        <v>56.612142667245024</v>
      </c>
    </row>
    <row r="36" spans="3:8" s="8" customFormat="1" ht="27" x14ac:dyDescent="0.15">
      <c r="C36" s="12" t="s">
        <v>10</v>
      </c>
      <c r="D36" s="10">
        <v>7832</v>
      </c>
      <c r="E36" s="10">
        <v>7460</v>
      </c>
      <c r="F36" s="10">
        <v>15292</v>
      </c>
      <c r="G36" s="13">
        <v>10.698644129458351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57.742405892384888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2"/>
      <c r="D42" s="32"/>
      <c r="E42" s="32"/>
      <c r="F42" s="32"/>
      <c r="G42" s="32"/>
      <c r="H42" s="32"/>
    </row>
    <row r="43" spans="3:8" s="8" customFormat="1" x14ac:dyDescent="0.15">
      <c r="C43" s="8" t="s">
        <v>15</v>
      </c>
      <c r="D43" s="17">
        <f>F36/F35*100</f>
        <v>18.898143799896193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2"/>
      <c r="D46" s="32"/>
      <c r="E46" s="32"/>
      <c r="F46" s="32"/>
      <c r="G46" s="32"/>
      <c r="H46" s="32"/>
    </row>
    <row r="47" spans="3:8" s="8" customFormat="1" x14ac:dyDescent="0.15">
      <c r="C47" s="8" t="s">
        <v>17</v>
      </c>
      <c r="D47" s="17">
        <f>SUM(F34,F36,F33)/F35*100</f>
        <v>76.640549692281084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69498</v>
      </c>
      <c r="E26" s="5">
        <v>143047</v>
      </c>
      <c r="F26" s="6">
        <v>73549</v>
      </c>
      <c r="G26" s="2" t="s">
        <v>2</v>
      </c>
    </row>
    <row r="28" spans="2:7" x14ac:dyDescent="0.15">
      <c r="B28" s="7" t="s">
        <v>55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69498</v>
      </c>
      <c r="E32" s="10">
        <v>73549</v>
      </c>
      <c r="F32" s="10">
        <v>143047</v>
      </c>
      <c r="G32" s="11"/>
    </row>
    <row r="33" spans="3:8" s="8" customFormat="1" ht="27" customHeight="1" x14ac:dyDescent="0.15">
      <c r="C33" s="12" t="s">
        <v>20</v>
      </c>
      <c r="D33" s="10">
        <v>9420</v>
      </c>
      <c r="E33" s="10">
        <v>15301</v>
      </c>
      <c r="F33" s="10">
        <v>24721</v>
      </c>
      <c r="G33" s="13">
        <v>17.281732577404629</v>
      </c>
    </row>
    <row r="34" spans="3:8" s="8" customFormat="1" ht="27" x14ac:dyDescent="0.15">
      <c r="C34" s="12" t="s">
        <v>21</v>
      </c>
      <c r="D34" s="10">
        <v>10664</v>
      </c>
      <c r="E34" s="10">
        <v>11319</v>
      </c>
      <c r="F34" s="10">
        <v>21983</v>
      </c>
      <c r="G34" s="13">
        <v>15.367676358120058</v>
      </c>
    </row>
    <row r="35" spans="3:8" s="8" customFormat="1" ht="27" x14ac:dyDescent="0.15">
      <c r="C35" s="12" t="s">
        <v>9</v>
      </c>
      <c r="D35" s="10">
        <v>41565</v>
      </c>
      <c r="E35" s="10">
        <v>39454</v>
      </c>
      <c r="F35" s="10">
        <v>81019</v>
      </c>
      <c r="G35" s="13">
        <v>56.638028060707327</v>
      </c>
    </row>
    <row r="36" spans="3:8" s="8" customFormat="1" ht="27" x14ac:dyDescent="0.15">
      <c r="C36" s="12" t="s">
        <v>10</v>
      </c>
      <c r="D36" s="10">
        <v>7849</v>
      </c>
      <c r="E36" s="10">
        <v>7475</v>
      </c>
      <c r="F36" s="10">
        <v>15324</v>
      </c>
      <c r="G36" s="13">
        <v>10.712563003767993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57.645737419617618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3"/>
      <c r="D42" s="33"/>
      <c r="E42" s="33"/>
      <c r="F42" s="33"/>
      <c r="G42" s="33"/>
      <c r="H42" s="33"/>
    </row>
    <row r="43" spans="3:8" s="8" customFormat="1" x14ac:dyDescent="0.15">
      <c r="C43" s="8" t="s">
        <v>15</v>
      </c>
      <c r="D43" s="17">
        <f>F36/F35*100</f>
        <v>18.914081882027673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3"/>
      <c r="D46" s="33"/>
      <c r="E46" s="33"/>
      <c r="F46" s="33"/>
      <c r="G46" s="33"/>
      <c r="H46" s="33"/>
    </row>
    <row r="47" spans="3:8" s="8" customFormat="1" x14ac:dyDescent="0.15">
      <c r="C47" s="8" t="s">
        <v>17</v>
      </c>
      <c r="D47" s="17">
        <f>SUM(F34,F36,F33)/F35*100</f>
        <v>76.559819301645291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69551</v>
      </c>
      <c r="E26" s="5">
        <v>143147</v>
      </c>
      <c r="F26" s="6">
        <v>73596</v>
      </c>
      <c r="G26" s="2" t="s">
        <v>2</v>
      </c>
    </row>
    <row r="28" spans="2:7" x14ac:dyDescent="0.15">
      <c r="B28" s="7" t="s">
        <v>52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69551</v>
      </c>
      <c r="E32" s="10">
        <v>73596</v>
      </c>
      <c r="F32" s="10">
        <v>143147</v>
      </c>
      <c r="G32" s="11"/>
    </row>
    <row r="33" spans="3:8" s="8" customFormat="1" ht="27" customHeight="1" x14ac:dyDescent="0.15">
      <c r="C33" s="12" t="s">
        <v>20</v>
      </c>
      <c r="D33" s="10">
        <v>9402</v>
      </c>
      <c r="E33" s="10">
        <v>15281</v>
      </c>
      <c r="F33" s="10">
        <v>24683</v>
      </c>
      <c r="G33" s="13">
        <v>17.24311372225754</v>
      </c>
    </row>
    <row r="34" spans="3:8" s="8" customFormat="1" ht="27" x14ac:dyDescent="0.15">
      <c r="C34" s="12" t="s">
        <v>21</v>
      </c>
      <c r="D34" s="10">
        <v>10683</v>
      </c>
      <c r="E34" s="10">
        <v>11351</v>
      </c>
      <c r="F34" s="10">
        <v>22034</v>
      </c>
      <c r="G34" s="13">
        <v>15.392568478557008</v>
      </c>
    </row>
    <row r="35" spans="3:8" s="8" customFormat="1" ht="27" x14ac:dyDescent="0.15">
      <c r="C35" s="12" t="s">
        <v>9</v>
      </c>
      <c r="D35" s="10">
        <v>41596</v>
      </c>
      <c r="E35" s="10">
        <v>39474</v>
      </c>
      <c r="F35" s="10">
        <v>81070</v>
      </c>
      <c r="G35" s="13">
        <v>56.63408943254138</v>
      </c>
    </row>
    <row r="36" spans="3:8" s="8" customFormat="1" ht="27" x14ac:dyDescent="0.15">
      <c r="C36" s="12" t="s">
        <v>10</v>
      </c>
      <c r="D36" s="10">
        <v>7870</v>
      </c>
      <c r="E36" s="10">
        <v>7490</v>
      </c>
      <c r="F36" s="10">
        <v>15360</v>
      </c>
      <c r="G36" s="13">
        <v>10.730228366644079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57.625508819538673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1"/>
      <c r="D42" s="31"/>
      <c r="E42" s="31"/>
      <c r="F42" s="31"/>
      <c r="G42" s="31"/>
      <c r="H42" s="31"/>
    </row>
    <row r="43" spans="3:8" s="8" customFormat="1" x14ac:dyDescent="0.15">
      <c r="C43" s="8" t="s">
        <v>15</v>
      </c>
      <c r="D43" s="17">
        <f>F36/F35*100</f>
        <v>18.946589367213519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1"/>
      <c r="D46" s="31"/>
      <c r="E46" s="31"/>
      <c r="F46" s="31"/>
      <c r="G46" s="31"/>
      <c r="H46" s="31"/>
    </row>
    <row r="47" spans="3:8" s="8" customFormat="1" x14ac:dyDescent="0.15">
      <c r="C47" s="8" t="s">
        <v>17</v>
      </c>
      <c r="D47" s="17">
        <f>SUM(F34,F36,F33)/F35*100</f>
        <v>76.572098186752186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69596</v>
      </c>
      <c r="E26" s="5">
        <v>143219</v>
      </c>
      <c r="F26" s="6">
        <v>73623</v>
      </c>
      <c r="G26" s="2" t="s">
        <v>2</v>
      </c>
    </row>
    <row r="28" spans="2:7" x14ac:dyDescent="0.15">
      <c r="B28" s="7" t="s">
        <v>53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69596</v>
      </c>
      <c r="E32" s="10">
        <v>73623</v>
      </c>
      <c r="F32" s="10">
        <v>143219</v>
      </c>
      <c r="G32" s="11"/>
    </row>
    <row r="33" spans="3:8" s="8" customFormat="1" ht="27" customHeight="1" x14ac:dyDescent="0.15">
      <c r="C33" s="12" t="s">
        <v>20</v>
      </c>
      <c r="D33" s="10">
        <v>9393</v>
      </c>
      <c r="E33" s="10">
        <v>15292</v>
      </c>
      <c r="F33" s="10">
        <v>24685</v>
      </c>
      <c r="G33" s="13">
        <v>17.235841613193781</v>
      </c>
    </row>
    <row r="34" spans="3:8" s="8" customFormat="1" ht="27" x14ac:dyDescent="0.15">
      <c r="C34" s="12" t="s">
        <v>21</v>
      </c>
      <c r="D34" s="10">
        <v>10672</v>
      </c>
      <c r="E34" s="10">
        <v>11333</v>
      </c>
      <c r="F34" s="10">
        <v>22005</v>
      </c>
      <c r="G34" s="13">
        <v>15.364581515022449</v>
      </c>
    </row>
    <row r="35" spans="3:8" s="8" customFormat="1" ht="27" x14ac:dyDescent="0.15">
      <c r="C35" s="12" t="s">
        <v>9</v>
      </c>
      <c r="D35" s="10">
        <v>41630</v>
      </c>
      <c r="E35" s="10">
        <v>39473</v>
      </c>
      <c r="F35" s="10">
        <v>81103</v>
      </c>
      <c r="G35" s="13">
        <v>56.62865960521998</v>
      </c>
    </row>
    <row r="36" spans="3:8" s="8" customFormat="1" ht="27" x14ac:dyDescent="0.15">
      <c r="C36" s="12" t="s">
        <v>10</v>
      </c>
      <c r="D36" s="10">
        <v>7901</v>
      </c>
      <c r="E36" s="10">
        <v>7525</v>
      </c>
      <c r="F36" s="10">
        <v>15426</v>
      </c>
      <c r="G36" s="13">
        <v>10.770917266563794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57.568770575687708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0"/>
      <c r="D42" s="30"/>
      <c r="E42" s="30"/>
      <c r="F42" s="30"/>
      <c r="G42" s="30"/>
      <c r="H42" s="30"/>
    </row>
    <row r="43" spans="3:8" s="8" customFormat="1" x14ac:dyDescent="0.15">
      <c r="C43" s="8" t="s">
        <v>15</v>
      </c>
      <c r="D43" s="17">
        <f>F36/F35*100</f>
        <v>19.020258190202583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0"/>
      <c r="D46" s="30"/>
      <c r="E46" s="30"/>
      <c r="F46" s="30"/>
      <c r="G46" s="30"/>
      <c r="H46" s="30"/>
    </row>
    <row r="47" spans="3:8" s="8" customFormat="1" x14ac:dyDescent="0.15">
      <c r="C47" s="8" t="s">
        <v>17</v>
      </c>
      <c r="D47" s="17">
        <f>SUM(F34,F36,F33)/F35*100</f>
        <v>76.589028765890291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69693</v>
      </c>
      <c r="E26" s="5">
        <v>143354</v>
      </c>
      <c r="F26" s="6">
        <v>73661</v>
      </c>
      <c r="G26" s="2" t="s">
        <v>2</v>
      </c>
    </row>
    <row r="28" spans="2:7" x14ac:dyDescent="0.15">
      <c r="B28" s="7" t="s">
        <v>48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69693</v>
      </c>
      <c r="E32" s="10">
        <v>73661</v>
      </c>
      <c r="F32" s="10">
        <v>143354</v>
      </c>
      <c r="G32" s="11"/>
    </row>
    <row r="33" spans="3:8" s="8" customFormat="1" ht="27" customHeight="1" x14ac:dyDescent="0.15">
      <c r="C33" s="12" t="s">
        <v>20</v>
      </c>
      <c r="D33" s="10">
        <v>9391</v>
      </c>
      <c r="E33" s="10">
        <v>15294</v>
      </c>
      <c r="F33" s="10">
        <v>24685</v>
      </c>
      <c r="G33" s="13">
        <v>17.219610195739218</v>
      </c>
    </row>
    <row r="34" spans="3:8" s="8" customFormat="1" ht="27" x14ac:dyDescent="0.15">
      <c r="C34" s="12" t="s">
        <v>21</v>
      </c>
      <c r="D34" s="10">
        <v>10661</v>
      </c>
      <c r="E34" s="10">
        <v>11328</v>
      </c>
      <c r="F34" s="10">
        <v>21989</v>
      </c>
      <c r="G34" s="13">
        <v>15.338951127976896</v>
      </c>
    </row>
    <row r="35" spans="3:8" s="8" customFormat="1" ht="27" x14ac:dyDescent="0.15">
      <c r="C35" s="12" t="s">
        <v>9</v>
      </c>
      <c r="D35" s="10">
        <v>41711</v>
      </c>
      <c r="E35" s="10">
        <v>39492</v>
      </c>
      <c r="F35" s="10">
        <v>81203</v>
      </c>
      <c r="G35" s="13">
        <v>56.645088382605302</v>
      </c>
    </row>
    <row r="36" spans="3:8" s="8" customFormat="1" ht="27" x14ac:dyDescent="0.15">
      <c r="C36" s="12" t="s">
        <v>10</v>
      </c>
      <c r="D36" s="10">
        <v>7930</v>
      </c>
      <c r="E36" s="10">
        <v>7547</v>
      </c>
      <c r="F36" s="10">
        <v>15477</v>
      </c>
      <c r="G36" s="13">
        <v>10.796350293678586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57.47817198871963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19.059640653670431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76.537812642390051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69767</v>
      </c>
      <c r="E26" s="5">
        <v>143479</v>
      </c>
      <c r="F26" s="6">
        <v>73712</v>
      </c>
      <c r="G26" s="2" t="s">
        <v>2</v>
      </c>
    </row>
    <row r="28" spans="2:7" x14ac:dyDescent="0.15">
      <c r="B28" s="7" t="s">
        <v>54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69767</v>
      </c>
      <c r="E32" s="10">
        <v>73712</v>
      </c>
      <c r="F32" s="10">
        <v>143479</v>
      </c>
      <c r="G32" s="11"/>
    </row>
    <row r="33" spans="3:8" s="8" customFormat="1" ht="27" customHeight="1" x14ac:dyDescent="0.15">
      <c r="C33" s="12" t="s">
        <v>20</v>
      </c>
      <c r="D33" s="10">
        <v>9380</v>
      </c>
      <c r="E33" s="10">
        <v>15274</v>
      </c>
      <c r="F33" s="10">
        <v>24654</v>
      </c>
      <c r="G33" s="13">
        <v>17.183002390593746</v>
      </c>
    </row>
    <row r="34" spans="3:8" s="8" customFormat="1" ht="27" x14ac:dyDescent="0.15">
      <c r="C34" s="12" t="s">
        <v>21</v>
      </c>
      <c r="D34" s="10">
        <v>10655</v>
      </c>
      <c r="E34" s="10">
        <v>11325</v>
      </c>
      <c r="F34" s="10">
        <v>21980</v>
      </c>
      <c r="G34" s="13">
        <v>15.319315021710494</v>
      </c>
    </row>
    <row r="35" spans="3:8" s="8" customFormat="1" ht="27" x14ac:dyDescent="0.15">
      <c r="C35" s="12" t="s">
        <v>9</v>
      </c>
      <c r="D35" s="10">
        <v>41779</v>
      </c>
      <c r="E35" s="10">
        <v>39555</v>
      </c>
      <c r="F35" s="10">
        <v>81334</v>
      </c>
      <c r="G35" s="13">
        <v>56.687041309181133</v>
      </c>
    </row>
    <row r="36" spans="3:8" s="8" customFormat="1" ht="27" x14ac:dyDescent="0.15">
      <c r="C36" s="12" t="s">
        <v>10</v>
      </c>
      <c r="D36" s="10">
        <v>7953</v>
      </c>
      <c r="E36" s="10">
        <v>7558</v>
      </c>
      <c r="F36" s="10">
        <v>15511</v>
      </c>
      <c r="G36" s="13">
        <v>10.810641278514625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57.336415275284622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19.070745321759659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76.407160597044282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K4" sqref="K4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63807</v>
      </c>
      <c r="E26" s="5">
        <v>131396</v>
      </c>
      <c r="F26" s="6">
        <v>67589</v>
      </c>
      <c r="G26" s="2" t="s">
        <v>2</v>
      </c>
    </row>
    <row r="28" spans="2:7" x14ac:dyDescent="0.15">
      <c r="B28" s="7" t="s">
        <v>127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63807</v>
      </c>
      <c r="E32" s="10">
        <v>67589</v>
      </c>
      <c r="F32" s="10">
        <v>131396</v>
      </c>
      <c r="G32" s="11"/>
    </row>
    <row r="33" spans="3:8" s="8" customFormat="1" ht="27" customHeight="1" x14ac:dyDescent="0.15">
      <c r="C33" s="12" t="s">
        <v>20</v>
      </c>
      <c r="D33" s="10">
        <v>10506</v>
      </c>
      <c r="E33" s="10">
        <v>16142</v>
      </c>
      <c r="F33" s="10">
        <v>26648</v>
      </c>
      <c r="G33" s="13">
        <f>F33/F32*100</f>
        <v>20.280678255045817</v>
      </c>
    </row>
    <row r="34" spans="3:8" s="8" customFormat="1" ht="27" x14ac:dyDescent="0.15">
      <c r="C34" s="12" t="s">
        <v>21</v>
      </c>
      <c r="D34" s="10">
        <v>9690</v>
      </c>
      <c r="E34" s="10">
        <v>10260</v>
      </c>
      <c r="F34" s="10">
        <v>19950</v>
      </c>
      <c r="G34" s="13">
        <f>F34/F32*100</f>
        <v>15.183110596974034</v>
      </c>
    </row>
    <row r="35" spans="3:8" s="8" customFormat="1" ht="27" x14ac:dyDescent="0.15">
      <c r="C35" s="12" t="s">
        <v>9</v>
      </c>
      <c r="D35" s="10">
        <v>37232</v>
      </c>
      <c r="E35" s="10">
        <v>35081</v>
      </c>
      <c r="F35" s="10">
        <v>72313</v>
      </c>
      <c r="G35" s="13">
        <f>F35/F32*100</f>
        <v>55.034399829522975</v>
      </c>
    </row>
    <row r="36" spans="3:8" s="8" customFormat="1" ht="27" x14ac:dyDescent="0.15">
      <c r="C36" s="12" t="s">
        <v>10</v>
      </c>
      <c r="D36" s="10">
        <v>6379</v>
      </c>
      <c r="E36" s="10">
        <v>6106</v>
      </c>
      <c r="F36" s="10">
        <v>12485</v>
      </c>
      <c r="G36" s="13">
        <f>F36/F32*100</f>
        <v>9.5018113184571824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64.439312433449032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7"/>
      <c r="D42" s="107"/>
      <c r="E42" s="107"/>
      <c r="F42" s="107"/>
      <c r="G42" s="107"/>
      <c r="H42" s="107"/>
    </row>
    <row r="43" spans="3:8" s="8" customFormat="1" x14ac:dyDescent="0.15">
      <c r="C43" s="8" t="s">
        <v>15</v>
      </c>
      <c r="D43" s="17">
        <f>F36/F35*100</f>
        <v>17.265222020936761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7"/>
      <c r="D46" s="107"/>
      <c r="E46" s="107"/>
      <c r="F46" s="107"/>
      <c r="G46" s="107"/>
      <c r="H46" s="107"/>
    </row>
    <row r="47" spans="3:8" s="8" customFormat="1" x14ac:dyDescent="0.15">
      <c r="C47" s="8" t="s">
        <v>17</v>
      </c>
      <c r="D47" s="17">
        <f>SUM(F34,F36,F33)/F35*100</f>
        <v>81.704534454385794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69820</v>
      </c>
      <c r="E26" s="5">
        <v>143578</v>
      </c>
      <c r="F26" s="6">
        <v>73758</v>
      </c>
      <c r="G26" s="2" t="s">
        <v>2</v>
      </c>
    </row>
    <row r="28" spans="2:7" x14ac:dyDescent="0.15">
      <c r="B28" s="7" t="s">
        <v>46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69820</v>
      </c>
      <c r="E32" s="10">
        <v>73758</v>
      </c>
      <c r="F32" s="10">
        <v>143578</v>
      </c>
      <c r="G32" s="11"/>
    </row>
    <row r="33" spans="3:8" s="8" customFormat="1" ht="27" customHeight="1" x14ac:dyDescent="0.15">
      <c r="C33" s="12" t="s">
        <v>20</v>
      </c>
      <c r="D33" s="10">
        <v>9377</v>
      </c>
      <c r="E33" s="10">
        <v>15275</v>
      </c>
      <c r="F33" s="10">
        <v>24652</v>
      </c>
      <c r="G33" s="13">
        <v>17.169761384056052</v>
      </c>
    </row>
    <row r="34" spans="3:8" s="8" customFormat="1" ht="27" x14ac:dyDescent="0.15">
      <c r="C34" s="12" t="s">
        <v>21</v>
      </c>
      <c r="D34" s="10">
        <v>10653</v>
      </c>
      <c r="E34" s="10">
        <v>11309</v>
      </c>
      <c r="F34" s="10">
        <v>21962</v>
      </c>
      <c r="G34" s="13">
        <v>15.296215297608267</v>
      </c>
    </row>
    <row r="35" spans="3:8" s="8" customFormat="1" ht="27" x14ac:dyDescent="0.15">
      <c r="C35" s="12" t="s">
        <v>9</v>
      </c>
      <c r="D35" s="10">
        <v>41810</v>
      </c>
      <c r="E35" s="10">
        <v>39610</v>
      </c>
      <c r="F35" s="10">
        <v>81420</v>
      </c>
      <c r="G35" s="13">
        <v>56.707852177910269</v>
      </c>
    </row>
    <row r="36" spans="3:8" s="8" customFormat="1" ht="27" x14ac:dyDescent="0.15">
      <c r="C36" s="12" t="s">
        <v>10</v>
      </c>
      <c r="D36" s="10">
        <v>7980</v>
      </c>
      <c r="E36" s="10">
        <v>7564</v>
      </c>
      <c r="F36" s="10">
        <v>15544</v>
      </c>
      <c r="G36" s="13">
        <v>10.826171140425412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57.251289609432575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7"/>
      <c r="D42" s="27"/>
      <c r="E42" s="27"/>
      <c r="F42" s="27"/>
      <c r="G42" s="27"/>
      <c r="H42" s="27"/>
    </row>
    <row r="43" spans="3:8" s="8" customFormat="1" x14ac:dyDescent="0.15">
      <c r="C43" s="8" t="s">
        <v>15</v>
      </c>
      <c r="D43" s="17">
        <f>F36/F35*100</f>
        <v>19.091132399901745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7"/>
      <c r="D46" s="27"/>
      <c r="E46" s="27"/>
      <c r="F46" s="27"/>
      <c r="G46" s="27"/>
      <c r="H46" s="27"/>
    </row>
    <row r="47" spans="3:8" s="8" customFormat="1" x14ac:dyDescent="0.15">
      <c r="C47" s="8" t="s">
        <v>17</v>
      </c>
      <c r="D47" s="17">
        <f>SUM(F34,F36,F33)/F35*100</f>
        <v>76.342422009334314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23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69873</v>
      </c>
      <c r="E26" s="5">
        <v>143701</v>
      </c>
      <c r="F26" s="6">
        <v>73828</v>
      </c>
      <c r="G26" s="2" t="s">
        <v>2</v>
      </c>
    </row>
    <row r="28" spans="2:7" x14ac:dyDescent="0.15">
      <c r="B28" s="7" t="s">
        <v>43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69873</v>
      </c>
      <c r="E32" s="10">
        <v>73828</v>
      </c>
      <c r="F32" s="10">
        <v>143701</v>
      </c>
      <c r="G32" s="11"/>
    </row>
    <row r="33" spans="3:8" s="8" customFormat="1" ht="27" customHeight="1" x14ac:dyDescent="0.15">
      <c r="C33" s="12" t="s">
        <v>20</v>
      </c>
      <c r="D33" s="10">
        <v>9376</v>
      </c>
      <c r="E33" s="10">
        <v>15245</v>
      </c>
      <c r="F33" s="10">
        <v>24621</v>
      </c>
      <c r="G33" s="13">
        <v>17.133492460038553</v>
      </c>
    </row>
    <row r="34" spans="3:8" s="8" customFormat="1" ht="27" x14ac:dyDescent="0.15">
      <c r="C34" s="12" t="s">
        <v>21</v>
      </c>
      <c r="D34" s="10">
        <v>10666</v>
      </c>
      <c r="E34" s="10">
        <v>11335</v>
      </c>
      <c r="F34" s="10">
        <v>22001</v>
      </c>
      <c r="G34" s="13">
        <v>15.310262280707859</v>
      </c>
    </row>
    <row r="35" spans="3:8" s="8" customFormat="1" ht="27" x14ac:dyDescent="0.15">
      <c r="C35" s="12" t="s">
        <v>9</v>
      </c>
      <c r="D35" s="10">
        <v>41834</v>
      </c>
      <c r="E35" s="10">
        <v>39666</v>
      </c>
      <c r="F35" s="10">
        <v>81500</v>
      </c>
      <c r="G35" s="13">
        <v>56.7149845860502</v>
      </c>
    </row>
    <row r="36" spans="3:8" s="8" customFormat="1" ht="27" x14ac:dyDescent="0.15">
      <c r="C36" s="12" t="s">
        <v>10</v>
      </c>
      <c r="D36" s="10">
        <v>7997</v>
      </c>
      <c r="E36" s="10">
        <v>7582</v>
      </c>
      <c r="F36" s="10">
        <v>15579</v>
      </c>
      <c r="G36" s="13">
        <v>10.841260673203386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57.204907975460117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8"/>
      <c r="D42" s="28"/>
      <c r="E42" s="28"/>
      <c r="F42" s="28"/>
      <c r="G42" s="28"/>
      <c r="H42" s="28"/>
    </row>
    <row r="43" spans="3:8" s="8" customFormat="1" x14ac:dyDescent="0.15">
      <c r="C43" s="8" t="s">
        <v>15</v>
      </c>
      <c r="D43" s="17">
        <f>F36/F35*100</f>
        <v>19.115337423312884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8"/>
      <c r="D46" s="28"/>
      <c r="E46" s="28"/>
      <c r="F46" s="28"/>
      <c r="G46" s="28"/>
      <c r="H46" s="28"/>
    </row>
    <row r="47" spans="3:8" s="8" customFormat="1" x14ac:dyDescent="0.15">
      <c r="C47" s="8" t="s">
        <v>17</v>
      </c>
      <c r="D47" s="17">
        <f>SUM(F34,F36,F33)/F35*100</f>
        <v>76.320245398772997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44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70135</v>
      </c>
      <c r="E26" s="5">
        <v>144222</v>
      </c>
      <c r="F26" s="6">
        <v>74807</v>
      </c>
      <c r="G26" s="2" t="s">
        <v>2</v>
      </c>
    </row>
    <row r="28" spans="2:7" x14ac:dyDescent="0.15">
      <c r="B28" s="7" t="s">
        <v>41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70135</v>
      </c>
      <c r="E32" s="10">
        <v>74087</v>
      </c>
      <c r="F32" s="10">
        <v>144222</v>
      </c>
      <c r="G32" s="11"/>
    </row>
    <row r="33" spans="3:8" s="8" customFormat="1" ht="27" customHeight="1" x14ac:dyDescent="0.15">
      <c r="C33" s="12" t="s">
        <v>20</v>
      </c>
      <c r="D33" s="10">
        <v>9356</v>
      </c>
      <c r="E33" s="10">
        <v>15218</v>
      </c>
      <c r="F33" s="10">
        <v>24574</v>
      </c>
      <c r="G33" s="13">
        <v>17.039009305099086</v>
      </c>
    </row>
    <row r="34" spans="3:8" s="8" customFormat="1" ht="27" x14ac:dyDescent="0.15">
      <c r="C34" s="12" t="s">
        <v>21</v>
      </c>
      <c r="D34" s="10">
        <v>10691</v>
      </c>
      <c r="E34" s="10">
        <v>11357</v>
      </c>
      <c r="F34" s="10">
        <v>22048</v>
      </c>
      <c r="G34" s="13">
        <v>15.287542815936542</v>
      </c>
    </row>
    <row r="35" spans="3:8" s="8" customFormat="1" ht="27" x14ac:dyDescent="0.15">
      <c r="C35" s="12" t="s">
        <v>9</v>
      </c>
      <c r="D35" s="10">
        <v>42059</v>
      </c>
      <c r="E35" s="10">
        <v>39886</v>
      </c>
      <c r="F35" s="10">
        <v>81945</v>
      </c>
      <c r="G35" s="13">
        <v>56.818654574198113</v>
      </c>
    </row>
    <row r="36" spans="3:8" s="8" customFormat="1" ht="27" x14ac:dyDescent="0.15">
      <c r="C36" s="12" t="s">
        <v>10</v>
      </c>
      <c r="D36" s="10">
        <v>8029</v>
      </c>
      <c r="E36" s="10">
        <v>7626</v>
      </c>
      <c r="F36" s="10">
        <v>15655</v>
      </c>
      <c r="G36" s="13">
        <v>10.854793304766265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56.894258344011227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6"/>
      <c r="D42" s="26"/>
      <c r="E42" s="26"/>
      <c r="F42" s="26"/>
      <c r="G42" s="26"/>
      <c r="H42" s="26"/>
    </row>
    <row r="43" spans="3:8" s="8" customFormat="1" x14ac:dyDescent="0.15">
      <c r="C43" s="8" t="s">
        <v>15</v>
      </c>
      <c r="D43" s="17">
        <f>F36/F35*100</f>
        <v>19.104277259137227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6"/>
      <c r="D46" s="26"/>
      <c r="E46" s="26"/>
      <c r="F46" s="26"/>
      <c r="G46" s="26"/>
      <c r="H46" s="26"/>
    </row>
    <row r="47" spans="3:8" s="8" customFormat="1" x14ac:dyDescent="0.15">
      <c r="C47" s="8" t="s">
        <v>17</v>
      </c>
      <c r="D47" s="17">
        <f>SUM(F34,F36,F33)/F35*100</f>
        <v>75.998535603148454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70188</v>
      </c>
      <c r="E26" s="5">
        <v>144345</v>
      </c>
      <c r="F26" s="6">
        <v>74157</v>
      </c>
      <c r="G26" s="2" t="s">
        <v>2</v>
      </c>
    </row>
    <row r="28" spans="2:7" x14ac:dyDescent="0.15">
      <c r="B28" s="7" t="s">
        <v>39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70188</v>
      </c>
      <c r="E32" s="10">
        <v>74157</v>
      </c>
      <c r="F32" s="10">
        <v>144345</v>
      </c>
      <c r="G32" s="11"/>
    </row>
    <row r="33" spans="3:8" s="8" customFormat="1" ht="27" customHeight="1" x14ac:dyDescent="0.15">
      <c r="C33" s="12" t="s">
        <v>20</v>
      </c>
      <c r="D33" s="10">
        <v>9336</v>
      </c>
      <c r="E33" s="10">
        <v>15201</v>
      </c>
      <c r="F33" s="10">
        <v>24537</v>
      </c>
      <c r="G33" s="13">
        <v>16.998856905330978</v>
      </c>
    </row>
    <row r="34" spans="3:8" s="8" customFormat="1" ht="27" x14ac:dyDescent="0.15">
      <c r="C34" s="12" t="s">
        <v>21</v>
      </c>
      <c r="D34" s="10">
        <v>10681</v>
      </c>
      <c r="E34" s="10">
        <v>11353</v>
      </c>
      <c r="F34" s="10">
        <v>22034</v>
      </c>
      <c r="G34" s="13">
        <v>15.264816931656794</v>
      </c>
    </row>
    <row r="35" spans="3:8" s="8" customFormat="1" ht="27" x14ac:dyDescent="0.15">
      <c r="C35" s="12" t="s">
        <v>9</v>
      </c>
      <c r="D35" s="10">
        <v>42107</v>
      </c>
      <c r="E35" s="10">
        <v>39955</v>
      </c>
      <c r="F35" s="10">
        <v>82062</v>
      </c>
      <c r="G35" s="13">
        <v>56.851293775329935</v>
      </c>
    </row>
    <row r="36" spans="3:8" s="8" customFormat="1" ht="27" x14ac:dyDescent="0.15">
      <c r="C36" s="12" t="s">
        <v>10</v>
      </c>
      <c r="D36" s="10">
        <v>8064</v>
      </c>
      <c r="E36" s="10">
        <v>7648</v>
      </c>
      <c r="F36" s="10">
        <v>15712</v>
      </c>
      <c r="G36" s="13">
        <v>10.885032387682289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56.75099315151958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5"/>
      <c r="D42" s="25"/>
      <c r="E42" s="25"/>
      <c r="F42" s="25"/>
      <c r="G42" s="25"/>
      <c r="H42" s="25"/>
    </row>
    <row r="43" spans="3:8" s="8" customFormat="1" x14ac:dyDescent="0.15">
      <c r="C43" s="8" t="s">
        <v>15</v>
      </c>
      <c r="D43" s="17">
        <f>F36/F35*100</f>
        <v>19.146498988569618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5"/>
      <c r="D46" s="25"/>
      <c r="E46" s="25"/>
      <c r="F46" s="25"/>
      <c r="G46" s="25"/>
      <c r="H46" s="25"/>
    </row>
    <row r="47" spans="3:8" s="8" customFormat="1" x14ac:dyDescent="0.15">
      <c r="C47" s="8" t="s">
        <v>17</v>
      </c>
      <c r="D47" s="17">
        <f>SUM(F34,F36,F33)/F35*100</f>
        <v>75.897492140089199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70268</v>
      </c>
      <c r="E26" s="5">
        <v>144529</v>
      </c>
      <c r="F26" s="6">
        <v>74261</v>
      </c>
      <c r="G26" s="2" t="s">
        <v>2</v>
      </c>
    </row>
    <row r="28" spans="2:7" x14ac:dyDescent="0.15">
      <c r="B28" s="7" t="s">
        <v>38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70268</v>
      </c>
      <c r="E32" s="10">
        <v>74261</v>
      </c>
      <c r="F32" s="10">
        <v>144529</v>
      </c>
      <c r="G32" s="11"/>
    </row>
    <row r="33" spans="3:8" s="8" customFormat="1" ht="27" customHeight="1" x14ac:dyDescent="0.15">
      <c r="C33" s="12" t="s">
        <v>20</v>
      </c>
      <c r="D33" s="10">
        <v>9321</v>
      </c>
      <c r="E33" s="10">
        <v>15192</v>
      </c>
      <c r="F33" s="10">
        <v>24513</v>
      </c>
      <c r="G33" s="13">
        <v>16.960609981387819</v>
      </c>
    </row>
    <row r="34" spans="3:8" s="8" customFormat="1" ht="27" x14ac:dyDescent="0.15">
      <c r="C34" s="12" t="s">
        <v>21</v>
      </c>
      <c r="D34" s="10">
        <v>10672</v>
      </c>
      <c r="E34" s="10">
        <v>11360</v>
      </c>
      <c r="F34" s="10">
        <v>22032</v>
      </c>
      <c r="G34" s="13">
        <v>15.243999474153977</v>
      </c>
    </row>
    <row r="35" spans="3:8" s="8" customFormat="1" ht="27" x14ac:dyDescent="0.15">
      <c r="C35" s="12" t="s">
        <v>9</v>
      </c>
      <c r="D35" s="10">
        <v>42189</v>
      </c>
      <c r="E35" s="10">
        <v>40039</v>
      </c>
      <c r="F35" s="10">
        <v>82228</v>
      </c>
      <c r="G35" s="13">
        <v>56.893772184129134</v>
      </c>
    </row>
    <row r="36" spans="3:8" s="8" customFormat="1" ht="27" x14ac:dyDescent="0.15">
      <c r="C36" s="12" t="s">
        <v>10</v>
      </c>
      <c r="D36" s="10">
        <v>8086</v>
      </c>
      <c r="E36" s="10">
        <v>7670</v>
      </c>
      <c r="F36" s="10">
        <v>15756</v>
      </c>
      <c r="G36" s="13">
        <v>10.901618360329069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56.604806148757113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19.161356229021745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75.766162377778855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70352</v>
      </c>
      <c r="E26" s="5">
        <v>144664</v>
      </c>
      <c r="F26" s="6">
        <v>74312</v>
      </c>
      <c r="G26" s="2" t="s">
        <v>2</v>
      </c>
    </row>
    <row r="28" spans="2:7" x14ac:dyDescent="0.15">
      <c r="B28" s="7" t="s">
        <v>37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70352</v>
      </c>
      <c r="E32" s="10">
        <v>74312</v>
      </c>
      <c r="F32" s="10">
        <v>144664</v>
      </c>
      <c r="G32" s="11"/>
    </row>
    <row r="33" spans="3:8" s="8" customFormat="1" ht="27" customHeight="1" x14ac:dyDescent="0.15">
      <c r="C33" s="12" t="s">
        <v>20</v>
      </c>
      <c r="D33" s="10">
        <v>9334</v>
      </c>
      <c r="E33" s="10">
        <v>15190</v>
      </c>
      <c r="F33" s="10">
        <v>24524</v>
      </c>
      <c r="G33" s="13">
        <v>16.952386219100813</v>
      </c>
    </row>
    <row r="34" spans="3:8" s="8" customFormat="1" ht="27" x14ac:dyDescent="0.15">
      <c r="C34" s="12" t="s">
        <v>21</v>
      </c>
      <c r="D34" s="10">
        <v>10690</v>
      </c>
      <c r="E34" s="10">
        <v>11377</v>
      </c>
      <c r="F34" s="10">
        <v>22067</v>
      </c>
      <c r="G34" s="13">
        <v>15.253967815074931</v>
      </c>
    </row>
    <row r="35" spans="3:8" s="8" customFormat="1" ht="27" x14ac:dyDescent="0.15">
      <c r="C35" s="12" t="s">
        <v>9</v>
      </c>
      <c r="D35" s="10">
        <v>42222</v>
      </c>
      <c r="E35" s="10">
        <v>40067</v>
      </c>
      <c r="F35" s="10">
        <v>82289</v>
      </c>
      <c r="G35" s="13">
        <v>56.882845766742243</v>
      </c>
    </row>
    <row r="36" spans="3:8" s="8" customFormat="1" ht="27" x14ac:dyDescent="0.15">
      <c r="C36" s="12" t="s">
        <v>10</v>
      </c>
      <c r="D36" s="10">
        <v>8106</v>
      </c>
      <c r="E36" s="10">
        <v>7678</v>
      </c>
      <c r="F36" s="10">
        <v>15784</v>
      </c>
      <c r="G36" s="13">
        <v>10.91080019908201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56.618746126456756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3"/>
      <c r="D42" s="23"/>
      <c r="E42" s="23"/>
      <c r="F42" s="23"/>
      <c r="G42" s="23"/>
      <c r="H42" s="23"/>
    </row>
    <row r="43" spans="3:8" s="8" customFormat="1" x14ac:dyDescent="0.15">
      <c r="C43" s="8" t="s">
        <v>15</v>
      </c>
      <c r="D43" s="17">
        <f>F36/F35*100</f>
        <v>19.181178529329557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3"/>
      <c r="D46" s="23"/>
      <c r="E46" s="23"/>
      <c r="F46" s="23"/>
      <c r="G46" s="23"/>
      <c r="H46" s="23"/>
    </row>
    <row r="47" spans="3:8" s="8" customFormat="1" x14ac:dyDescent="0.15">
      <c r="C47" s="8" t="s">
        <v>17</v>
      </c>
      <c r="D47" s="17">
        <f>SUM(F34,F36,F33)/F35*100</f>
        <v>75.799924655786313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70376</v>
      </c>
      <c r="E26" s="5">
        <v>144736</v>
      </c>
      <c r="F26" s="6">
        <v>74360</v>
      </c>
      <c r="G26" s="2" t="s">
        <v>2</v>
      </c>
    </row>
    <row r="28" spans="2:7" x14ac:dyDescent="0.15">
      <c r="B28" s="7" t="s">
        <v>36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70376</v>
      </c>
      <c r="E32" s="10">
        <v>74360</v>
      </c>
      <c r="F32" s="10">
        <v>144736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15166</v>
      </c>
      <c r="F33" s="10">
        <v>24473</v>
      </c>
      <c r="G33" s="13">
        <v>16.908716559805441</v>
      </c>
    </row>
    <row r="34" spans="3:8" s="8" customFormat="1" ht="27" x14ac:dyDescent="0.15">
      <c r="C34" s="12" t="s">
        <v>21</v>
      </c>
      <c r="D34" s="10">
        <v>10699</v>
      </c>
      <c r="E34" s="10">
        <v>11379</v>
      </c>
      <c r="F34" s="10">
        <v>22078</v>
      </c>
      <c r="G34" s="13">
        <v>15.253979659518018</v>
      </c>
    </row>
    <row r="35" spans="3:8" s="8" customFormat="1" ht="27" x14ac:dyDescent="0.15">
      <c r="C35" s="12" t="s">
        <v>9</v>
      </c>
      <c r="D35" s="10">
        <v>42251</v>
      </c>
      <c r="E35" s="10">
        <v>40133</v>
      </c>
      <c r="F35" s="10">
        <v>82384</v>
      </c>
      <c r="G35" s="13">
        <v>56.92018571744417</v>
      </c>
    </row>
    <row r="36" spans="3:8" s="8" customFormat="1" ht="27" x14ac:dyDescent="0.15">
      <c r="C36" s="12" t="s">
        <v>10</v>
      </c>
      <c r="D36" s="10">
        <v>8119</v>
      </c>
      <c r="E36" s="10">
        <v>7682</v>
      </c>
      <c r="F36" s="10">
        <v>15801</v>
      </c>
      <c r="G36" s="13">
        <v>10.917118063232367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56.50490386482813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2"/>
      <c r="D42" s="22"/>
      <c r="E42" s="22"/>
      <c r="F42" s="22"/>
      <c r="G42" s="22"/>
      <c r="H42" s="22"/>
    </row>
    <row r="43" spans="3:8" s="8" customFormat="1" x14ac:dyDescent="0.15">
      <c r="C43" s="8" t="s">
        <v>15</v>
      </c>
      <c r="D43" s="17">
        <f>F36/F35*100</f>
        <v>19.179695086424548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2"/>
      <c r="D46" s="22"/>
      <c r="E46" s="22"/>
      <c r="F46" s="22"/>
      <c r="G46" s="22"/>
      <c r="H46" s="22"/>
    </row>
    <row r="47" spans="3:8" s="8" customFormat="1" x14ac:dyDescent="0.15">
      <c r="C47" s="8" t="s">
        <v>17</v>
      </c>
      <c r="D47" s="17">
        <f>SUM(F34,F36,F33)/F35*100</f>
        <v>75.684598951252667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70436</v>
      </c>
      <c r="E26" s="5">
        <v>144823</v>
      </c>
      <c r="F26" s="6">
        <v>74387</v>
      </c>
      <c r="G26" s="2" t="s">
        <v>2</v>
      </c>
    </row>
    <row r="28" spans="2:7" x14ac:dyDescent="0.15">
      <c r="B28" s="7" t="s">
        <v>34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70436</v>
      </c>
      <c r="E32" s="10">
        <v>74387</v>
      </c>
      <c r="F32" s="10">
        <v>144823</v>
      </c>
      <c r="G32" s="11"/>
    </row>
    <row r="33" spans="3:8" s="8" customFormat="1" ht="27" customHeight="1" x14ac:dyDescent="0.15">
      <c r="C33" s="12" t="s">
        <v>20</v>
      </c>
      <c r="D33" s="10">
        <v>9308</v>
      </c>
      <c r="E33" s="10">
        <v>15145</v>
      </c>
      <c r="F33" s="10">
        <v>24453</v>
      </c>
      <c r="G33" s="13">
        <v>16.884748969431651</v>
      </c>
    </row>
    <row r="34" spans="3:8" s="8" customFormat="1" ht="27" x14ac:dyDescent="0.15">
      <c r="C34" s="12" t="s">
        <v>21</v>
      </c>
      <c r="D34" s="10">
        <v>10681</v>
      </c>
      <c r="E34" s="10">
        <v>11419</v>
      </c>
      <c r="F34" s="10">
        <v>22100</v>
      </c>
      <c r="G34" s="13">
        <v>15.260007043080174</v>
      </c>
    </row>
    <row r="35" spans="3:8" s="8" customFormat="1" ht="27" x14ac:dyDescent="0.15">
      <c r="C35" s="12" t="s">
        <v>9</v>
      </c>
      <c r="D35" s="10">
        <v>42325</v>
      </c>
      <c r="E35" s="10">
        <v>40124</v>
      </c>
      <c r="F35" s="10">
        <v>82449</v>
      </c>
      <c r="G35" s="13">
        <v>56.930874239589016</v>
      </c>
    </row>
    <row r="36" spans="3:8" s="8" customFormat="1" ht="27" x14ac:dyDescent="0.15">
      <c r="C36" s="12" t="s">
        <v>10</v>
      </c>
      <c r="D36" s="10">
        <v>8122</v>
      </c>
      <c r="E36" s="10">
        <v>7699</v>
      </c>
      <c r="F36" s="10">
        <v>15821</v>
      </c>
      <c r="G36" s="13">
        <v>10.92436974789916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56.462783053766572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19.188831883952503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75.651614937719074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70532</v>
      </c>
      <c r="E26" s="5">
        <v>144971</v>
      </c>
      <c r="F26" s="6">
        <v>74439</v>
      </c>
      <c r="G26" s="2" t="s">
        <v>2</v>
      </c>
    </row>
    <row r="28" spans="2:7" x14ac:dyDescent="0.15">
      <c r="B28" s="7" t="s">
        <v>33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70532</v>
      </c>
      <c r="E32" s="10">
        <v>74439</v>
      </c>
      <c r="F32" s="10">
        <v>144971</v>
      </c>
      <c r="G32" s="11"/>
    </row>
    <row r="33" spans="3:8" s="8" customFormat="1" ht="27" customHeight="1" x14ac:dyDescent="0.15">
      <c r="C33" s="12" t="s">
        <v>20</v>
      </c>
      <c r="D33" s="10">
        <v>9299</v>
      </c>
      <c r="E33" s="10">
        <v>15113</v>
      </c>
      <c r="F33" s="10">
        <v>24412</v>
      </c>
      <c r="G33" s="13">
        <v>16.839229914948504</v>
      </c>
    </row>
    <row r="34" spans="3:8" s="8" customFormat="1" ht="27" x14ac:dyDescent="0.15">
      <c r="C34" s="12" t="s">
        <v>21</v>
      </c>
      <c r="D34" s="10">
        <v>10679</v>
      </c>
      <c r="E34" s="10">
        <v>11436</v>
      </c>
      <c r="F34" s="10">
        <v>22115</v>
      </c>
      <c r="G34" s="13">
        <v>15.254775092949624</v>
      </c>
    </row>
    <row r="35" spans="3:8" s="8" customFormat="1" ht="27" x14ac:dyDescent="0.15">
      <c r="C35" s="12" t="s">
        <v>9</v>
      </c>
      <c r="D35" s="10">
        <v>42395</v>
      </c>
      <c r="E35" s="10">
        <v>40181</v>
      </c>
      <c r="F35" s="10">
        <v>82576</v>
      </c>
      <c r="G35" s="13">
        <v>56.960357588759138</v>
      </c>
    </row>
    <row r="36" spans="3:8" s="8" customFormat="1" ht="27" x14ac:dyDescent="0.15">
      <c r="C36" s="12" t="s">
        <v>10</v>
      </c>
      <c r="D36" s="10">
        <v>8159</v>
      </c>
      <c r="E36" s="10">
        <v>7709</v>
      </c>
      <c r="F36" s="10">
        <v>15868</v>
      </c>
      <c r="G36" s="13">
        <v>10.945637403342738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56.344458438287148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1"/>
      <c r="D42" s="21"/>
      <c r="E42" s="21"/>
      <c r="F42" s="21"/>
      <c r="G42" s="21"/>
      <c r="H42" s="21"/>
    </row>
    <row r="43" spans="3:8" s="8" customFormat="1" x14ac:dyDescent="0.15">
      <c r="C43" s="8" t="s">
        <v>15</v>
      </c>
      <c r="D43" s="17">
        <f>F36/F35*100</f>
        <v>19.216237163340438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1"/>
      <c r="D46" s="21"/>
      <c r="E46" s="21"/>
      <c r="F46" s="21"/>
      <c r="G46" s="21"/>
      <c r="H46" s="21"/>
    </row>
    <row r="47" spans="3:8" s="8" customFormat="1" x14ac:dyDescent="0.15">
      <c r="C47" s="8" t="s">
        <v>17</v>
      </c>
      <c r="D47" s="17">
        <f>SUM(F34,F36,F33)/F35*100</f>
        <v>75.560695601627586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70567</v>
      </c>
      <c r="E26" s="5">
        <v>145020</v>
      </c>
      <c r="F26" s="6">
        <v>74453</v>
      </c>
      <c r="G26" s="2" t="s">
        <v>2</v>
      </c>
    </row>
    <row r="28" spans="2:7" x14ac:dyDescent="0.15">
      <c r="B28" s="7" t="s">
        <v>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70567</v>
      </c>
      <c r="E32" s="10">
        <v>74453</v>
      </c>
      <c r="F32" s="10">
        <v>145020</v>
      </c>
      <c r="G32" s="11"/>
    </row>
    <row r="33" spans="3:8" s="8" customFormat="1" ht="27" customHeight="1" x14ac:dyDescent="0.15">
      <c r="C33" s="12" t="s">
        <v>20</v>
      </c>
      <c r="D33" s="10">
        <v>9253</v>
      </c>
      <c r="E33" s="10">
        <v>15084</v>
      </c>
      <c r="F33" s="10">
        <v>24337</v>
      </c>
      <c r="G33" s="13">
        <v>16.781823196800442</v>
      </c>
    </row>
    <row r="34" spans="3:8" s="8" customFormat="1" ht="27" x14ac:dyDescent="0.15">
      <c r="C34" s="12" t="s">
        <v>21</v>
      </c>
      <c r="D34" s="10">
        <v>10683</v>
      </c>
      <c r="E34" s="10">
        <v>11429</v>
      </c>
      <c r="F34" s="10">
        <v>22112</v>
      </c>
      <c r="G34" s="13">
        <v>15.24755206178458</v>
      </c>
    </row>
    <row r="35" spans="3:8" s="8" customFormat="1" ht="27" x14ac:dyDescent="0.15">
      <c r="C35" s="12" t="s">
        <v>9</v>
      </c>
      <c r="D35" s="10">
        <v>42451</v>
      </c>
      <c r="E35" s="10">
        <v>40223</v>
      </c>
      <c r="F35" s="10">
        <v>82674</v>
      </c>
      <c r="G35" s="13">
        <v>57.008688456764588</v>
      </c>
    </row>
    <row r="36" spans="3:8" s="8" customFormat="1" ht="27" x14ac:dyDescent="0.15">
      <c r="C36" s="12" t="s">
        <v>10</v>
      </c>
      <c r="D36" s="10">
        <v>8180</v>
      </c>
      <c r="E36" s="10">
        <v>7717</v>
      </c>
      <c r="F36" s="10">
        <v>15897</v>
      </c>
      <c r="G36" s="13">
        <v>10.961936284650394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56.183322447202265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0"/>
      <c r="D42" s="20"/>
      <c r="E42" s="20"/>
      <c r="F42" s="20"/>
      <c r="G42" s="20"/>
      <c r="H42" s="20"/>
    </row>
    <row r="43" spans="3:8" s="8" customFormat="1" x14ac:dyDescent="0.15">
      <c r="C43" s="8" t="s">
        <v>15</v>
      </c>
      <c r="D43" s="17">
        <f>F36/F35*100</f>
        <v>19.228536178242255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0"/>
      <c r="D46" s="20"/>
      <c r="E46" s="20"/>
      <c r="F46" s="20"/>
      <c r="G46" s="20"/>
      <c r="H46" s="20"/>
    </row>
    <row r="47" spans="3:8" s="8" customFormat="1" x14ac:dyDescent="0.15">
      <c r="C47" s="8" t="s">
        <v>17</v>
      </c>
      <c r="D47" s="17">
        <f>SUM(F34,F36,F33)/F35*100</f>
        <v>75.411858625444523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E36" sqref="E36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63827</v>
      </c>
      <c r="E26" s="5">
        <v>131477</v>
      </c>
      <c r="F26" s="6">
        <v>67650</v>
      </c>
      <c r="G26" s="2" t="s">
        <v>2</v>
      </c>
    </row>
    <row r="28" spans="2:7" x14ac:dyDescent="0.15">
      <c r="B28" s="7" t="s">
        <v>126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63827</v>
      </c>
      <c r="E32" s="10">
        <v>67650</v>
      </c>
      <c r="F32" s="10">
        <v>131477</v>
      </c>
      <c r="G32" s="11"/>
    </row>
    <row r="33" spans="3:8" s="8" customFormat="1" ht="27" customHeight="1" x14ac:dyDescent="0.15">
      <c r="C33" s="12" t="s">
        <v>20</v>
      </c>
      <c r="D33" s="10">
        <v>10474</v>
      </c>
      <c r="E33" s="10">
        <v>16140</v>
      </c>
      <c r="F33" s="10">
        <v>26614</v>
      </c>
      <c r="G33" s="13">
        <f>F33/F32*100</f>
        <v>20.24232375244339</v>
      </c>
    </row>
    <row r="34" spans="3:8" s="8" customFormat="1" ht="27" x14ac:dyDescent="0.15">
      <c r="C34" s="12" t="s">
        <v>21</v>
      </c>
      <c r="D34" s="10">
        <v>9711</v>
      </c>
      <c r="E34" s="10">
        <v>10262</v>
      </c>
      <c r="F34" s="10">
        <v>19973</v>
      </c>
      <c r="G34" s="13">
        <f>F34/F32*100</f>
        <v>15.191250180639958</v>
      </c>
    </row>
    <row r="35" spans="3:8" s="8" customFormat="1" ht="27" x14ac:dyDescent="0.15">
      <c r="C35" s="12" t="s">
        <v>9</v>
      </c>
      <c r="D35" s="10">
        <v>37257</v>
      </c>
      <c r="E35" s="10">
        <v>35131</v>
      </c>
      <c r="F35" s="10">
        <v>72388</v>
      </c>
      <c r="G35" s="13">
        <f>F35/F32*100</f>
        <v>55.057538580892476</v>
      </c>
    </row>
    <row r="36" spans="3:8" s="8" customFormat="1" ht="27" x14ac:dyDescent="0.15">
      <c r="C36" s="12" t="s">
        <v>10</v>
      </c>
      <c r="D36" s="10">
        <v>6385</v>
      </c>
      <c r="E36" s="10">
        <v>6117</v>
      </c>
      <c r="F36" s="10">
        <v>12502</v>
      </c>
      <c r="G36" s="13">
        <f>F36/F32*100</f>
        <v>9.5088874860241717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64.357352047300651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6"/>
      <c r="D42" s="106"/>
      <c r="E42" s="106"/>
      <c r="F42" s="106"/>
      <c r="G42" s="106"/>
      <c r="H42" s="106"/>
    </row>
    <row r="43" spans="3:8" s="8" customFormat="1" x14ac:dyDescent="0.15">
      <c r="C43" s="8" t="s">
        <v>15</v>
      </c>
      <c r="D43" s="17">
        <f>F36/F35*100</f>
        <v>17.270818367685251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6"/>
      <c r="D46" s="106"/>
      <c r="E46" s="106"/>
      <c r="F46" s="106"/>
      <c r="G46" s="106"/>
      <c r="H46" s="106"/>
    </row>
    <row r="47" spans="3:8" s="8" customFormat="1" x14ac:dyDescent="0.15">
      <c r="C47" s="8" t="s">
        <v>17</v>
      </c>
      <c r="D47" s="17">
        <f>SUM(F34,F36,F33)/F35*100</f>
        <v>81.628170414985917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70643</v>
      </c>
      <c r="E26" s="5">
        <v>145167</v>
      </c>
      <c r="F26" s="6">
        <v>74524</v>
      </c>
      <c r="G26" s="2" t="s">
        <v>2</v>
      </c>
    </row>
    <row r="28" spans="2:7" x14ac:dyDescent="0.15">
      <c r="B28" s="7" t="s">
        <v>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70643</v>
      </c>
      <c r="E32" s="10">
        <v>74524</v>
      </c>
      <c r="F32" s="10">
        <v>145167</v>
      </c>
      <c r="G32" s="11"/>
    </row>
    <row r="33" spans="3:8" s="8" customFormat="1" ht="27" customHeight="1" x14ac:dyDescent="0.15">
      <c r="C33" s="12" t="s">
        <v>20</v>
      </c>
      <c r="D33" s="10">
        <v>9241</v>
      </c>
      <c r="E33" s="10">
        <v>15049</v>
      </c>
      <c r="F33" s="10">
        <v>24290</v>
      </c>
      <c r="G33" s="13">
        <v>16.732452967961038</v>
      </c>
    </row>
    <row r="34" spans="3:8" s="8" customFormat="1" ht="27" x14ac:dyDescent="0.15">
      <c r="C34" s="12" t="s">
        <v>21</v>
      </c>
      <c r="D34" s="10">
        <v>10679</v>
      </c>
      <c r="E34" s="10">
        <v>11437</v>
      </c>
      <c r="F34" s="10">
        <v>22116</v>
      </c>
      <c r="G34" s="13">
        <v>15.23486742854781</v>
      </c>
    </row>
    <row r="35" spans="3:8" s="8" customFormat="1" ht="27" x14ac:dyDescent="0.15">
      <c r="C35" s="12" t="s">
        <v>9</v>
      </c>
      <c r="D35" s="10">
        <v>42517</v>
      </c>
      <c r="E35" s="10">
        <v>40302</v>
      </c>
      <c r="F35" s="10">
        <v>82819</v>
      </c>
      <c r="G35" s="13">
        <v>57.050844888989928</v>
      </c>
    </row>
    <row r="36" spans="3:8" s="8" customFormat="1" ht="27" x14ac:dyDescent="0.15">
      <c r="C36" s="12" t="s">
        <v>10</v>
      </c>
      <c r="D36" s="10">
        <v>8206</v>
      </c>
      <c r="E36" s="10">
        <v>7736</v>
      </c>
      <c r="F36" s="10">
        <v>15942</v>
      </c>
      <c r="G36" s="13">
        <v>10.981834714501229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56.033035897559735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8"/>
      <c r="D42" s="18"/>
      <c r="E42" s="18"/>
      <c r="F42" s="18"/>
      <c r="G42" s="18"/>
      <c r="H42" s="18"/>
    </row>
    <row r="43" spans="3:8" s="8" customFormat="1" x14ac:dyDescent="0.15">
      <c r="C43" s="8" t="s">
        <v>15</v>
      </c>
      <c r="D43" s="17">
        <f>F36/F35*100</f>
        <v>19.249206100049506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8"/>
      <c r="D46" s="18"/>
      <c r="E46" s="18"/>
      <c r="F46" s="18"/>
      <c r="G46" s="18"/>
      <c r="H46" s="18"/>
    </row>
    <row r="47" spans="3:8" s="8" customFormat="1" x14ac:dyDescent="0.15">
      <c r="C47" s="8" t="s">
        <v>17</v>
      </c>
      <c r="D47" s="17">
        <f>SUM(F34,F36,F33)/F35*100</f>
        <v>75.282241997609248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70663</v>
      </c>
      <c r="E26" s="5">
        <v>145220</v>
      </c>
      <c r="F26" s="6">
        <v>74557</v>
      </c>
      <c r="G26" s="2" t="s">
        <v>2</v>
      </c>
    </row>
    <row r="28" spans="2:7" x14ac:dyDescent="0.15">
      <c r="B28" s="7" t="s">
        <v>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70663</v>
      </c>
      <c r="E32" s="10">
        <v>74557</v>
      </c>
      <c r="F32" s="10">
        <v>145220</v>
      </c>
      <c r="G32" s="11"/>
    </row>
    <row r="33" spans="3:8" s="8" customFormat="1" ht="27" customHeight="1" x14ac:dyDescent="0.15">
      <c r="C33" s="12" t="s">
        <v>20</v>
      </c>
      <c r="D33" s="10">
        <v>9233</v>
      </c>
      <c r="E33" s="10">
        <v>15021</v>
      </c>
      <c r="F33" s="10">
        <v>24254</v>
      </c>
      <c r="G33" s="13">
        <v>16.701556259468394</v>
      </c>
    </row>
    <row r="34" spans="3:8" s="8" customFormat="1" ht="27" x14ac:dyDescent="0.15">
      <c r="C34" s="12" t="s">
        <v>21</v>
      </c>
      <c r="D34" s="10">
        <v>10645</v>
      </c>
      <c r="E34" s="10">
        <v>11463</v>
      </c>
      <c r="F34" s="10">
        <v>22108</v>
      </c>
      <c r="G34" s="13">
        <v>15.223798374879493</v>
      </c>
    </row>
    <row r="35" spans="3:8" s="8" customFormat="1" ht="27" x14ac:dyDescent="0.15">
      <c r="C35" s="12" t="s">
        <v>9</v>
      </c>
      <c r="D35" s="10">
        <v>42562</v>
      </c>
      <c r="E35" s="10">
        <v>40327</v>
      </c>
      <c r="F35" s="10">
        <v>82889</v>
      </c>
      <c r="G35" s="13">
        <v>57.078226139650191</v>
      </c>
    </row>
    <row r="36" spans="3:8" s="8" customFormat="1" ht="27" x14ac:dyDescent="0.15">
      <c r="C36" s="12" t="s">
        <v>10</v>
      </c>
      <c r="D36" s="10">
        <v>8223</v>
      </c>
      <c r="E36" s="10">
        <v>7746</v>
      </c>
      <c r="F36" s="10">
        <v>15969</v>
      </c>
      <c r="G36" s="13">
        <v>10.996419226001928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55.932632798079361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19.265523772756339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75.198156570835692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70694</v>
      </c>
      <c r="E26" s="5">
        <v>145292</v>
      </c>
      <c r="F26" s="6">
        <v>74598</v>
      </c>
      <c r="G26" s="2" t="s">
        <v>2</v>
      </c>
    </row>
    <row r="28" spans="2:7" x14ac:dyDescent="0.15">
      <c r="B28" s="7" t="s">
        <v>25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70694</v>
      </c>
      <c r="E32" s="10">
        <v>74598</v>
      </c>
      <c r="F32" s="10">
        <v>145292</v>
      </c>
      <c r="G32" s="11"/>
    </row>
    <row r="33" spans="3:8" s="8" customFormat="1" ht="27" customHeight="1" x14ac:dyDescent="0.15">
      <c r="C33" s="12" t="s">
        <v>20</v>
      </c>
      <c r="D33" s="10">
        <v>9225</v>
      </c>
      <c r="E33" s="10">
        <v>15013</v>
      </c>
      <c r="F33" s="10">
        <v>24238</v>
      </c>
      <c r="G33" s="13">
        <v>16.682267433857337</v>
      </c>
    </row>
    <row r="34" spans="3:8" s="8" customFormat="1" ht="27" x14ac:dyDescent="0.15">
      <c r="C34" s="12" t="s">
        <v>21</v>
      </c>
      <c r="D34" s="10">
        <v>10642</v>
      </c>
      <c r="E34" s="10">
        <v>11463</v>
      </c>
      <c r="F34" s="10">
        <v>22105</v>
      </c>
      <c r="G34" s="13">
        <v>15.214189356606006</v>
      </c>
    </row>
    <row r="35" spans="3:8" s="8" customFormat="1" ht="27" x14ac:dyDescent="0.15">
      <c r="C35" s="12" t="s">
        <v>9</v>
      </c>
      <c r="D35" s="10">
        <v>42598</v>
      </c>
      <c r="E35" s="10">
        <v>40383</v>
      </c>
      <c r="F35" s="10">
        <v>82981</v>
      </c>
      <c r="G35" s="13">
        <v>57.113261569804251</v>
      </c>
    </row>
    <row r="36" spans="3:8" s="8" customFormat="1" ht="27" x14ac:dyDescent="0.15">
      <c r="C36" s="12" t="s">
        <v>10</v>
      </c>
      <c r="D36" s="10">
        <v>8229</v>
      </c>
      <c r="E36" s="10">
        <v>7739</v>
      </c>
      <c r="F36" s="10">
        <v>15968</v>
      </c>
      <c r="G36" s="13">
        <v>10.9902816397324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55.847724177823842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19.242959231631339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75.090683409455167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70735</v>
      </c>
      <c r="E26" s="5">
        <v>145386</v>
      </c>
      <c r="F26" s="6">
        <v>74651</v>
      </c>
      <c r="G26" s="2" t="s">
        <v>2</v>
      </c>
    </row>
    <row r="28" spans="2:7" x14ac:dyDescent="0.15">
      <c r="B28" s="7" t="s">
        <v>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70735</v>
      </c>
      <c r="E32" s="10">
        <v>74651</v>
      </c>
      <c r="F32" s="10">
        <v>145386</v>
      </c>
      <c r="G32" s="11"/>
    </row>
    <row r="33" spans="3:8" s="8" customFormat="1" ht="27" customHeight="1" x14ac:dyDescent="0.15">
      <c r="C33" s="12" t="s">
        <v>20</v>
      </c>
      <c r="D33" s="10">
        <v>9211</v>
      </c>
      <c r="E33" s="10">
        <v>15004</v>
      </c>
      <c r="F33" s="10">
        <v>24215</v>
      </c>
      <c r="G33" s="13">
        <v>16.655661480472673</v>
      </c>
    </row>
    <row r="34" spans="3:8" s="8" customFormat="1" ht="27" x14ac:dyDescent="0.15">
      <c r="C34" s="12" t="s">
        <v>21</v>
      </c>
      <c r="D34" s="10">
        <v>10638</v>
      </c>
      <c r="E34" s="10">
        <v>11447</v>
      </c>
      <c r="F34" s="10">
        <v>22085</v>
      </c>
      <c r="G34" s="13">
        <v>15.190596068397234</v>
      </c>
    </row>
    <row r="35" spans="3:8" s="8" customFormat="1" ht="27" x14ac:dyDescent="0.15">
      <c r="C35" s="12" t="s">
        <v>9</v>
      </c>
      <c r="D35" s="10">
        <v>42630</v>
      </c>
      <c r="E35" s="10">
        <v>40457</v>
      </c>
      <c r="F35" s="10">
        <v>83087</v>
      </c>
      <c r="G35" s="13">
        <v>57.149244081273295</v>
      </c>
    </row>
    <row r="36" spans="3:8" s="8" customFormat="1" ht="27" x14ac:dyDescent="0.15">
      <c r="C36" s="12" t="s">
        <v>10</v>
      </c>
      <c r="D36" s="10">
        <v>8256</v>
      </c>
      <c r="E36" s="10">
        <v>7743</v>
      </c>
      <c r="F36" s="10">
        <v>15999</v>
      </c>
      <c r="G36" s="13">
        <v>11.004498369856796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55.724722279056891</v>
      </c>
      <c r="E39" s="8" t="s">
        <v>12</v>
      </c>
    </row>
    <row r="40" spans="3:8" s="8" customFormat="1" x14ac:dyDescent="0.15">
      <c r="C40" s="115" t="s">
        <v>13</v>
      </c>
      <c r="D40" s="115"/>
      <c r="E40" s="115"/>
      <c r="F40" s="115"/>
      <c r="G40" s="115"/>
      <c r="H40" s="115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19.255719908048192</v>
      </c>
      <c r="E43" s="8" t="s">
        <v>12</v>
      </c>
    </row>
    <row r="44" spans="3:8" s="8" customFormat="1" x14ac:dyDescent="0.15">
      <c r="C44" s="115" t="s">
        <v>16</v>
      </c>
      <c r="D44" s="115"/>
      <c r="E44" s="115"/>
      <c r="F44" s="115"/>
      <c r="G44" s="115"/>
      <c r="H44" s="115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74.980442187105083</v>
      </c>
      <c r="E47" s="8" t="s">
        <v>12</v>
      </c>
    </row>
    <row r="48" spans="3:8" x14ac:dyDescent="0.15">
      <c r="C48" s="115" t="s">
        <v>18</v>
      </c>
      <c r="D48" s="115"/>
      <c r="E48" s="115"/>
      <c r="F48" s="115"/>
      <c r="G48" s="115"/>
      <c r="H48" s="115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93</vt:i4>
      </vt:variant>
      <vt:variant>
        <vt:lpstr>名前付き一覧</vt:lpstr>
      </vt:variant>
      <vt:variant>
        <vt:i4>89</vt:i4>
      </vt:variant>
    </vt:vector>
  </HeadingPairs>
  <TitlesOfParts>
    <vt:vector size="182" baseType="lpstr">
      <vt:lpstr>令和7年11月</vt:lpstr>
      <vt:lpstr>令和7年10月</vt:lpstr>
      <vt:lpstr>令和7年9月</vt:lpstr>
      <vt:lpstr>令和7年8月</vt:lpstr>
      <vt:lpstr>令和7年7月</vt:lpstr>
      <vt:lpstr>令和7年6月</vt:lpstr>
      <vt:lpstr>令和7年5月</vt:lpstr>
      <vt:lpstr>令和7年4月</vt:lpstr>
      <vt:lpstr>令和7年３月</vt:lpstr>
      <vt:lpstr>令和7年2月末</vt:lpstr>
      <vt:lpstr>令和7年1月末</vt:lpstr>
      <vt:lpstr>令和6年12月末</vt:lpstr>
      <vt:lpstr>令和6年11月末</vt:lpstr>
      <vt:lpstr>令和6年10月末</vt:lpstr>
      <vt:lpstr>令和6年9月末 </vt:lpstr>
      <vt:lpstr>令和6年8月末 </vt:lpstr>
      <vt:lpstr>令和6年7月末</vt:lpstr>
      <vt:lpstr>令和6年6月末</vt:lpstr>
      <vt:lpstr>令和6年5月末</vt:lpstr>
      <vt:lpstr>令和6年4月末</vt:lpstr>
      <vt:lpstr>令和6年3月末</vt:lpstr>
      <vt:lpstr>令和6年2月末</vt:lpstr>
      <vt:lpstr>令和6年1月末</vt:lpstr>
      <vt:lpstr>令和5年12月末</vt:lpstr>
      <vt:lpstr>令和5年11月末</vt:lpstr>
      <vt:lpstr>令和5年10月末</vt:lpstr>
      <vt:lpstr>令和5年9月末</vt:lpstr>
      <vt:lpstr>令和5年8月末</vt:lpstr>
      <vt:lpstr>令和5年7月末</vt:lpstr>
      <vt:lpstr>令和5年6月末</vt:lpstr>
      <vt:lpstr>令和5年5月末</vt:lpstr>
      <vt:lpstr>令和5年4月末</vt:lpstr>
      <vt:lpstr>令和5年3月末</vt:lpstr>
      <vt:lpstr>令和5年2月末</vt:lpstr>
      <vt:lpstr>令和5年1月末</vt:lpstr>
      <vt:lpstr>令和4年12月末</vt:lpstr>
      <vt:lpstr>令和4年11月末</vt:lpstr>
      <vt:lpstr>令和4年10月末</vt:lpstr>
      <vt:lpstr>令和4年9月末</vt:lpstr>
      <vt:lpstr>令和4年8月末</vt:lpstr>
      <vt:lpstr>令和4年7月末</vt:lpstr>
      <vt:lpstr>令和4年6月末</vt:lpstr>
      <vt:lpstr>令和4年5月末</vt:lpstr>
      <vt:lpstr>令和4年4月末</vt:lpstr>
      <vt:lpstr>令和4年3月末</vt:lpstr>
      <vt:lpstr>令和4年2月末</vt:lpstr>
      <vt:lpstr>令和4年1月末</vt:lpstr>
      <vt:lpstr>令和3年12月末</vt:lpstr>
      <vt:lpstr>令和3年11月末</vt:lpstr>
      <vt:lpstr>令和3年10月末</vt:lpstr>
      <vt:lpstr>令和3年9月末</vt:lpstr>
      <vt:lpstr>令和3年8月末</vt:lpstr>
      <vt:lpstr>令和3年7月末</vt:lpstr>
      <vt:lpstr>令和3年6月末</vt:lpstr>
      <vt:lpstr>令和3年5月末</vt:lpstr>
      <vt:lpstr>令和3年4月末</vt:lpstr>
      <vt:lpstr>令和3年3月末</vt:lpstr>
      <vt:lpstr>令和3年2月末</vt:lpstr>
      <vt:lpstr>令和3年1月末</vt:lpstr>
      <vt:lpstr>令和2年12月末</vt:lpstr>
      <vt:lpstr>令和2年11月末</vt:lpstr>
      <vt:lpstr>令和2年10月末</vt:lpstr>
      <vt:lpstr>令和2年9月末</vt:lpstr>
      <vt:lpstr>令和2年8月末</vt:lpstr>
      <vt:lpstr>令和2年7月末</vt:lpstr>
      <vt:lpstr>令和2年6月末</vt:lpstr>
      <vt:lpstr>令和2年5月末</vt:lpstr>
      <vt:lpstr>令和2年4月末</vt:lpstr>
      <vt:lpstr>令和2年3月末</vt:lpstr>
      <vt:lpstr>令和2年2月末</vt:lpstr>
      <vt:lpstr>令和2年1月末</vt:lpstr>
      <vt:lpstr>令和元年12月末</vt:lpstr>
      <vt:lpstr>令和元年11月末</vt:lpstr>
      <vt:lpstr>令和元年10月末</vt:lpstr>
      <vt:lpstr>令和元年9月末</vt:lpstr>
      <vt:lpstr>令和元年8月末</vt:lpstr>
      <vt:lpstr>令和元年7月末</vt:lpstr>
      <vt:lpstr>令和元年6月末</vt:lpstr>
      <vt:lpstr>令和元年5月末</vt:lpstr>
      <vt:lpstr>平成31年4月末</vt:lpstr>
      <vt:lpstr>平成31年3月末</vt:lpstr>
      <vt:lpstr>平成31年2月末</vt:lpstr>
      <vt:lpstr>平成31年1月末</vt:lpstr>
      <vt:lpstr>平成30年12月末</vt:lpstr>
      <vt:lpstr>平成30年11月末</vt:lpstr>
      <vt:lpstr>平成30年10月末</vt:lpstr>
      <vt:lpstr>平成30年9月末</vt:lpstr>
      <vt:lpstr>平成30年8月末</vt:lpstr>
      <vt:lpstr>平成30年7月末</vt:lpstr>
      <vt:lpstr>平成30年6月末</vt:lpstr>
      <vt:lpstr>平成30年5月末</vt:lpstr>
      <vt:lpstr>平成30年4月末</vt:lpstr>
      <vt:lpstr>平成30年3月末</vt:lpstr>
      <vt:lpstr>平成30年10月末!Print_Area</vt:lpstr>
      <vt:lpstr>平成30年11月末!Print_Area</vt:lpstr>
      <vt:lpstr>平成30年12月末!Print_Area</vt:lpstr>
      <vt:lpstr>平成30年3月末!Print_Area</vt:lpstr>
      <vt:lpstr>平成30年4月末!Print_Area</vt:lpstr>
      <vt:lpstr>平成30年5月末!Print_Area</vt:lpstr>
      <vt:lpstr>平成30年6月末!Print_Area</vt:lpstr>
      <vt:lpstr>平成30年7月末!Print_Area</vt:lpstr>
      <vt:lpstr>平成30年8月末!Print_Area</vt:lpstr>
      <vt:lpstr>平成30年9月末!Print_Area</vt:lpstr>
      <vt:lpstr>平成31年1月末!Print_Area</vt:lpstr>
      <vt:lpstr>平成31年2月末!Print_Area</vt:lpstr>
      <vt:lpstr>平成31年3月末!Print_Area</vt:lpstr>
      <vt:lpstr>平成31年4月末!Print_Area</vt:lpstr>
      <vt:lpstr>令和2年10月末!Print_Area</vt:lpstr>
      <vt:lpstr>令和2年11月末!Print_Area</vt:lpstr>
      <vt:lpstr>令和2年1月末!Print_Area</vt:lpstr>
      <vt:lpstr>令和2年2月末!Print_Area</vt:lpstr>
      <vt:lpstr>令和2年3月末!Print_Area</vt:lpstr>
      <vt:lpstr>令和2年4月末!Print_Area</vt:lpstr>
      <vt:lpstr>令和2年5月末!Print_Area</vt:lpstr>
      <vt:lpstr>令和2年6月末!Print_Area</vt:lpstr>
      <vt:lpstr>令和2年7月末!Print_Area</vt:lpstr>
      <vt:lpstr>令和2年8月末!Print_Area</vt:lpstr>
      <vt:lpstr>令和2年9月末!Print_Area</vt:lpstr>
      <vt:lpstr>令和3年10月末!Print_Area</vt:lpstr>
      <vt:lpstr>令和3年11月末!Print_Area</vt:lpstr>
      <vt:lpstr>令和3年12月末!Print_Area</vt:lpstr>
      <vt:lpstr>令和3年3月末!Print_Area</vt:lpstr>
      <vt:lpstr>令和3年4月末!Print_Area</vt:lpstr>
      <vt:lpstr>令和3年5月末!Print_Area</vt:lpstr>
      <vt:lpstr>令和3年6月末!Print_Area</vt:lpstr>
      <vt:lpstr>令和3年7月末!Print_Area</vt:lpstr>
      <vt:lpstr>令和3年8月末!Print_Area</vt:lpstr>
      <vt:lpstr>令和3年9月末!Print_Area</vt:lpstr>
      <vt:lpstr>令和4年10月末!Print_Area</vt:lpstr>
      <vt:lpstr>令和4年11月末!Print_Area</vt:lpstr>
      <vt:lpstr>令和4年12月末!Print_Area</vt:lpstr>
      <vt:lpstr>令和4年1月末!Print_Area</vt:lpstr>
      <vt:lpstr>令和4年2月末!Print_Area</vt:lpstr>
      <vt:lpstr>令和4年3月末!Print_Area</vt:lpstr>
      <vt:lpstr>令和4年4月末!Print_Area</vt:lpstr>
      <vt:lpstr>令和4年5月末!Print_Area</vt:lpstr>
      <vt:lpstr>令和4年6月末!Print_Area</vt:lpstr>
      <vt:lpstr>令和4年7月末!Print_Area</vt:lpstr>
      <vt:lpstr>令和4年8月末!Print_Area</vt:lpstr>
      <vt:lpstr>令和4年9月末!Print_Area</vt:lpstr>
      <vt:lpstr>令和5年10月末!Print_Area</vt:lpstr>
      <vt:lpstr>令和5年11月末!Print_Area</vt:lpstr>
      <vt:lpstr>令和5年12月末!Print_Area</vt:lpstr>
      <vt:lpstr>令和5年1月末!Print_Area</vt:lpstr>
      <vt:lpstr>令和5年2月末!Print_Area</vt:lpstr>
      <vt:lpstr>令和5年3月末!Print_Area</vt:lpstr>
      <vt:lpstr>令和5年5月末!Print_Area</vt:lpstr>
      <vt:lpstr>令和5年6月末!Print_Area</vt:lpstr>
      <vt:lpstr>令和5年7月末!Print_Area</vt:lpstr>
      <vt:lpstr>令和5年8月末!Print_Area</vt:lpstr>
      <vt:lpstr>令和5年9月末!Print_Area</vt:lpstr>
      <vt:lpstr>令和6年10月末!Print_Area</vt:lpstr>
      <vt:lpstr>令和6年11月末!Print_Area</vt:lpstr>
      <vt:lpstr>令和6年12月末!Print_Area</vt:lpstr>
      <vt:lpstr>令和6年1月末!Print_Area</vt:lpstr>
      <vt:lpstr>令和6年2月末!Print_Area</vt:lpstr>
      <vt:lpstr>令和6年3月末!Print_Area</vt:lpstr>
      <vt:lpstr>令和6年4月末!Print_Area</vt:lpstr>
      <vt:lpstr>令和6年5月末!Print_Area</vt:lpstr>
      <vt:lpstr>令和6年6月末!Print_Area</vt:lpstr>
      <vt:lpstr>令和6年7月末!Print_Area</vt:lpstr>
      <vt:lpstr>'令和6年8月末 '!Print_Area</vt:lpstr>
      <vt:lpstr>'令和6年9月末 '!Print_Area</vt:lpstr>
      <vt:lpstr>令和7年10月!Print_Area</vt:lpstr>
      <vt:lpstr>令和7年11月!Print_Area</vt:lpstr>
      <vt:lpstr>令和7年1月末!Print_Area</vt:lpstr>
      <vt:lpstr>令和7年2月末!Print_Area</vt:lpstr>
      <vt:lpstr>令和7年３月!Print_Area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令和元年10月末!Print_Area</vt:lpstr>
      <vt:lpstr>令和元年11月末!Print_Area</vt:lpstr>
      <vt:lpstr>令和元年12月末!Print_Area</vt:lpstr>
      <vt:lpstr>令和元年5月末!Print_Area</vt:lpstr>
      <vt:lpstr>令和元年6月末!Print_Area</vt:lpstr>
      <vt:lpstr>令和元年7月末!Print_Area</vt:lpstr>
      <vt:lpstr>令和元年8月末!Print_Area</vt:lpstr>
      <vt:lpstr>令和元年9月末!Print_Area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加納 千柊 [Chifuyu Kano]</dc:creator>
  <cp:lastModifiedBy>遠藤 洋子 [Yoko Endo]</cp:lastModifiedBy>
  <cp:lastPrinted>2021-02-18T00:11:49Z</cp:lastPrinted>
  <dcterms:created xsi:type="dcterms:W3CDTF">2008-04-09T05:36:44Z</dcterms:created>
  <dcterms:modified xsi:type="dcterms:W3CDTF">2025-12-03T06:21:14Z</dcterms:modified>
</cp:coreProperties>
</file>