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務部\総務課\総務課\⑮統計グループ\01-統計事務（R2)\2_統計資料\★ホームページ関係\令和2年\令和3年版統計書\00_更新発議（各課照会）\各課電子データ\02回答データ\【水産課】統計書の更新に係る資料の提供について\"/>
    </mc:Choice>
  </mc:AlternateContent>
  <bookViews>
    <workbookView xWindow="0" yWindow="0" windowWidth="28800" windowHeight="12210"/>
  </bookViews>
  <sheets>
    <sheet name="R２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R２魚種別水揚高" sheetId="11" r:id="rId6"/>
  </sheets>
  <definedNames>
    <definedName name="_xlnm.Print_Area" localSheetId="5">'R２魚種別水揚高'!$A$1:$I$46</definedName>
    <definedName name="_xlnm.Print_Area" localSheetId="0">'R２年水揚高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1" l="1"/>
  <c r="D46" i="11"/>
  <c r="F46" i="11"/>
  <c r="H46" i="11" l="1"/>
  <c r="I33" i="10"/>
  <c r="H33" i="10"/>
  <c r="G33" i="10"/>
  <c r="H35" i="11" l="1"/>
  <c r="D35" i="10" l="1"/>
  <c r="F35" i="10"/>
  <c r="E35" i="10"/>
  <c r="H7" i="11"/>
  <c r="H6" i="11"/>
  <c r="G35" i="10"/>
  <c r="I35" i="10"/>
  <c r="H35" i="10"/>
  <c r="G18" i="9"/>
  <c r="F18" i="9"/>
  <c r="E18" i="9"/>
  <c r="H7" i="9" l="1"/>
  <c r="I7" i="9"/>
  <c r="J7" i="9"/>
  <c r="L17" i="10" l="1"/>
  <c r="K17" i="10"/>
  <c r="J17" i="10"/>
  <c r="J7" i="10" l="1"/>
  <c r="K7" i="10"/>
  <c r="L7" i="10"/>
  <c r="J8" i="10"/>
  <c r="K8" i="10"/>
  <c r="L8" i="10"/>
  <c r="J9" i="10"/>
  <c r="K9" i="10"/>
  <c r="L9" i="10"/>
  <c r="J10" i="10"/>
  <c r="K10" i="10"/>
  <c r="L10" i="10"/>
  <c r="J11" i="10"/>
  <c r="K11" i="10"/>
  <c r="L11" i="10"/>
  <c r="J12" i="10"/>
  <c r="K12" i="10"/>
  <c r="L12" i="10"/>
  <c r="J13" i="10"/>
  <c r="K13" i="10"/>
  <c r="L13" i="10"/>
  <c r="J14" i="10"/>
  <c r="K14" i="10"/>
  <c r="L14" i="10"/>
  <c r="J15" i="10"/>
  <c r="K15" i="10"/>
  <c r="L15" i="10"/>
  <c r="J16" i="10"/>
  <c r="K16" i="10"/>
  <c r="L16" i="10"/>
  <c r="J18" i="10"/>
  <c r="K18" i="10"/>
  <c r="L18" i="10"/>
  <c r="J19" i="10"/>
  <c r="K19" i="10"/>
  <c r="L19" i="10"/>
  <c r="J20" i="10"/>
  <c r="K20" i="10"/>
  <c r="L20" i="10"/>
  <c r="J21" i="10"/>
  <c r="K21" i="10"/>
  <c r="L21" i="10"/>
  <c r="J22" i="10"/>
  <c r="K22" i="10"/>
  <c r="L22" i="10"/>
  <c r="J23" i="10"/>
  <c r="K23" i="10"/>
  <c r="L23" i="10"/>
  <c r="J24" i="10"/>
  <c r="K24" i="10"/>
  <c r="L24" i="10"/>
  <c r="J25" i="10"/>
  <c r="K25" i="10"/>
  <c r="L25" i="10"/>
  <c r="J26" i="10"/>
  <c r="K26" i="10"/>
  <c r="L26" i="10"/>
  <c r="J27" i="10"/>
  <c r="K27" i="10"/>
  <c r="L27" i="10"/>
  <c r="J28" i="10"/>
  <c r="K28" i="10"/>
  <c r="L28" i="10"/>
  <c r="J29" i="10"/>
  <c r="K29" i="10"/>
  <c r="L29" i="10"/>
  <c r="J30" i="10"/>
  <c r="K30" i="10"/>
  <c r="L30" i="10"/>
  <c r="J31" i="10"/>
  <c r="K31" i="10"/>
  <c r="L31" i="10"/>
  <c r="J32" i="10"/>
  <c r="K32" i="10"/>
  <c r="L32" i="10"/>
  <c r="J33" i="10"/>
  <c r="J35" i="10" s="1"/>
  <c r="K33" i="10"/>
  <c r="K35" i="10" s="1"/>
  <c r="L33" i="10"/>
  <c r="L35" i="10" s="1"/>
  <c r="J34" i="10"/>
  <c r="K34" i="10"/>
  <c r="L34" i="10"/>
  <c r="L6" i="10"/>
  <c r="K6" i="10"/>
  <c r="J6" i="10"/>
  <c r="D18" i="9"/>
  <c r="C18" i="9"/>
  <c r="B18" i="9"/>
  <c r="F14" i="6"/>
  <c r="D14" i="6"/>
  <c r="B14" i="6"/>
  <c r="H8" i="11" l="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4" i="11"/>
  <c r="H25" i="11"/>
  <c r="H26" i="11"/>
  <c r="H27" i="11"/>
  <c r="H28" i="11"/>
  <c r="H29" i="11"/>
  <c r="H30" i="11"/>
  <c r="H31" i="11"/>
  <c r="H32" i="11"/>
  <c r="H33" i="11"/>
  <c r="H34" i="11"/>
  <c r="H36" i="11"/>
  <c r="H37" i="11"/>
  <c r="H38" i="11"/>
  <c r="H39" i="11"/>
  <c r="H40" i="11"/>
  <c r="H41" i="11"/>
  <c r="H42" i="11"/>
  <c r="H43" i="11"/>
  <c r="H44" i="11"/>
  <c r="H45" i="11"/>
  <c r="J18" i="9" l="1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H11" i="9"/>
  <c r="J11" i="9"/>
  <c r="I11" i="9"/>
  <c r="J10" i="9"/>
  <c r="I10" i="9"/>
  <c r="H10" i="9"/>
  <c r="J9" i="9"/>
  <c r="I9" i="9"/>
  <c r="H9" i="9"/>
  <c r="J8" i="9"/>
  <c r="I8" i="9"/>
  <c r="H8" i="9"/>
  <c r="J6" i="9"/>
  <c r="I6" i="9"/>
  <c r="H6" i="9"/>
  <c r="H18" i="9" l="1"/>
  <c r="I18" i="9"/>
</calcChain>
</file>

<file path=xl/sharedStrings.xml><?xml version="1.0" encoding="utf-8"?>
<sst xmlns="http://schemas.openxmlformats.org/spreadsheetml/2006/main" count="265" uniqueCount="213">
  <si>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</si>
  <si>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</si>
  <si>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</si>
  <si>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</si>
  <si>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4"/>
  </si>
  <si>
    <t>牡  鹿  売  場</t>
    <rPh sb="0" eb="1">
      <t>オス</t>
    </rPh>
    <rPh sb="3" eb="4">
      <t>シカ</t>
    </rPh>
    <phoneticPr fontId="4"/>
  </si>
  <si>
    <t>金　　　　　　額　　（千円）</t>
    <rPh sb="0" eb="1">
      <t>キン</t>
    </rPh>
    <rPh sb="7" eb="8">
      <t>ガク</t>
    </rPh>
    <rPh sb="11" eb="13">
      <t>センエン</t>
    </rPh>
    <phoneticPr fontId="6"/>
  </si>
  <si>
    <t>順　位</t>
    <rPh sb="0" eb="1">
      <t>ジュン</t>
    </rPh>
    <rPh sb="2" eb="3">
      <t>クライ</t>
    </rPh>
    <phoneticPr fontId="6"/>
  </si>
  <si>
    <t>漁　港　名</t>
    <rPh sb="0" eb="1">
      <t>リョウ</t>
    </rPh>
    <rPh sb="2" eb="3">
      <t>ミナト</t>
    </rPh>
    <rPh sb="4" eb="5">
      <t>メイ</t>
    </rPh>
    <phoneticPr fontId="6"/>
  </si>
  <si>
    <t>数　　量</t>
    <rPh sb="0" eb="1">
      <t>カズ</t>
    </rPh>
    <rPh sb="3" eb="4">
      <t>リョウ</t>
    </rPh>
    <phoneticPr fontId="6"/>
  </si>
  <si>
    <t>金　　　額</t>
    <rPh sb="0" eb="1">
      <t>キン</t>
    </rPh>
    <rPh sb="4" eb="5">
      <t>ガク</t>
    </rPh>
    <phoneticPr fontId="6"/>
  </si>
  <si>
    <t>年　　　次</t>
    <phoneticPr fontId="4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</si>
  <si>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4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</si>
  <si>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</si>
  <si>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4"/>
  </si>
  <si>
    <t>平　成　29　年</t>
    <phoneticPr fontId="4"/>
  </si>
  <si>
    <t>平　成　28　年</t>
    <phoneticPr fontId="4"/>
  </si>
  <si>
    <t>平　成　27　年</t>
    <phoneticPr fontId="4"/>
  </si>
  <si>
    <t>平　成　26　年</t>
    <phoneticPr fontId="4"/>
  </si>
  <si>
    <t>平　成　25　年</t>
    <phoneticPr fontId="4"/>
  </si>
  <si>
    <t>（うち一般魚取扱高）</t>
  </si>
  <si>
    <t>(19,011,844,533)</t>
  </si>
  <si>
    <t>比　      　較</t>
  </si>
  <si>
    <t>隻数(隻)</t>
    <rPh sb="3" eb="4">
      <t>セキ</t>
    </rPh>
    <phoneticPr fontId="4"/>
  </si>
  <si>
    <t>計</t>
  </si>
  <si>
    <t xml:space="preserve">  </t>
  </si>
  <si>
    <t>比　　　　較</t>
  </si>
  <si>
    <t>北洋トロール</t>
    <phoneticPr fontId="4"/>
  </si>
  <si>
    <t>遠洋トロール</t>
    <rPh sb="0" eb="2">
      <t>エンヨウ</t>
    </rPh>
    <phoneticPr fontId="4"/>
  </si>
  <si>
    <t>底刺し網</t>
    <rPh sb="0" eb="1">
      <t>ソコ</t>
    </rPh>
    <rPh sb="1" eb="2">
      <t>サ</t>
    </rPh>
    <phoneticPr fontId="4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</si>
  <si>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</si>
  <si>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</si>
  <si>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</si>
  <si>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</si>
  <si>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</si>
  <si>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</si>
  <si>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</si>
  <si>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</si>
  <si>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</si>
  <si>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</si>
  <si>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</si>
  <si>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</si>
  <si>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</si>
  <si>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</si>
  <si>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</si>
  <si>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4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</si>
  <si>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4"/>
  </si>
  <si>
    <t>ひき網（イサダ）</t>
    <phoneticPr fontId="4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</si>
  <si>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</si>
  <si>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</si>
  <si>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</si>
  <si>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</si>
  <si>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</si>
  <si>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</si>
  <si>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</si>
  <si>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</si>
  <si>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4"/>
  </si>
  <si>
    <t>魚種</t>
  </si>
  <si>
    <t>　数量　(㎏)</t>
    <phoneticPr fontId="4"/>
  </si>
  <si>
    <t>　金額　(円)</t>
    <rPh sb="5" eb="6">
      <t>エン</t>
    </rPh>
    <phoneticPr fontId="4"/>
  </si>
  <si>
    <t>平均単価(円／㎏)</t>
    <rPh sb="2" eb="4">
      <t>タンカ</t>
    </rPh>
    <rPh sb="5" eb="6">
      <t>エン</t>
    </rPh>
    <phoneticPr fontId="4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</si>
  <si>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</si>
  <si>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1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</si>
  <si>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1"/>
  </si>
  <si>
    <t>３　年次別水揚高</t>
    <phoneticPr fontId="4"/>
  </si>
  <si>
    <t>（第一売場＋第二売場）</t>
    <rPh sb="2" eb="3">
      <t>１</t>
    </rPh>
    <rPh sb="7" eb="8">
      <t>２</t>
    </rPh>
    <phoneticPr fontId="1"/>
  </si>
  <si>
    <t>　　　　　　　　年次別水揚高</t>
    <rPh sb="8" eb="11">
      <t>ネンジベツ</t>
    </rPh>
    <rPh sb="11" eb="13">
      <t>ミズア</t>
    </rPh>
    <rPh sb="13" eb="14">
      <t>タカ</t>
    </rPh>
    <phoneticPr fontId="1"/>
  </si>
  <si>
    <t>４　月別水揚高及び前年比較</t>
    <phoneticPr fontId="4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</si>
  <si>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</si>
  <si>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</si>
  <si>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</si>
  <si>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</si>
  <si>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</si>
  <si>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</si>
  <si>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</si>
  <si>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</si>
  <si>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</si>
  <si>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</si>
  <si>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</si>
  <si>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</si>
  <si>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1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</si>
  <si>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1"/>
  </si>
  <si>
    <t>５　漁業種別水揚高比較表</t>
    <rPh sb="8" eb="9">
      <t>タカ</t>
    </rPh>
    <rPh sb="11" eb="12">
      <t>ヒョウ</t>
    </rPh>
    <phoneticPr fontId="4"/>
  </si>
  <si>
    <t>金　額(円)</t>
    <rPh sb="4" eb="5">
      <t>エン</t>
    </rPh>
    <phoneticPr fontId="4"/>
  </si>
  <si>
    <t>数量(㎏)</t>
    <phoneticPr fontId="4"/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</si>
  <si>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4"/>
  </si>
  <si>
    <t>　　　　　　　　（第一売場＋第二売場）</t>
    <rPh sb="10" eb="11">
      <t>１</t>
    </rPh>
    <rPh sb="15" eb="16">
      <t>２</t>
    </rPh>
    <phoneticPr fontId="1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</si>
  <si>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</si>
  <si>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</si>
  <si>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</si>
  <si>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</si>
  <si>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</si>
  <si>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</si>
  <si>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</si>
  <si>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</si>
  <si>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</si>
  <si>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</si>
  <si>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</si>
  <si>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</si>
  <si>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</si>
  <si>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</si>
  <si>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</si>
  <si>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</si>
  <si>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</si>
  <si>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</si>
  <si>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1"/>
  </si>
  <si>
    <t>(178,205,513)</t>
    <phoneticPr fontId="1"/>
  </si>
  <si>
    <t>(21,850,264,461)</t>
    <phoneticPr fontId="1"/>
  </si>
  <si>
    <t>(63,262)</t>
    <phoneticPr fontId="1"/>
  </si>
  <si>
    <t>(23,261,904,044)</t>
    <phoneticPr fontId="1"/>
  </si>
  <si>
    <t>(160,980,153)</t>
    <phoneticPr fontId="1"/>
  </si>
  <si>
    <t>(17,543,208,481)</t>
    <phoneticPr fontId="1"/>
  </si>
  <si>
    <t>(70,523)</t>
    <phoneticPr fontId="1"/>
  </si>
  <si>
    <t>(108,955,225)</t>
    <phoneticPr fontId="1"/>
  </si>
  <si>
    <t>(15,494,242,925)</t>
    <phoneticPr fontId="1"/>
  </si>
  <si>
    <t>(67,024)</t>
    <phoneticPr fontId="1"/>
  </si>
  <si>
    <t>(234,478,403)</t>
    <phoneticPr fontId="1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</si>
  <si>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</si>
  <si>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</si>
  <si>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</si>
  <si>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</si>
  <si>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</si>
  <si>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</si>
  <si>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</si>
  <si>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</si>
  <si>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</si>
  <si>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</si>
  <si>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</si>
  <si>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</si>
  <si>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4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</si>
  <si>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4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</si>
  <si>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</si>
  <si>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魚  市  場</t>
    <phoneticPr fontId="1"/>
  </si>
  <si>
    <t>計</t>
    <rPh sb="0" eb="1">
      <t>ケイ</t>
    </rPh>
    <phoneticPr fontId="1"/>
  </si>
  <si>
    <t>　　　数　　　　　量　　　（ｔ）　</t>
    <rPh sb="3" eb="4">
      <t>カズ</t>
    </rPh>
    <rPh sb="9" eb="10">
      <t>リョウ</t>
    </rPh>
    <phoneticPr fontId="6"/>
  </si>
  <si>
    <t>平　成　30　年</t>
    <phoneticPr fontId="1"/>
  </si>
  <si>
    <t>その他旋網</t>
    <rPh sb="3" eb="4">
      <t>メグル</t>
    </rPh>
    <rPh sb="4" eb="5">
      <t>アミ</t>
    </rPh>
    <phoneticPr fontId="1"/>
  </si>
  <si>
    <t>平成3１年⇒令和元年</t>
    <rPh sb="6" eb="8">
      <t>レイワ</t>
    </rPh>
    <rPh sb="8" eb="10">
      <t>ガンネン</t>
    </rPh>
    <phoneticPr fontId="1"/>
  </si>
  <si>
    <t>平成31年⇒令和元年</t>
    <rPh sb="6" eb="8">
      <t>レイワ</t>
    </rPh>
    <rPh sb="8" eb="10">
      <t>ガンネン</t>
    </rPh>
    <phoneticPr fontId="4"/>
  </si>
  <si>
    <t>※</t>
    <phoneticPr fontId="1"/>
  </si>
  <si>
    <t>※焼津・根室・松浦については、消費税抜き。</t>
    <rPh sb="1" eb="2">
      <t>ヤ</t>
    </rPh>
    <rPh sb="2" eb="3">
      <t>ツ</t>
    </rPh>
    <rPh sb="4" eb="6">
      <t>ネムロ</t>
    </rPh>
    <rPh sb="7" eb="9">
      <t>マツウラ</t>
    </rPh>
    <rPh sb="15" eb="18">
      <t>ショウヒゼイ</t>
    </rPh>
    <rPh sb="18" eb="19">
      <t>ヌ</t>
    </rPh>
    <phoneticPr fontId="4"/>
  </si>
  <si>
    <t>◎上記累計は、月毎の発表数値を積算したもので、各漁港発表分と若干誤差がある場合があります。</t>
    <rPh sb="1" eb="3">
      <t>ジョウキ</t>
    </rPh>
    <rPh sb="3" eb="5">
      <t>ルイケイ</t>
    </rPh>
    <rPh sb="7" eb="9">
      <t>ツキゴト</t>
    </rPh>
    <rPh sb="10" eb="12">
      <t>ハッピョウ</t>
    </rPh>
    <rPh sb="12" eb="14">
      <t>スウチ</t>
    </rPh>
    <rPh sb="15" eb="17">
      <t>セキサン</t>
    </rPh>
    <rPh sb="23" eb="26">
      <t>カクギョコウ</t>
    </rPh>
    <rPh sb="26" eb="28">
      <t>ハッピョウ</t>
    </rPh>
    <rPh sb="28" eb="29">
      <t>ブン</t>
    </rPh>
    <rPh sb="30" eb="32">
      <t>ジャッカン</t>
    </rPh>
    <rPh sb="32" eb="34">
      <t>ゴサ</t>
    </rPh>
    <rPh sb="37" eb="39">
      <t>バアイ</t>
    </rPh>
    <phoneticPr fontId="4"/>
  </si>
  <si>
    <r>
      <t>（</t>
    </r>
    <r>
      <rPr>
        <sz val="10"/>
        <color rgb="FFFF0000"/>
        <rFont val="ＭＳ 明朝"/>
        <family val="1"/>
        <charset val="128"/>
      </rPr>
      <t>八戸市役所　水産事務所</t>
    </r>
    <r>
      <rPr>
        <sz val="10"/>
        <rFont val="ＭＳ 明朝"/>
        <family val="1"/>
        <charset val="128"/>
      </rPr>
      <t>調べ）</t>
    </r>
    <rPh sb="1" eb="3">
      <t>ハチノヘ</t>
    </rPh>
    <rPh sb="3" eb="6">
      <t>シヤクショ</t>
    </rPh>
    <rPh sb="7" eb="9">
      <t>スイサン</t>
    </rPh>
    <rPh sb="9" eb="11">
      <t>ジム</t>
    </rPh>
    <rPh sb="11" eb="12">
      <t>ショ</t>
    </rPh>
    <rPh sb="12" eb="13">
      <t>シラ</t>
    </rPh>
    <phoneticPr fontId="4"/>
  </si>
  <si>
    <t>　１　令和２年水揚高</t>
    <rPh sb="3" eb="5">
      <t>レイワ</t>
    </rPh>
    <rPh sb="6" eb="7">
      <t>ネン</t>
    </rPh>
    <rPh sb="7" eb="9">
      <t>ミズア</t>
    </rPh>
    <rPh sb="9" eb="10">
      <t>タカ</t>
    </rPh>
    <phoneticPr fontId="1"/>
  </si>
  <si>
    <t>１　令 和 ２ 年 水 揚 高</t>
    <rPh sb="2" eb="3">
      <t>レイ</t>
    </rPh>
    <rPh sb="4" eb="5">
      <t>ワ</t>
    </rPh>
    <rPh sb="8" eb="9">
      <t>ネン</t>
    </rPh>
    <phoneticPr fontId="4"/>
  </si>
  <si>
    <t>令和２年水揚高一覧</t>
    <rPh sb="0" eb="2">
      <t>レイワ</t>
    </rPh>
    <rPh sb="3" eb="4">
      <t>ネン</t>
    </rPh>
    <rPh sb="4" eb="6">
      <t>ミズア</t>
    </rPh>
    <rPh sb="6" eb="7">
      <t>タカ</t>
    </rPh>
    <rPh sb="7" eb="9">
      <t>イチラン</t>
    </rPh>
    <phoneticPr fontId="1"/>
  </si>
  <si>
    <t>２　令和２年全国主要漁港取扱高</t>
    <rPh sb="2" eb="4">
      <t>レイワ</t>
    </rPh>
    <rPh sb="5" eb="6">
      <t>ネン</t>
    </rPh>
    <rPh sb="6" eb="7">
      <t>ゼン</t>
    </rPh>
    <rPh sb="7" eb="8">
      <t>コク</t>
    </rPh>
    <rPh sb="8" eb="9">
      <t>シュ</t>
    </rPh>
    <rPh sb="9" eb="10">
      <t>ヨウ</t>
    </rPh>
    <rPh sb="10" eb="11">
      <t>リョウ</t>
    </rPh>
    <rPh sb="11" eb="12">
      <t>ミナト</t>
    </rPh>
    <rPh sb="12" eb="13">
      <t>トリ</t>
    </rPh>
    <rPh sb="13" eb="14">
      <t>アツカイ</t>
    </rPh>
    <rPh sb="14" eb="15">
      <t>ダカ</t>
    </rPh>
    <phoneticPr fontId="1"/>
  </si>
  <si>
    <t>令和２年全国主要漁港水揚高一覧</t>
    <rPh sb="0" eb="2">
      <t>レイワ</t>
    </rPh>
    <rPh sb="3" eb="4">
      <t>ネン</t>
    </rPh>
    <rPh sb="4" eb="6">
      <t>ゼンコク</t>
    </rPh>
    <rPh sb="6" eb="8">
      <t>シュヨウ</t>
    </rPh>
    <rPh sb="8" eb="10">
      <t>ギョコウ</t>
    </rPh>
    <rPh sb="10" eb="12">
      <t>ミズア</t>
    </rPh>
    <rPh sb="12" eb="13">
      <t>タカ</t>
    </rPh>
    <rPh sb="13" eb="15">
      <t>イチラン</t>
    </rPh>
    <phoneticPr fontId="1"/>
  </si>
  <si>
    <t>銚子（千葉）</t>
    <rPh sb="0" eb="2">
      <t>チョウシ</t>
    </rPh>
    <rPh sb="3" eb="5">
      <t>チバ</t>
    </rPh>
    <phoneticPr fontId="1"/>
  </si>
  <si>
    <t>釧路（北海道）</t>
    <rPh sb="0" eb="2">
      <t>クシロ</t>
    </rPh>
    <rPh sb="3" eb="6">
      <t>ホッカイドウ</t>
    </rPh>
    <phoneticPr fontId="1"/>
  </si>
  <si>
    <t>焼津（静岡）</t>
    <rPh sb="0" eb="2">
      <t>ヤイヅ</t>
    </rPh>
    <rPh sb="3" eb="5">
      <t>シズオカ</t>
    </rPh>
    <phoneticPr fontId="1"/>
  </si>
  <si>
    <t>石巻（宮城）</t>
    <rPh sb="0" eb="2">
      <t>イシノマキ</t>
    </rPh>
    <rPh sb="3" eb="5">
      <t>ミヤギ</t>
    </rPh>
    <phoneticPr fontId="1"/>
  </si>
  <si>
    <t>境港（鳥取）</t>
    <rPh sb="0" eb="2">
      <t>サカイミナト</t>
    </rPh>
    <rPh sb="3" eb="5">
      <t>トットリ</t>
    </rPh>
    <phoneticPr fontId="1"/>
  </si>
  <si>
    <t>長崎（長崎）</t>
    <rPh sb="0" eb="2">
      <t>ナガサキ</t>
    </rPh>
    <rPh sb="3" eb="5">
      <t>ナガサキ</t>
    </rPh>
    <phoneticPr fontId="1"/>
  </si>
  <si>
    <t>枕崎（鹿児島）</t>
    <rPh sb="0" eb="2">
      <t>マクラザキ</t>
    </rPh>
    <rPh sb="3" eb="6">
      <t>カゴシマ</t>
    </rPh>
    <phoneticPr fontId="1"/>
  </si>
  <si>
    <t>稚内（北海道）</t>
    <rPh sb="0" eb="2">
      <t>ワッカナイ</t>
    </rPh>
    <rPh sb="3" eb="6">
      <t>ホッカイドウ</t>
    </rPh>
    <phoneticPr fontId="1"/>
  </si>
  <si>
    <t>気仙沼（宮城）</t>
    <rPh sb="0" eb="3">
      <t>ケセンヌマ</t>
    </rPh>
    <rPh sb="4" eb="6">
      <t>ミヤギ</t>
    </rPh>
    <phoneticPr fontId="1"/>
  </si>
  <si>
    <t>八戸（青森）</t>
    <rPh sb="0" eb="2">
      <t>ハチノヘ</t>
    </rPh>
    <rPh sb="3" eb="5">
      <t>アオモリ</t>
    </rPh>
    <phoneticPr fontId="1"/>
  </si>
  <si>
    <t>福岡（福岡）</t>
    <rPh sb="0" eb="2">
      <t>フクオカ</t>
    </rPh>
    <rPh sb="3" eb="5">
      <t>フクオカ</t>
    </rPh>
    <phoneticPr fontId="1"/>
  </si>
  <si>
    <t>松浦（長崎）</t>
    <rPh sb="0" eb="2">
      <t>マツウラ</t>
    </rPh>
    <rPh sb="3" eb="5">
      <t>ナガサキ</t>
    </rPh>
    <phoneticPr fontId="1"/>
  </si>
  <si>
    <t>根室（北海道）</t>
    <rPh sb="0" eb="2">
      <t>ネムロ</t>
    </rPh>
    <rPh sb="3" eb="6">
      <t>ホッカイドウ</t>
    </rPh>
    <phoneticPr fontId="1"/>
  </si>
  <si>
    <t>女川（宮城）</t>
    <rPh sb="0" eb="2">
      <t>オナガワ</t>
    </rPh>
    <rPh sb="3" eb="5">
      <t>ミヤギ</t>
    </rPh>
    <phoneticPr fontId="1"/>
  </si>
  <si>
    <t>下関（山口）</t>
    <rPh sb="0" eb="2">
      <t>シモノセキ</t>
    </rPh>
    <rPh sb="3" eb="5">
      <t>ヤマグチ</t>
    </rPh>
    <phoneticPr fontId="1"/>
  </si>
  <si>
    <t>三崎（神奈川）</t>
    <rPh sb="0" eb="2">
      <t>ミサキ</t>
    </rPh>
    <rPh sb="3" eb="6">
      <t>カナガワ</t>
    </rPh>
    <phoneticPr fontId="1"/>
  </si>
  <si>
    <t>唐津（佐賀）</t>
    <rPh sb="0" eb="2">
      <t>カラツ</t>
    </rPh>
    <rPh sb="3" eb="5">
      <t>サガ</t>
    </rPh>
    <phoneticPr fontId="1"/>
  </si>
  <si>
    <t>沼津（静岡）</t>
    <rPh sb="0" eb="2">
      <t>ヌマヅ</t>
    </rPh>
    <rPh sb="3" eb="5">
      <t>シズオカ</t>
    </rPh>
    <phoneticPr fontId="1"/>
  </si>
  <si>
    <t>波崎（茨城）</t>
    <rPh sb="0" eb="1">
      <t>ナミ</t>
    </rPh>
    <rPh sb="1" eb="2">
      <t>サキ</t>
    </rPh>
    <rPh sb="3" eb="5">
      <t>イバラキ</t>
    </rPh>
    <phoneticPr fontId="1"/>
  </si>
  <si>
    <t>塩釜（宮城）</t>
    <rPh sb="0" eb="2">
      <t>シオガマ</t>
    </rPh>
    <rPh sb="3" eb="5">
      <t>ミヤギ</t>
    </rPh>
    <phoneticPr fontId="1"/>
  </si>
  <si>
    <t>枕崎（鹿児島）</t>
    <rPh sb="0" eb="1">
      <t>マクラ</t>
    </rPh>
    <rPh sb="1" eb="2">
      <t>ザキ</t>
    </rPh>
    <rPh sb="3" eb="6">
      <t>カゴシマ</t>
    </rPh>
    <phoneticPr fontId="1"/>
  </si>
  <si>
    <t>函館（北海道）</t>
    <rPh sb="0" eb="2">
      <t>ハコダテ</t>
    </rPh>
    <rPh sb="3" eb="6">
      <t>ホッカイドウ</t>
    </rPh>
    <phoneticPr fontId="1"/>
  </si>
  <si>
    <t>令　和　２　年</t>
    <rPh sb="0" eb="1">
      <t>レイ</t>
    </rPh>
    <rPh sb="2" eb="3">
      <t>ワ</t>
    </rPh>
    <phoneticPr fontId="1"/>
  </si>
  <si>
    <t>令和２年</t>
    <rPh sb="0" eb="2">
      <t>レイワ</t>
    </rPh>
    <rPh sb="3" eb="4">
      <t>ネン</t>
    </rPh>
    <phoneticPr fontId="4"/>
  </si>
  <si>
    <t>６　令和２年魚種別水揚高</t>
    <rPh sb="2" eb="4">
      <t>レイワ</t>
    </rPh>
    <rPh sb="5" eb="6">
      <t>ネン</t>
    </rPh>
    <rPh sb="6" eb="7">
      <t>サカナ</t>
    </rPh>
    <phoneticPr fontId="4"/>
  </si>
  <si>
    <t>さば</t>
    <phoneticPr fontId="1"/>
  </si>
  <si>
    <t>まいわし</t>
    <phoneticPr fontId="1"/>
  </si>
  <si>
    <t>せぐろいわし</t>
    <phoneticPr fontId="1"/>
  </si>
  <si>
    <t>さんま</t>
    <phoneticPr fontId="1"/>
  </si>
  <si>
    <t>たら</t>
    <phoneticPr fontId="1"/>
  </si>
  <si>
    <t>すけそう</t>
    <phoneticPr fontId="1"/>
  </si>
  <si>
    <t>ひげたら</t>
    <phoneticPr fontId="1"/>
  </si>
  <si>
    <t>その他のたら</t>
    <rPh sb="2" eb="3">
      <t>タ</t>
    </rPh>
    <phoneticPr fontId="1"/>
  </si>
  <si>
    <t>目抜</t>
    <rPh sb="0" eb="2">
      <t>メヌ</t>
    </rPh>
    <phoneticPr fontId="1"/>
  </si>
  <si>
    <t>吉次</t>
    <rPh sb="0" eb="2">
      <t>キチジ</t>
    </rPh>
    <phoneticPr fontId="1"/>
  </si>
  <si>
    <t>本田がれい</t>
    <rPh sb="0" eb="2">
      <t>ホンダ</t>
    </rPh>
    <phoneticPr fontId="1"/>
  </si>
  <si>
    <t>ひらめ</t>
    <phoneticPr fontId="1"/>
  </si>
  <si>
    <t>なめた</t>
    <phoneticPr fontId="1"/>
  </si>
  <si>
    <t>その他のかれい</t>
    <rPh sb="2" eb="3">
      <t>タ</t>
    </rPh>
    <phoneticPr fontId="1"/>
  </si>
  <si>
    <t>かつお</t>
    <phoneticPr fontId="1"/>
  </si>
  <si>
    <t>まぐろ</t>
    <phoneticPr fontId="1"/>
  </si>
  <si>
    <t>めじ</t>
    <phoneticPr fontId="1"/>
  </si>
  <si>
    <t>きはだ</t>
    <phoneticPr fontId="1"/>
  </si>
  <si>
    <t>きめじ</t>
    <phoneticPr fontId="1"/>
  </si>
  <si>
    <t>びんちょう</t>
    <phoneticPr fontId="1"/>
  </si>
  <si>
    <t>さわら</t>
    <phoneticPr fontId="1"/>
  </si>
  <si>
    <t>くじら</t>
    <phoneticPr fontId="1"/>
  </si>
  <si>
    <t>にしん</t>
    <phoneticPr fontId="1"/>
  </si>
  <si>
    <t>ぶり</t>
    <phoneticPr fontId="1"/>
  </si>
  <si>
    <t>あんこう</t>
    <phoneticPr fontId="1"/>
  </si>
  <si>
    <t>沖はも</t>
    <rPh sb="0" eb="1">
      <t>オキ</t>
    </rPh>
    <phoneticPr fontId="1"/>
  </si>
  <si>
    <t>さけ・ます</t>
    <phoneticPr fontId="1"/>
  </si>
  <si>
    <t>銀ざけ</t>
    <rPh sb="0" eb="1">
      <t>ギン</t>
    </rPh>
    <phoneticPr fontId="1"/>
  </si>
  <si>
    <t>たい類</t>
    <rPh sb="2" eb="3">
      <t>ルイ</t>
    </rPh>
    <phoneticPr fontId="1"/>
  </si>
  <si>
    <t>さめ類</t>
    <rPh sb="2" eb="3">
      <t>ルイ</t>
    </rPh>
    <phoneticPr fontId="1"/>
  </si>
  <si>
    <t>すずき</t>
    <phoneticPr fontId="1"/>
  </si>
  <si>
    <t>あなご</t>
    <phoneticPr fontId="1"/>
  </si>
  <si>
    <t>たこ</t>
    <phoneticPr fontId="1"/>
  </si>
  <si>
    <t>えび</t>
    <phoneticPr fontId="1"/>
  </si>
  <si>
    <t>かに</t>
    <phoneticPr fontId="1"/>
  </si>
  <si>
    <t>海藻類</t>
    <rPh sb="0" eb="2">
      <t>カイソウ</t>
    </rPh>
    <rPh sb="2" eb="3">
      <t>ルイ</t>
    </rPh>
    <phoneticPr fontId="1"/>
  </si>
  <si>
    <t>貝類</t>
    <rPh sb="0" eb="2">
      <t>カイルイ</t>
    </rPh>
    <phoneticPr fontId="1"/>
  </si>
  <si>
    <t>するめいか</t>
    <phoneticPr fontId="1"/>
  </si>
  <si>
    <t>いか類</t>
    <rPh sb="2" eb="3">
      <t>ルイ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</si>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</sst>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" fillId="0" borderId="0" xfId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1" fillId="0" borderId="0" xfId="1" applyFont="1" applyBorder="1" applyAlignment="1">
      <alignment horizontal="centerContinuous"/>
    </xf>
    <xf numFmtId="0" fontId="11" fillId="0" borderId="0" xfId="1" applyFont="1" applyBorder="1"/>
    <xf numFmtId="0" fontId="11" fillId="0" borderId="0" xfId="1" applyFont="1"/>
    <xf numFmtId="0" fontId="2" fillId="0" borderId="0" xfId="1" applyFont="1" applyBorder="1"/>
    <xf numFmtId="0" fontId="2" fillId="0" borderId="0" xfId="1" applyFont="1"/>
    <xf numFmtId="40" fontId="13" fillId="0" borderId="0" xfId="1" applyNumberFormat="1" applyFont="1" applyBorder="1"/>
    <xf numFmtId="0" fontId="7" fillId="0" borderId="0" xfId="1" applyFont="1"/>
    <xf numFmtId="0" fontId="11" fillId="0" borderId="0" xfId="1" applyFont="1" applyBorder="1" applyAlignment="1">
      <alignment vertical="center"/>
    </xf>
    <xf numFmtId="179" fontId="13" fillId="0" borderId="2" xfId="2" quotePrefix="1" applyNumberFormat="1" applyFont="1" applyBorder="1" applyAlignment="1">
      <alignment horizontal="right" vertical="center"/>
    </xf>
    <xf numFmtId="179" fontId="13" fillId="0" borderId="9" xfId="2" quotePrefix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distributed"/>
    </xf>
    <xf numFmtId="38" fontId="2" fillId="0" borderId="0" xfId="2" applyFont="1" applyBorder="1"/>
    <xf numFmtId="38" fontId="0" fillId="0" borderId="0" xfId="2" applyFont="1" applyBorder="1" applyAlignment="1">
      <alignment horizontal="right"/>
    </xf>
    <xf numFmtId="0" fontId="2" fillId="0" borderId="0" xfId="1" applyFont="1" applyAlignment="1">
      <alignment horizontal="centerContinuous"/>
    </xf>
    <xf numFmtId="0" fontId="16" fillId="0" borderId="0" xfId="1" applyFont="1"/>
    <xf numFmtId="0" fontId="11" fillId="0" borderId="0" xfId="1" applyFont="1" applyAlignment="1">
      <alignment horizontal="centerContinuous"/>
    </xf>
    <xf numFmtId="38" fontId="11" fillId="0" borderId="0" xfId="2" applyFont="1" applyAlignment="1">
      <alignment horizontal="centerContinuous"/>
    </xf>
    <xf numFmtId="38" fontId="11" fillId="0" borderId="0" xfId="2" applyFont="1" applyBorder="1"/>
    <xf numFmtId="180" fontId="13" fillId="0" borderId="4" xfId="2" applyNumberFormat="1" applyFont="1" applyFill="1" applyBorder="1" applyAlignment="1">
      <alignment vertical="center"/>
    </xf>
    <xf numFmtId="38" fontId="2" fillId="0" borderId="0" xfId="2" applyFont="1"/>
    <xf numFmtId="0" fontId="1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176" fontId="9" fillId="2" borderId="0" xfId="2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20" fillId="0" borderId="0" xfId="1" applyNumberFormat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11" fillId="4" borderId="17" xfId="1" applyFont="1" applyFill="1" applyBorder="1" applyAlignment="1">
      <alignment horizontal="centerContinuous" vertical="center"/>
    </xf>
    <xf numFmtId="0" fontId="11" fillId="4" borderId="18" xfId="1" applyFont="1" applyFill="1" applyBorder="1" applyAlignment="1">
      <alignment horizontal="centerContinuous" vertical="center"/>
    </xf>
    <xf numFmtId="0" fontId="11" fillId="4" borderId="19" xfId="1" applyFont="1" applyFill="1" applyBorder="1" applyAlignment="1">
      <alignment horizontal="centerContinuous" vertical="center"/>
    </xf>
    <xf numFmtId="0" fontId="11" fillId="4" borderId="8" xfId="1" applyFont="1" applyFill="1" applyBorder="1" applyAlignment="1">
      <alignment horizontal="center" vertical="center"/>
    </xf>
    <xf numFmtId="179" fontId="13" fillId="0" borderId="6" xfId="2" quotePrefix="1" applyNumberFormat="1" applyFont="1" applyBorder="1" applyAlignment="1">
      <alignment horizontal="right" vertical="center"/>
    </xf>
    <xf numFmtId="0" fontId="22" fillId="0" borderId="0" xfId="1" applyFont="1" applyBorder="1"/>
    <xf numFmtId="0" fontId="11" fillId="4" borderId="22" xfId="1" applyFont="1" applyFill="1" applyBorder="1" applyAlignment="1">
      <alignment horizontal="centerContinuous" vertical="center"/>
    </xf>
    <xf numFmtId="0" fontId="11" fillId="4" borderId="4" xfId="1" applyFont="1" applyFill="1" applyBorder="1" applyAlignment="1">
      <alignment horizontal="distributed" vertical="center"/>
    </xf>
    <xf numFmtId="0" fontId="11" fillId="4" borderId="4" xfId="1" quotePrefix="1" applyFont="1" applyFill="1" applyBorder="1" applyAlignment="1">
      <alignment horizontal="distributed" vertical="center"/>
    </xf>
    <xf numFmtId="0" fontId="11" fillId="4" borderId="23" xfId="1" applyFont="1" applyFill="1" applyBorder="1" applyAlignment="1">
      <alignment horizontal="distributed" vertical="center"/>
    </xf>
    <xf numFmtId="0" fontId="11" fillId="4" borderId="2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Continuous" vertical="center"/>
    </xf>
    <xf numFmtId="38" fontId="13" fillId="0" borderId="9" xfId="2" applyFont="1" applyBorder="1" applyAlignment="1">
      <alignment horizontal="right" vertical="center"/>
    </xf>
    <xf numFmtId="179" fontId="13" fillId="0" borderId="5" xfId="2" quotePrefix="1" applyNumberFormat="1" applyFont="1" applyBorder="1" applyAlignment="1">
      <alignment horizontal="right" vertical="center"/>
    </xf>
    <xf numFmtId="38" fontId="13" fillId="0" borderId="2" xfId="2" applyFont="1" applyFill="1" applyBorder="1" applyAlignment="1">
      <alignment vertical="center"/>
    </xf>
    <xf numFmtId="38" fontId="13" fillId="0" borderId="9" xfId="2" applyFont="1" applyFill="1" applyBorder="1" applyAlignment="1">
      <alignment vertical="center"/>
    </xf>
    <xf numFmtId="38" fontId="13" fillId="0" borderId="21" xfId="2" applyFont="1" applyFill="1" applyBorder="1" applyAlignment="1">
      <alignment vertical="center"/>
    </xf>
    <xf numFmtId="38" fontId="13" fillId="0" borderId="9" xfId="2" applyNumberFormat="1" applyFont="1" applyBorder="1" applyAlignment="1">
      <alignment horizontal="right" vertical="center"/>
    </xf>
    <xf numFmtId="0" fontId="22" fillId="0" borderId="0" xfId="1" applyFont="1" applyAlignment="1">
      <alignment horizontal="left"/>
    </xf>
    <xf numFmtId="0" fontId="11" fillId="4" borderId="16" xfId="1" applyFont="1" applyFill="1" applyBorder="1" applyAlignment="1">
      <alignment vertical="center"/>
    </xf>
    <xf numFmtId="0" fontId="11" fillId="4" borderId="3" xfId="1" applyFont="1" applyFill="1" applyBorder="1" applyAlignment="1">
      <alignment vertical="center"/>
    </xf>
    <xf numFmtId="0" fontId="11" fillId="4" borderId="8" xfId="1" applyFont="1" applyFill="1" applyBorder="1" applyAlignment="1">
      <alignment vertical="center"/>
    </xf>
    <xf numFmtId="0" fontId="25" fillId="0" borderId="0" xfId="1" applyFont="1" applyAlignment="1">
      <alignment horizontal="left"/>
    </xf>
    <xf numFmtId="38" fontId="13" fillId="0" borderId="23" xfId="2" applyNumberFormat="1" applyFont="1" applyFill="1" applyBorder="1" applyAlignment="1" applyProtection="1">
      <alignment vertical="center"/>
    </xf>
    <xf numFmtId="38" fontId="13" fillId="0" borderId="8" xfId="2" applyNumberFormat="1" applyFont="1" applyFill="1" applyBorder="1" applyAlignment="1">
      <alignment vertical="center"/>
    </xf>
    <xf numFmtId="38" fontId="13" fillId="0" borderId="3" xfId="2" applyNumberFormat="1" applyFont="1" applyFill="1" applyBorder="1" applyAlignment="1">
      <alignment vertical="center"/>
    </xf>
    <xf numFmtId="180" fontId="13" fillId="0" borderId="5" xfId="2" applyNumberFormat="1" applyFont="1" applyFill="1" applyBorder="1" applyAlignment="1">
      <alignment vertical="center"/>
    </xf>
    <xf numFmtId="38" fontId="27" fillId="0" borderId="3" xfId="1" applyNumberFormat="1" applyFont="1" applyBorder="1" applyAlignment="1">
      <alignment horizontal="right" vertical="center"/>
    </xf>
    <xf numFmtId="38" fontId="27" fillId="0" borderId="4" xfId="1" applyNumberFormat="1" applyFont="1" applyBorder="1" applyAlignment="1">
      <alignment horizontal="right" vertical="center"/>
    </xf>
    <xf numFmtId="180" fontId="27" fillId="0" borderId="5" xfId="1" applyNumberFormat="1" applyFont="1" applyBorder="1" applyAlignment="1">
      <alignment vertical="center"/>
    </xf>
    <xf numFmtId="38" fontId="13" fillId="0" borderId="5" xfId="2" applyNumberFormat="1" applyFont="1" applyFill="1" applyBorder="1" applyAlignment="1" applyProtection="1">
      <alignment vertical="center"/>
    </xf>
    <xf numFmtId="180" fontId="13" fillId="0" borderId="7" xfId="1" applyNumberFormat="1" applyFont="1" applyBorder="1"/>
    <xf numFmtId="38" fontId="13" fillId="0" borderId="23" xfId="2" applyNumberFormat="1" applyFont="1" applyFill="1" applyBorder="1" applyAlignment="1">
      <alignment vertical="center"/>
    </xf>
    <xf numFmtId="180" fontId="13" fillId="0" borderId="23" xfId="2" applyNumberFormat="1" applyFont="1" applyFill="1" applyBorder="1" applyAlignment="1">
      <alignment vertical="center"/>
    </xf>
    <xf numFmtId="0" fontId="28" fillId="0" borderId="5" xfId="1" applyFont="1" applyBorder="1"/>
    <xf numFmtId="0" fontId="13" fillId="0" borderId="5" xfId="1" applyFont="1" applyBorder="1"/>
    <xf numFmtId="0" fontId="13" fillId="0" borderId="6" xfId="1" applyFont="1" applyBorder="1"/>
    <xf numFmtId="0" fontId="21" fillId="0" borderId="0" xfId="1" applyFont="1" applyAlignment="1">
      <alignment horizontal="left"/>
    </xf>
    <xf numFmtId="0" fontId="11" fillId="4" borderId="8" xfId="1" applyFont="1" applyFill="1" applyBorder="1"/>
    <xf numFmtId="0" fontId="13" fillId="4" borderId="23" xfId="1" applyFont="1" applyFill="1" applyBorder="1" applyAlignment="1">
      <alignment horizontal="distributed" vertical="center"/>
    </xf>
    <xf numFmtId="0" fontId="11" fillId="4" borderId="3" xfId="1" applyFont="1" applyFill="1" applyBorder="1"/>
    <xf numFmtId="0" fontId="13" fillId="4" borderId="4" xfId="1" applyFont="1" applyFill="1" applyBorder="1" applyAlignment="1">
      <alignment horizontal="distributed" vertical="center"/>
    </xf>
    <xf numFmtId="0" fontId="2" fillId="4" borderId="3" xfId="1" applyFont="1" applyFill="1" applyBorder="1"/>
    <xf numFmtId="180" fontId="13" fillId="4" borderId="23" xfId="1" applyNumberFormat="1" applyFont="1" applyFill="1" applyBorder="1" applyAlignment="1">
      <alignment horizontal="distributed" vertical="center"/>
    </xf>
    <xf numFmtId="180" fontId="13" fillId="4" borderId="4" xfId="1" applyNumberFormat="1" applyFont="1" applyFill="1" applyBorder="1" applyAlignment="1">
      <alignment horizontal="distributed" vertical="center"/>
    </xf>
    <xf numFmtId="0" fontId="2" fillId="4" borderId="8" xfId="1" applyFont="1" applyFill="1" applyBorder="1"/>
    <xf numFmtId="181" fontId="28" fillId="0" borderId="6" xfId="2" applyNumberFormat="1" applyFont="1" applyFill="1" applyBorder="1" applyAlignment="1">
      <alignment vertical="center"/>
    </xf>
    <xf numFmtId="38" fontId="13" fillId="0" borderId="4" xfId="2" applyNumberFormat="1" applyFont="1" applyFill="1" applyBorder="1" applyAlignment="1" applyProtection="1">
      <alignment vertical="center"/>
    </xf>
    <xf numFmtId="0" fontId="14" fillId="4" borderId="2" xfId="1" applyFont="1" applyFill="1" applyBorder="1" applyAlignment="1">
      <alignment horizontal="centerContinuous" vertical="center"/>
    </xf>
    <xf numFmtId="177" fontId="12" fillId="0" borderId="9" xfId="1" applyNumberFormat="1" applyFont="1" applyBorder="1" applyAlignment="1">
      <alignment horizontal="right" vertical="center" indent="1"/>
    </xf>
    <xf numFmtId="177" fontId="12" fillId="0" borderId="2" xfId="1" applyNumberFormat="1" applyFont="1" applyBorder="1" applyAlignment="1">
      <alignment horizontal="right" vertical="center" indent="1"/>
    </xf>
    <xf numFmtId="177" fontId="12" fillId="0" borderId="8" xfId="2" applyNumberFormat="1" applyFont="1" applyBorder="1" applyAlignment="1">
      <alignment horizontal="right" vertical="center" indent="1"/>
    </xf>
    <xf numFmtId="177" fontId="12" fillId="0" borderId="9" xfId="2" applyNumberFormat="1" applyFont="1" applyBorder="1" applyAlignment="1">
      <alignment horizontal="right" vertical="center" indent="1"/>
    </xf>
    <xf numFmtId="177" fontId="12" fillId="0" borderId="3" xfId="2" applyNumberFormat="1" applyFont="1" applyBorder="1" applyAlignment="1">
      <alignment horizontal="right" vertical="center" indent="1"/>
    </xf>
    <xf numFmtId="177" fontId="12" fillId="0" borderId="2" xfId="2" applyNumberFormat="1" applyFont="1" applyBorder="1" applyAlignment="1">
      <alignment horizontal="right" vertical="center" indent="1"/>
    </xf>
    <xf numFmtId="177" fontId="12" fillId="0" borderId="11" xfId="2" applyNumberFormat="1" applyFont="1" applyBorder="1" applyAlignment="1">
      <alignment horizontal="right" vertical="center" indent="1"/>
    </xf>
    <xf numFmtId="177" fontId="12" fillId="0" borderId="12" xfId="2" applyNumberFormat="1" applyFont="1" applyBorder="1" applyAlignment="1">
      <alignment horizontal="right" vertical="center" indent="1"/>
    </xf>
    <xf numFmtId="49" fontId="29" fillId="0" borderId="13" xfId="2" applyNumberFormat="1" applyFont="1" applyBorder="1" applyAlignment="1">
      <alignment horizontal="right" vertical="center" indent="1"/>
    </xf>
    <xf numFmtId="178" fontId="12" fillId="0" borderId="13" xfId="2" applyNumberFormat="1" applyFont="1" applyBorder="1" applyAlignment="1">
      <alignment horizontal="right" vertical="center" indent="1"/>
    </xf>
    <xf numFmtId="177" fontId="12" fillId="0" borderId="10" xfId="2" applyNumberFormat="1" applyFont="1" applyBorder="1" applyAlignment="1">
      <alignment horizontal="right" vertical="center" indent="1"/>
    </xf>
    <xf numFmtId="177" fontId="12" fillId="0" borderId="14" xfId="2" applyNumberFormat="1" applyFont="1" applyBorder="1" applyAlignment="1">
      <alignment horizontal="right" vertical="center" indent="1"/>
    </xf>
    <xf numFmtId="178" fontId="12" fillId="0" borderId="15" xfId="2" applyNumberFormat="1" applyFont="1" applyBorder="1" applyAlignment="1">
      <alignment horizontal="right" vertical="center" indent="1"/>
    </xf>
    <xf numFmtId="178" fontId="12" fillId="0" borderId="11" xfId="2" applyNumberFormat="1" applyFont="1" applyBorder="1" applyAlignment="1">
      <alignment horizontal="right" vertical="center" indent="1"/>
    </xf>
    <xf numFmtId="178" fontId="12" fillId="0" borderId="12" xfId="2" applyNumberFormat="1" applyFont="1" applyBorder="1" applyAlignment="1">
      <alignment horizontal="right" vertical="center" indent="1"/>
    </xf>
    <xf numFmtId="49" fontId="12" fillId="0" borderId="8" xfId="2" applyNumberFormat="1" applyFont="1" applyBorder="1" applyAlignment="1">
      <alignment horizontal="right" vertical="center" indent="1"/>
    </xf>
    <xf numFmtId="49" fontId="12" fillId="0" borderId="9" xfId="2" applyNumberFormat="1" applyFont="1" applyBorder="1" applyAlignment="1">
      <alignment horizontal="right" vertical="center" indent="1"/>
    </xf>
    <xf numFmtId="0" fontId="12" fillId="4" borderId="3" xfId="1" quotePrefix="1" applyFont="1" applyFill="1" applyBorder="1" applyAlignment="1">
      <alignment horizontal="center" vertical="center"/>
    </xf>
    <xf numFmtId="0" fontId="12" fillId="4" borderId="10" xfId="1" quotePrefix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1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2" fillId="4" borderId="8" xfId="1" quotePrefix="1" applyFont="1" applyFill="1" applyBorder="1" applyAlignment="1">
      <alignment horizontal="center" vertical="center"/>
    </xf>
    <xf numFmtId="0" fontId="12" fillId="4" borderId="11" xfId="1" quotePrefix="1" applyFont="1" applyFill="1" applyBorder="1" applyAlignment="1">
      <alignment horizontal="center" vertical="center"/>
    </xf>
    <xf numFmtId="0" fontId="12" fillId="4" borderId="16" xfId="1" quotePrefix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26" xfId="1" applyFont="1" applyFill="1" applyBorder="1" applyAlignment="1">
      <alignment horizontal="center" vertical="center"/>
    </xf>
    <xf numFmtId="177" fontId="2" fillId="4" borderId="2" xfId="1" applyNumberFormat="1" applyFont="1" applyFill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/>
    </xf>
    <xf numFmtId="177" fontId="12" fillId="0" borderId="2" xfId="2" applyNumberFormat="1" applyFont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/>
    </xf>
    <xf numFmtId="49" fontId="29" fillId="0" borderId="13" xfId="2" applyNumberFormat="1" applyFont="1" applyBorder="1" applyAlignment="1">
      <alignment horizontal="center" vertical="center"/>
    </xf>
    <xf numFmtId="177" fontId="12" fillId="0" borderId="14" xfId="2" applyNumberFormat="1" applyFont="1" applyBorder="1" applyAlignment="1">
      <alignment horizontal="center" vertical="center"/>
    </xf>
    <xf numFmtId="49" fontId="29" fillId="0" borderId="9" xfId="2" applyNumberFormat="1" applyFont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vertical="center"/>
    </xf>
    <xf numFmtId="180" fontId="13" fillId="4" borderId="23" xfId="1" applyNumberFormat="1" applyFont="1" applyFill="1" applyBorder="1" applyAlignment="1">
      <alignment vertical="center"/>
    </xf>
    <xf numFmtId="180" fontId="13" fillId="4" borderId="4" xfId="1" applyNumberFormat="1" applyFont="1" applyFill="1" applyBorder="1" applyAlignment="1">
      <alignment vertical="center"/>
    </xf>
    <xf numFmtId="38" fontId="13" fillId="0" borderId="8" xfId="2" applyNumberFormat="1" applyFont="1" applyFill="1" applyBorder="1" applyAlignment="1" applyProtection="1">
      <alignment vertical="center"/>
    </xf>
    <xf numFmtId="38" fontId="13" fillId="0" borderId="3" xfId="2" applyNumberFormat="1" applyFont="1" applyFill="1" applyBorder="1" applyAlignment="1" applyProtection="1">
      <alignment vertical="center"/>
    </xf>
    <xf numFmtId="38" fontId="13" fillId="2" borderId="8" xfId="2" applyNumberFormat="1" applyFont="1" applyFill="1" applyBorder="1" applyAlignment="1">
      <alignment vertical="center"/>
    </xf>
    <xf numFmtId="38" fontId="13" fillId="2" borderId="23" xfId="2" applyNumberFormat="1" applyFont="1" applyFill="1" applyBorder="1" applyAlignment="1">
      <alignment vertical="center"/>
    </xf>
    <xf numFmtId="180" fontId="13" fillId="0" borderId="6" xfId="2" applyNumberFormat="1" applyFont="1" applyFill="1" applyBorder="1" applyAlignment="1">
      <alignment vertical="center"/>
    </xf>
    <xf numFmtId="0" fontId="13" fillId="4" borderId="4" xfId="1" applyFont="1" applyFill="1" applyBorder="1"/>
    <xf numFmtId="0" fontId="13" fillId="4" borderId="3" xfId="1" applyFont="1" applyFill="1" applyBorder="1" applyAlignment="1">
      <alignment horizontal="distributed" vertical="center"/>
    </xf>
    <xf numFmtId="0" fontId="13" fillId="4" borderId="5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31" fillId="0" borderId="8" xfId="3" applyFont="1" applyFill="1" applyBorder="1" applyAlignment="1">
      <alignment vertical="center"/>
    </xf>
    <xf numFmtId="38" fontId="31" fillId="0" borderId="6" xfId="3" applyFont="1" applyFill="1" applyBorder="1" applyAlignment="1">
      <alignment vertical="center"/>
    </xf>
    <xf numFmtId="38" fontId="31" fillId="0" borderId="3" xfId="3" applyFont="1" applyFill="1" applyBorder="1" applyAlignment="1">
      <alignment vertical="center"/>
    </xf>
    <xf numFmtId="38" fontId="31" fillId="0" borderId="5" xfId="3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indent="1"/>
    </xf>
    <xf numFmtId="38" fontId="13" fillId="0" borderId="6" xfId="2" applyFont="1" applyFill="1" applyBorder="1" applyAlignment="1">
      <alignment vertical="center"/>
    </xf>
    <xf numFmtId="38" fontId="13" fillId="0" borderId="9" xfId="2" applyNumberFormat="1" applyFont="1" applyFill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38" fontId="13" fillId="0" borderId="2" xfId="2" applyNumberFormat="1" applyFont="1" applyFill="1" applyBorder="1" applyAlignment="1">
      <alignment vertical="center"/>
    </xf>
    <xf numFmtId="38" fontId="13" fillId="0" borderId="9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0" fontId="11" fillId="4" borderId="2" xfId="1" applyFont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176" fontId="9" fillId="0" borderId="20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77" fontId="12" fillId="0" borderId="2" xfId="3" applyNumberFormat="1" applyFont="1" applyBorder="1" applyAlignment="1">
      <alignment horizontal="right" vertical="center" indent="1"/>
    </xf>
    <xf numFmtId="38" fontId="13" fillId="2" borderId="3" xfId="2" applyNumberFormat="1" applyFont="1" applyFill="1" applyBorder="1" applyAlignment="1">
      <alignment vertical="center"/>
    </xf>
    <xf numFmtId="180" fontId="13" fillId="2" borderId="4" xfId="2" applyNumberFormat="1" applyFont="1" applyFill="1" applyBorder="1" applyAlignment="1">
      <alignment vertical="center"/>
    </xf>
    <xf numFmtId="0" fontId="13" fillId="2" borderId="5" xfId="1" applyFont="1" applyFill="1" applyBorder="1"/>
    <xf numFmtId="0" fontId="19" fillId="3" borderId="27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 wrapText="1"/>
    </xf>
    <xf numFmtId="0" fontId="2" fillId="3" borderId="30" xfId="1" applyFill="1" applyBorder="1" applyAlignment="1">
      <alignment vertical="center"/>
    </xf>
    <xf numFmtId="0" fontId="5" fillId="3" borderId="31" xfId="1" applyFont="1" applyFill="1" applyBorder="1" applyAlignment="1">
      <alignment horizontal="centerContinuous" vertical="center"/>
    </xf>
    <xf numFmtId="0" fontId="2" fillId="3" borderId="32" xfId="1" applyFill="1" applyBorder="1" applyAlignment="1">
      <alignment vertical="center"/>
    </xf>
    <xf numFmtId="0" fontId="5" fillId="3" borderId="33" xfId="1" applyFont="1" applyFill="1" applyBorder="1" applyAlignment="1">
      <alignment horizontal="center" vertical="center"/>
    </xf>
    <xf numFmtId="38" fontId="31" fillId="0" borderId="34" xfId="3" applyFont="1" applyFill="1" applyBorder="1" applyAlignment="1">
      <alignment vertical="center"/>
    </xf>
    <xf numFmtId="38" fontId="31" fillId="0" borderId="35" xfId="3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38" fontId="13" fillId="0" borderId="3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2" fillId="3" borderId="5" xfId="1" applyFill="1" applyBorder="1" applyAlignment="1">
      <alignment vertical="center"/>
    </xf>
    <xf numFmtId="176" fontId="9" fillId="0" borderId="21" xfId="2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176" fontId="9" fillId="0" borderId="16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" fillId="0" borderId="20" xfId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4" fillId="0" borderId="0" xfId="1" applyFont="1" applyAlignment="1">
      <alignment horizontal="left"/>
    </xf>
    <xf numFmtId="0" fontId="9" fillId="0" borderId="0" xfId="1" applyFont="1" applyAlignment="1"/>
    <xf numFmtId="0" fontId="2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/>
    <xf numFmtId="0" fontId="11" fillId="4" borderId="2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2" fillId="4" borderId="5" xfId="1" applyFill="1" applyBorder="1" applyAlignment="1">
      <alignment horizontal="distributed" vertical="center"/>
    </xf>
    <xf numFmtId="0" fontId="21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0296"/>
        <c:axId val="264090688"/>
      </c:lineChart>
      <c:catAx>
        <c:axId val="26409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1472"/>
        <c:axId val="264091864"/>
      </c:lineChart>
      <c:catAx>
        <c:axId val="26409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4</xdr:col>
      <xdr:colOff>0</xdr:colOff>
      <xdr:row>56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56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>
      <selection activeCell="B16" sqref="B16"/>
    </sheetView>
  </sheetViews>
  <sheetFormatPr defaultRowHeight="13.5" x14ac:dyDescent="0.15"/>
  <cols>
    <col min="1" max="1" width="28.125" style="1" customWidth="1"/>
    <col min="2" max="2" width="22.375" style="1" customWidth="1"/>
    <col min="3" max="3" width="4.75" style="1" customWidth="1"/>
    <col min="4" max="4" width="21.125" style="1" customWidth="1"/>
    <col min="5" max="5" width="5" style="1" customWidth="1"/>
    <col min="6" max="6" width="23.625" style="1" customWidth="1"/>
    <col min="7" max="7" width="3.5" style="1" customWidth="1"/>
    <col min="8" max="16384" width="9" style="1"/>
  </cols>
  <sheetData>
    <row r="1" spans="1:7" ht="27.75" customHeight="1" x14ac:dyDescent="0.15">
      <c r="A1" s="45" t="s">
        <v>62</v>
      </c>
    </row>
    <row r="2" spans="1:7" ht="17.25" customHeight="1" x14ac:dyDescent="0.15">
      <c r="A2" s="47" t="s">
        <v>63</v>
      </c>
      <c r="B2" s="2"/>
      <c r="C2" s="2"/>
      <c r="D2" s="2"/>
      <c r="E2" s="2"/>
      <c r="F2" s="2"/>
      <c r="G2" s="2"/>
    </row>
    <row r="3" spans="1:7" ht="17.25" customHeight="1" x14ac:dyDescent="0.15">
      <c r="A3" s="47"/>
      <c r="B3" s="2"/>
      <c r="C3" s="2"/>
      <c r="D3" s="2"/>
      <c r="E3" s="2"/>
      <c r="F3" s="2"/>
      <c r="G3" s="2"/>
    </row>
    <row r="4" spans="1:7" ht="17.25" customHeight="1" x14ac:dyDescent="0.15">
      <c r="A4" s="47" t="s">
        <v>143</v>
      </c>
      <c r="B4" s="2"/>
      <c r="C4" s="2"/>
      <c r="D4" s="2"/>
      <c r="E4" s="2"/>
      <c r="F4" s="2"/>
      <c r="G4" s="2"/>
    </row>
    <row r="5" spans="1:7" ht="17.25" customHeight="1" x14ac:dyDescent="0.15">
      <c r="A5" s="2"/>
      <c r="B5" s="2"/>
      <c r="C5" s="2"/>
      <c r="D5" s="2"/>
      <c r="E5" s="2"/>
      <c r="F5" s="2"/>
      <c r="G5" s="2"/>
    </row>
    <row r="6" spans="1:7" x14ac:dyDescent="0.15">
      <c r="A6" s="2"/>
      <c r="B6" s="2"/>
      <c r="C6" s="2"/>
      <c r="D6" s="2"/>
      <c r="E6" s="2"/>
      <c r="F6" s="2"/>
      <c r="G6" s="2"/>
    </row>
    <row r="7" spans="1:7" ht="22.5" customHeight="1" x14ac:dyDescent="0.15">
      <c r="A7" s="207" t="s">
        <v>144</v>
      </c>
      <c r="B7" s="207"/>
      <c r="C7" s="207"/>
      <c r="D7" s="207"/>
      <c r="E7" s="207"/>
      <c r="F7" s="207"/>
      <c r="G7" s="207"/>
    </row>
    <row r="8" spans="1:7" ht="17.25" x14ac:dyDescent="0.15">
      <c r="A8" s="3"/>
      <c r="B8" s="3"/>
      <c r="C8" s="3"/>
      <c r="D8" s="3"/>
      <c r="E8" s="3"/>
      <c r="F8" s="3"/>
      <c r="G8" s="3"/>
    </row>
    <row r="9" spans="1:7" ht="17.25" x14ac:dyDescent="0.15">
      <c r="A9" s="4"/>
      <c r="B9" s="4"/>
      <c r="C9" s="4"/>
      <c r="D9" s="4"/>
      <c r="E9" s="4"/>
      <c r="F9" s="5" t="s">
        <v>0</v>
      </c>
      <c r="G9" s="5"/>
    </row>
    <row r="10" spans="1:7" ht="18" thickBot="1" x14ac:dyDescent="0.2">
      <c r="A10" s="6"/>
      <c r="B10" s="49" t="s">
        <v>145</v>
      </c>
      <c r="C10" s="4"/>
      <c r="D10" s="4"/>
      <c r="E10" s="4"/>
      <c r="F10" s="4"/>
      <c r="G10" s="4"/>
    </row>
    <row r="11" spans="1:7" ht="44.45" customHeight="1" x14ac:dyDescent="0.15">
      <c r="A11" s="197" t="s">
        <v>132</v>
      </c>
      <c r="B11" s="208" t="s">
        <v>1</v>
      </c>
      <c r="C11" s="209"/>
      <c r="D11" s="208" t="s">
        <v>2</v>
      </c>
      <c r="E11" s="209"/>
      <c r="F11" s="208" t="s">
        <v>3</v>
      </c>
      <c r="G11" s="210"/>
    </row>
    <row r="12" spans="1:7" ht="44.45" customHeight="1" x14ac:dyDescent="0.15">
      <c r="A12" s="198" t="s">
        <v>4</v>
      </c>
      <c r="B12" s="164">
        <v>45286</v>
      </c>
      <c r="C12" s="165"/>
      <c r="D12" s="164">
        <v>101331543</v>
      </c>
      <c r="E12" s="165"/>
      <c r="F12" s="164">
        <v>15728088789</v>
      </c>
      <c r="G12" s="199"/>
    </row>
    <row r="13" spans="1:7" ht="44.1" customHeight="1" x14ac:dyDescent="0.15">
      <c r="A13" s="200" t="s">
        <v>5</v>
      </c>
      <c r="B13" s="166">
        <v>2422</v>
      </c>
      <c r="C13" s="167"/>
      <c r="D13" s="166">
        <v>82067</v>
      </c>
      <c r="E13" s="167"/>
      <c r="F13" s="166">
        <v>54387933</v>
      </c>
      <c r="G13" s="201"/>
    </row>
    <row r="14" spans="1:7" ht="44.1" customHeight="1" thickBot="1" x14ac:dyDescent="0.2">
      <c r="A14" s="202" t="s">
        <v>133</v>
      </c>
      <c r="B14" s="203">
        <f>SUM(B12:B13)</f>
        <v>47708</v>
      </c>
      <c r="C14" s="204"/>
      <c r="D14" s="203">
        <f>SUM(D12:D13)</f>
        <v>101413610</v>
      </c>
      <c r="E14" s="204"/>
      <c r="F14" s="203">
        <f>SUM(F12:F13)</f>
        <v>15782476722</v>
      </c>
      <c r="G14" s="205"/>
    </row>
    <row r="15" spans="1:7" ht="44.1" customHeight="1" x14ac:dyDescent="0.15">
      <c r="A15" s="2"/>
      <c r="E15" s="2"/>
      <c r="F15" s="2"/>
      <c r="G15" s="2"/>
    </row>
    <row r="16" spans="1:7" ht="44.1" customHeight="1" x14ac:dyDescent="0.15">
      <c r="A16" s="2"/>
      <c r="G16" s="2"/>
    </row>
    <row r="17" spans="1:7" ht="44.1" customHeight="1" x14ac:dyDescent="0.15">
      <c r="A17" s="2"/>
      <c r="G17" s="2"/>
    </row>
    <row r="18" spans="1:7" ht="44.1" customHeight="1" x14ac:dyDescent="0.15">
      <c r="A18" s="2"/>
      <c r="G18" s="2"/>
    </row>
    <row r="19" spans="1:7" ht="44.1" customHeight="1" x14ac:dyDescent="0.15">
      <c r="A19" s="2"/>
      <c r="B19" s="2"/>
      <c r="C19" s="2"/>
      <c r="D19" s="2"/>
      <c r="E19" s="2"/>
      <c r="F19" s="2"/>
      <c r="G19" s="2"/>
    </row>
    <row r="20" spans="1:7" ht="44.1" customHeight="1" x14ac:dyDescent="0.15">
      <c r="A20" s="2"/>
      <c r="B20" s="2"/>
      <c r="C20" s="2"/>
      <c r="D20" s="2"/>
      <c r="E20" s="2"/>
      <c r="F20" s="2"/>
      <c r="G20" s="2"/>
    </row>
    <row r="21" spans="1:7" ht="44.1" customHeight="1" x14ac:dyDescent="0.15">
      <c r="A21" s="2"/>
      <c r="B21" s="2"/>
      <c r="C21" s="2"/>
      <c r="D21" s="2"/>
      <c r="E21" s="2"/>
      <c r="F21" s="2"/>
      <c r="G21" s="2"/>
    </row>
    <row r="22" spans="1:7" ht="44.1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1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4"/>
  <sheetViews>
    <sheetView showGridLines="0" zoomScale="145" zoomScaleNormal="145" workbookViewId="0">
      <selection activeCell="C17" sqref="C17"/>
    </sheetView>
  </sheetViews>
  <sheetFormatPr defaultRowHeight="13.5" x14ac:dyDescent="0.15"/>
  <cols>
    <col min="1" max="1" width="8.75" style="10" customWidth="1"/>
    <col min="2" max="2" width="12.625" style="10" customWidth="1"/>
    <col min="3" max="3" width="16.125" style="10" customWidth="1"/>
    <col min="4" max="4" width="8.75" style="10" customWidth="1"/>
    <col min="5" max="5" width="12.625" style="10" customWidth="1"/>
    <col min="6" max="6" width="19.25" style="10" customWidth="1"/>
    <col min="7" max="7" width="2.75" style="10" customWidth="1"/>
    <col min="8" max="8" width="9" style="10"/>
    <col min="9" max="9" width="24.375" style="15" customWidth="1"/>
    <col min="10" max="10" width="25.375" style="10" customWidth="1"/>
    <col min="11" max="11" width="9" style="10"/>
    <col min="12" max="12" width="25" style="10" customWidth="1"/>
    <col min="13" max="13" width="27.25" style="10" customWidth="1"/>
    <col min="14" max="14" width="5.125" style="10" customWidth="1"/>
    <col min="15" max="15" width="17" style="10" customWidth="1"/>
    <col min="16" max="16384" width="9" style="10"/>
  </cols>
  <sheetData>
    <row r="1" spans="1:15" s="7" customFormat="1" ht="22.5" customHeight="1" x14ac:dyDescent="0.15">
      <c r="A1" s="49" t="s">
        <v>146</v>
      </c>
      <c r="B1" s="49"/>
      <c r="C1" s="49"/>
      <c r="D1" s="49"/>
      <c r="E1" s="49"/>
      <c r="F1" s="49"/>
      <c r="I1" s="55"/>
    </row>
    <row r="2" spans="1:15" s="7" customFormat="1" ht="22.5" customHeight="1" x14ac:dyDescent="0.15">
      <c r="A2" s="49"/>
      <c r="B2" s="49"/>
      <c r="C2" s="49"/>
      <c r="D2" s="49"/>
      <c r="E2" s="49"/>
      <c r="F2" s="49"/>
      <c r="I2" s="55"/>
    </row>
    <row r="3" spans="1:15" s="11" customFormat="1" ht="19.5" customHeight="1" x14ac:dyDescent="0.15">
      <c r="A3" s="8"/>
      <c r="B3" s="8"/>
      <c r="C3" s="129" t="s">
        <v>147</v>
      </c>
      <c r="D3" s="8"/>
      <c r="E3" s="8"/>
      <c r="F3" s="9"/>
      <c r="G3" s="10"/>
      <c r="I3" s="56"/>
    </row>
    <row r="4" spans="1:15" ht="18" customHeight="1" x14ac:dyDescent="0.15">
      <c r="A4" s="213" t="s">
        <v>134</v>
      </c>
      <c r="B4" s="213"/>
      <c r="C4" s="213"/>
      <c r="D4" s="214" t="s">
        <v>6</v>
      </c>
      <c r="E4" s="215"/>
      <c r="F4" s="215"/>
      <c r="G4" s="216"/>
    </row>
    <row r="5" spans="1:15" ht="18" customHeight="1" x14ac:dyDescent="0.15">
      <c r="A5" s="48" t="s">
        <v>7</v>
      </c>
      <c r="B5" s="48" t="s">
        <v>8</v>
      </c>
      <c r="C5" s="48" t="s">
        <v>9</v>
      </c>
      <c r="D5" s="48" t="s">
        <v>7</v>
      </c>
      <c r="E5" s="48" t="s">
        <v>8</v>
      </c>
      <c r="F5" s="214" t="s">
        <v>10</v>
      </c>
      <c r="G5" s="216"/>
    </row>
    <row r="6" spans="1:15" ht="14.25" customHeight="1" x14ac:dyDescent="0.15">
      <c r="A6" s="211">
        <v>1</v>
      </c>
      <c r="B6" s="219" t="s">
        <v>148</v>
      </c>
      <c r="C6" s="217">
        <v>271840</v>
      </c>
      <c r="D6" s="211">
        <v>1</v>
      </c>
      <c r="E6" s="219" t="s">
        <v>150</v>
      </c>
      <c r="F6" s="223">
        <v>38254739</v>
      </c>
      <c r="G6" s="225" t="s">
        <v>139</v>
      </c>
    </row>
    <row r="7" spans="1:15" ht="14.25" customHeight="1" x14ac:dyDescent="0.15">
      <c r="A7" s="212"/>
      <c r="B7" s="220"/>
      <c r="C7" s="218"/>
      <c r="D7" s="212"/>
      <c r="E7" s="220"/>
      <c r="F7" s="224"/>
      <c r="G7" s="226"/>
    </row>
    <row r="8" spans="1:15" ht="14.25" customHeight="1" x14ac:dyDescent="0.15">
      <c r="A8" s="211">
        <v>2</v>
      </c>
      <c r="B8" s="221" t="s">
        <v>149</v>
      </c>
      <c r="C8" s="217">
        <v>191635</v>
      </c>
      <c r="D8" s="211">
        <v>2</v>
      </c>
      <c r="E8" s="219" t="s">
        <v>158</v>
      </c>
      <c r="F8" s="223">
        <v>35517591</v>
      </c>
      <c r="G8" s="177"/>
    </row>
    <row r="9" spans="1:15" ht="14.25" customHeight="1" x14ac:dyDescent="0.15">
      <c r="A9" s="212"/>
      <c r="B9" s="222"/>
      <c r="C9" s="218"/>
      <c r="D9" s="212"/>
      <c r="E9" s="220"/>
      <c r="F9" s="224"/>
      <c r="G9" s="178"/>
    </row>
    <row r="10" spans="1:15" ht="14.25" customHeight="1" x14ac:dyDescent="0.15">
      <c r="A10" s="211">
        <v>3</v>
      </c>
      <c r="B10" s="219" t="s">
        <v>150</v>
      </c>
      <c r="C10" s="217">
        <v>153521</v>
      </c>
      <c r="D10" s="211">
        <v>3</v>
      </c>
      <c r="E10" s="219" t="s">
        <v>153</v>
      </c>
      <c r="F10" s="223">
        <v>28726381</v>
      </c>
      <c r="G10" s="177"/>
    </row>
    <row r="11" spans="1:15" ht="14.25" customHeight="1" x14ac:dyDescent="0.15">
      <c r="A11" s="212"/>
      <c r="B11" s="220"/>
      <c r="C11" s="218"/>
      <c r="D11" s="212"/>
      <c r="E11" s="220"/>
      <c r="F11" s="224"/>
      <c r="G11" s="178"/>
    </row>
    <row r="12" spans="1:15" ht="14.25" customHeight="1" x14ac:dyDescent="0.15">
      <c r="A12" s="211">
        <v>4</v>
      </c>
      <c r="B12" s="219" t="s">
        <v>151</v>
      </c>
      <c r="C12" s="217">
        <v>101332</v>
      </c>
      <c r="D12" s="211">
        <v>4</v>
      </c>
      <c r="E12" s="219" t="s">
        <v>148</v>
      </c>
      <c r="F12" s="223">
        <v>27326763</v>
      </c>
      <c r="G12" s="177"/>
      <c r="O12" s="12"/>
    </row>
    <row r="13" spans="1:15" ht="14.25" customHeight="1" x14ac:dyDescent="0.15">
      <c r="A13" s="212"/>
      <c r="B13" s="220"/>
      <c r="C13" s="218"/>
      <c r="D13" s="212"/>
      <c r="E13" s="220"/>
      <c r="F13" s="224"/>
      <c r="G13" s="178"/>
      <c r="O13" s="12"/>
    </row>
    <row r="14" spans="1:15" ht="14.25" customHeight="1" x14ac:dyDescent="0.15">
      <c r="A14" s="211">
        <v>5</v>
      </c>
      <c r="B14" s="219" t="s">
        <v>152</v>
      </c>
      <c r="C14" s="217">
        <v>98289</v>
      </c>
      <c r="D14" s="211">
        <v>5</v>
      </c>
      <c r="E14" s="221" t="s">
        <v>163</v>
      </c>
      <c r="F14" s="223">
        <v>19241757</v>
      </c>
      <c r="G14" s="179"/>
    </row>
    <row r="15" spans="1:15" ht="14.25" customHeight="1" x14ac:dyDescent="0.15">
      <c r="A15" s="212"/>
      <c r="B15" s="220"/>
      <c r="C15" s="218"/>
      <c r="D15" s="212"/>
      <c r="E15" s="222"/>
      <c r="F15" s="224"/>
      <c r="G15" s="180"/>
    </row>
    <row r="16" spans="1:15" ht="14.25" customHeight="1" x14ac:dyDescent="0.15">
      <c r="A16" s="211">
        <v>6</v>
      </c>
      <c r="B16" s="221" t="s">
        <v>153</v>
      </c>
      <c r="C16" s="217">
        <v>92983</v>
      </c>
      <c r="D16" s="211">
        <v>6</v>
      </c>
      <c r="E16" s="221" t="s">
        <v>152</v>
      </c>
      <c r="F16" s="223">
        <v>18207511</v>
      </c>
      <c r="G16" s="177"/>
    </row>
    <row r="17" spans="1:9" ht="14.25" customHeight="1" x14ac:dyDescent="0.15">
      <c r="A17" s="212"/>
      <c r="B17" s="222"/>
      <c r="C17" s="218"/>
      <c r="D17" s="212"/>
      <c r="E17" s="222"/>
      <c r="F17" s="224"/>
      <c r="G17" s="178"/>
    </row>
    <row r="18" spans="1:9" ht="14.25" customHeight="1" x14ac:dyDescent="0.15">
      <c r="A18" s="211">
        <v>7</v>
      </c>
      <c r="B18" s="221" t="s">
        <v>154</v>
      </c>
      <c r="C18" s="217">
        <v>80405</v>
      </c>
      <c r="D18" s="211">
        <v>7</v>
      </c>
      <c r="E18" s="221" t="s">
        <v>156</v>
      </c>
      <c r="F18" s="223">
        <v>17256823</v>
      </c>
      <c r="G18" s="181"/>
    </row>
    <row r="19" spans="1:9" ht="14.25" customHeight="1" x14ac:dyDescent="0.15">
      <c r="A19" s="212"/>
      <c r="B19" s="222"/>
      <c r="C19" s="218"/>
      <c r="D19" s="212"/>
      <c r="E19" s="222"/>
      <c r="F19" s="224"/>
      <c r="G19" s="182"/>
    </row>
    <row r="20" spans="1:9" ht="14.25" customHeight="1" x14ac:dyDescent="0.15">
      <c r="A20" s="211">
        <v>8</v>
      </c>
      <c r="B20" s="221" t="s">
        <v>155</v>
      </c>
      <c r="C20" s="217">
        <v>76184</v>
      </c>
      <c r="D20" s="211">
        <v>8</v>
      </c>
      <c r="E20" s="221" t="s">
        <v>151</v>
      </c>
      <c r="F20" s="223">
        <v>15728089</v>
      </c>
      <c r="G20" s="225"/>
    </row>
    <row r="21" spans="1:9" ht="14.25" customHeight="1" x14ac:dyDescent="0.15">
      <c r="A21" s="212"/>
      <c r="B21" s="222"/>
      <c r="C21" s="218"/>
      <c r="D21" s="212"/>
      <c r="E21" s="222"/>
      <c r="F21" s="224"/>
      <c r="G21" s="227"/>
    </row>
    <row r="22" spans="1:9" ht="14.25" customHeight="1" x14ac:dyDescent="0.15">
      <c r="A22" s="211">
        <v>9</v>
      </c>
      <c r="B22" s="221" t="s">
        <v>156</v>
      </c>
      <c r="C22" s="217">
        <v>70887</v>
      </c>
      <c r="D22" s="211">
        <v>9</v>
      </c>
      <c r="E22" s="221" t="s">
        <v>160</v>
      </c>
      <c r="F22" s="223">
        <v>14428804</v>
      </c>
      <c r="G22" s="225" t="s">
        <v>139</v>
      </c>
      <c r="I22" s="13"/>
    </row>
    <row r="23" spans="1:9" ht="14.25" customHeight="1" x14ac:dyDescent="0.15">
      <c r="A23" s="212"/>
      <c r="B23" s="222"/>
      <c r="C23" s="218"/>
      <c r="D23" s="212"/>
      <c r="E23" s="222"/>
      <c r="F23" s="224"/>
      <c r="G23" s="227"/>
      <c r="I23" s="13"/>
    </row>
    <row r="24" spans="1:9" ht="14.25" customHeight="1" x14ac:dyDescent="0.15">
      <c r="A24" s="211">
        <v>10</v>
      </c>
      <c r="B24" s="219" t="s">
        <v>157</v>
      </c>
      <c r="C24" s="217">
        <v>61170</v>
      </c>
      <c r="D24" s="211">
        <v>10</v>
      </c>
      <c r="E24" s="219" t="s">
        <v>157</v>
      </c>
      <c r="F24" s="223">
        <v>13289929</v>
      </c>
      <c r="G24" s="177"/>
    </row>
    <row r="25" spans="1:9" ht="14.25" customHeight="1" x14ac:dyDescent="0.15">
      <c r="A25" s="212"/>
      <c r="B25" s="220"/>
      <c r="C25" s="218"/>
      <c r="D25" s="212"/>
      <c r="E25" s="220"/>
      <c r="F25" s="224"/>
      <c r="G25" s="178"/>
    </row>
    <row r="26" spans="1:9" ht="14.25" customHeight="1" x14ac:dyDescent="0.15">
      <c r="A26" s="211">
        <v>11</v>
      </c>
      <c r="B26" s="221" t="s">
        <v>158</v>
      </c>
      <c r="C26" s="217">
        <v>57615</v>
      </c>
      <c r="D26" s="211">
        <v>11</v>
      </c>
      <c r="E26" s="221" t="s">
        <v>162</v>
      </c>
      <c r="F26" s="223">
        <v>13116921</v>
      </c>
      <c r="G26" s="177"/>
    </row>
    <row r="27" spans="1:9" ht="14.25" customHeight="1" x14ac:dyDescent="0.15">
      <c r="A27" s="212"/>
      <c r="B27" s="222"/>
      <c r="C27" s="218"/>
      <c r="D27" s="212"/>
      <c r="E27" s="222"/>
      <c r="F27" s="224"/>
      <c r="G27" s="178"/>
    </row>
    <row r="28" spans="1:9" ht="14.25" customHeight="1" x14ac:dyDescent="0.15">
      <c r="A28" s="211">
        <v>12</v>
      </c>
      <c r="B28" s="219" t="s">
        <v>159</v>
      </c>
      <c r="C28" s="217">
        <v>49764</v>
      </c>
      <c r="D28" s="211">
        <v>12</v>
      </c>
      <c r="E28" s="221" t="s">
        <v>168</v>
      </c>
      <c r="F28" s="223">
        <v>12667701</v>
      </c>
      <c r="G28" s="177"/>
    </row>
    <row r="29" spans="1:9" ht="14.25" customHeight="1" x14ac:dyDescent="0.15">
      <c r="A29" s="212"/>
      <c r="B29" s="220"/>
      <c r="C29" s="218"/>
      <c r="D29" s="212"/>
      <c r="E29" s="222"/>
      <c r="F29" s="224"/>
      <c r="G29" s="178"/>
    </row>
    <row r="30" spans="1:9" ht="14.25" customHeight="1" x14ac:dyDescent="0.15">
      <c r="A30" s="211">
        <v>13</v>
      </c>
      <c r="B30" s="221" t="s">
        <v>160</v>
      </c>
      <c r="C30" s="217">
        <v>44684</v>
      </c>
      <c r="D30" s="211">
        <v>13</v>
      </c>
      <c r="E30" s="221" t="s">
        <v>155</v>
      </c>
      <c r="F30" s="223">
        <v>11824073</v>
      </c>
      <c r="G30" s="225"/>
    </row>
    <row r="31" spans="1:9" ht="14.25" customHeight="1" x14ac:dyDescent="0.15">
      <c r="A31" s="212"/>
      <c r="B31" s="222"/>
      <c r="C31" s="218"/>
      <c r="D31" s="212"/>
      <c r="E31" s="222"/>
      <c r="F31" s="224"/>
      <c r="G31" s="226"/>
    </row>
    <row r="32" spans="1:9" ht="14.25" customHeight="1" x14ac:dyDescent="0.15">
      <c r="A32" s="211">
        <v>14</v>
      </c>
      <c r="B32" s="219" t="s">
        <v>161</v>
      </c>
      <c r="C32" s="217">
        <v>42967</v>
      </c>
      <c r="D32" s="211">
        <v>14</v>
      </c>
      <c r="E32" s="219" t="s">
        <v>159</v>
      </c>
      <c r="F32" s="223">
        <v>8653403</v>
      </c>
      <c r="G32" s="225"/>
    </row>
    <row r="33" spans="1:7" ht="14.25" customHeight="1" x14ac:dyDescent="0.15">
      <c r="A33" s="212"/>
      <c r="B33" s="220"/>
      <c r="C33" s="218"/>
      <c r="D33" s="212"/>
      <c r="E33" s="220"/>
      <c r="F33" s="224"/>
      <c r="G33" s="226"/>
    </row>
    <row r="34" spans="1:7" ht="14.25" customHeight="1" x14ac:dyDescent="0.15">
      <c r="A34" s="211">
        <v>15</v>
      </c>
      <c r="B34" s="219" t="s">
        <v>162</v>
      </c>
      <c r="C34" s="217">
        <v>23015</v>
      </c>
      <c r="D34" s="211">
        <v>15</v>
      </c>
      <c r="E34" s="219" t="s">
        <v>165</v>
      </c>
      <c r="F34" s="223">
        <v>8469154</v>
      </c>
      <c r="G34" s="183"/>
    </row>
    <row r="35" spans="1:7" ht="14.25" customHeight="1" x14ac:dyDescent="0.15">
      <c r="A35" s="212"/>
      <c r="B35" s="220"/>
      <c r="C35" s="218"/>
      <c r="D35" s="212"/>
      <c r="E35" s="220"/>
      <c r="F35" s="224"/>
      <c r="G35" s="183"/>
    </row>
    <row r="36" spans="1:7" ht="14.25" customHeight="1" x14ac:dyDescent="0.15">
      <c r="A36" s="211">
        <v>16</v>
      </c>
      <c r="B36" s="221" t="s">
        <v>163</v>
      </c>
      <c r="C36" s="217">
        <v>20819</v>
      </c>
      <c r="D36" s="211">
        <v>16</v>
      </c>
      <c r="E36" s="221" t="s">
        <v>149</v>
      </c>
      <c r="F36" s="223">
        <v>8227253</v>
      </c>
      <c r="G36" s="184"/>
    </row>
    <row r="37" spans="1:7" ht="14.25" customHeight="1" x14ac:dyDescent="0.15">
      <c r="A37" s="212"/>
      <c r="B37" s="222"/>
      <c r="C37" s="218"/>
      <c r="D37" s="212"/>
      <c r="E37" s="222"/>
      <c r="F37" s="224"/>
      <c r="G37" s="185"/>
    </row>
    <row r="38" spans="1:7" ht="14.25" customHeight="1" x14ac:dyDescent="0.15">
      <c r="A38" s="211">
        <v>17</v>
      </c>
      <c r="B38" s="219" t="s">
        <v>164</v>
      </c>
      <c r="C38" s="217">
        <v>19477</v>
      </c>
      <c r="D38" s="211">
        <v>17</v>
      </c>
      <c r="E38" s="221" t="s">
        <v>167</v>
      </c>
      <c r="F38" s="223">
        <v>7641042</v>
      </c>
      <c r="G38" s="183"/>
    </row>
    <row r="39" spans="1:7" ht="14.25" customHeight="1" x14ac:dyDescent="0.15">
      <c r="A39" s="212"/>
      <c r="B39" s="220"/>
      <c r="C39" s="218"/>
      <c r="D39" s="212"/>
      <c r="E39" s="222"/>
      <c r="F39" s="224"/>
      <c r="G39" s="183"/>
    </row>
    <row r="40" spans="1:7" ht="14.25" customHeight="1" x14ac:dyDescent="0.15">
      <c r="A40" s="211">
        <v>18</v>
      </c>
      <c r="B40" s="221" t="s">
        <v>165</v>
      </c>
      <c r="C40" s="217">
        <v>18465</v>
      </c>
      <c r="D40" s="211">
        <v>18</v>
      </c>
      <c r="E40" s="221" t="s">
        <v>161</v>
      </c>
      <c r="F40" s="223">
        <v>7022424</v>
      </c>
      <c r="G40" s="177"/>
    </row>
    <row r="41" spans="1:7" ht="14.25" customHeight="1" x14ac:dyDescent="0.15">
      <c r="A41" s="212"/>
      <c r="B41" s="222"/>
      <c r="C41" s="218"/>
      <c r="D41" s="212"/>
      <c r="E41" s="222"/>
      <c r="F41" s="224"/>
      <c r="G41" s="178"/>
    </row>
    <row r="42" spans="1:7" ht="14.25" customHeight="1" x14ac:dyDescent="0.15">
      <c r="A42" s="211">
        <v>19</v>
      </c>
      <c r="B42" s="219" t="s">
        <v>166</v>
      </c>
      <c r="C42" s="217">
        <v>17835</v>
      </c>
      <c r="D42" s="211">
        <v>19</v>
      </c>
      <c r="E42" s="221" t="s">
        <v>169</v>
      </c>
      <c r="F42" s="223">
        <v>5991185</v>
      </c>
      <c r="G42" s="177"/>
    </row>
    <row r="43" spans="1:7" ht="14.25" customHeight="1" x14ac:dyDescent="0.15">
      <c r="A43" s="212"/>
      <c r="B43" s="220"/>
      <c r="C43" s="218"/>
      <c r="D43" s="212"/>
      <c r="E43" s="222"/>
      <c r="F43" s="224"/>
      <c r="G43" s="178"/>
    </row>
    <row r="44" spans="1:7" ht="14.25" customHeight="1" x14ac:dyDescent="0.15">
      <c r="A44" s="211">
        <v>20</v>
      </c>
      <c r="B44" s="219" t="s">
        <v>167</v>
      </c>
      <c r="C44" s="217">
        <v>14016</v>
      </c>
      <c r="D44" s="211">
        <v>20</v>
      </c>
      <c r="E44" s="219" t="s">
        <v>164</v>
      </c>
      <c r="F44" s="223">
        <v>4511397</v>
      </c>
      <c r="G44" s="177"/>
    </row>
    <row r="45" spans="1:7" ht="14.25" customHeight="1" x14ac:dyDescent="0.15">
      <c r="A45" s="212"/>
      <c r="B45" s="220"/>
      <c r="C45" s="218"/>
      <c r="D45" s="212"/>
      <c r="E45" s="220"/>
      <c r="F45" s="224"/>
      <c r="G45" s="185"/>
    </row>
    <row r="46" spans="1:7" ht="14.25" x14ac:dyDescent="0.15">
      <c r="E46" s="13"/>
      <c r="F46" s="14"/>
      <c r="G46" s="15"/>
    </row>
    <row r="48" spans="1:7" ht="14.25" x14ac:dyDescent="0.15">
      <c r="A48" s="188" t="s">
        <v>140</v>
      </c>
      <c r="B48" s="189"/>
      <c r="C48" s="189"/>
      <c r="D48" s="190"/>
      <c r="E48" s="14"/>
      <c r="F48" s="15"/>
    </row>
    <row r="49" spans="1:14" ht="14.25" x14ac:dyDescent="0.15">
      <c r="A49" s="188" t="s">
        <v>141</v>
      </c>
      <c r="B49" s="191"/>
      <c r="C49" s="189"/>
      <c r="D49" s="190"/>
      <c r="E49" s="14"/>
      <c r="F49" s="15"/>
    </row>
    <row r="50" spans="1:14" ht="14.25" x14ac:dyDescent="0.15">
      <c r="A50" s="192" t="s">
        <v>142</v>
      </c>
      <c r="B50" s="188"/>
      <c r="C50" s="189"/>
      <c r="D50" s="190"/>
      <c r="E50" s="19"/>
      <c r="F50" s="15"/>
    </row>
    <row r="51" spans="1:14" ht="14.25" x14ac:dyDescent="0.15">
      <c r="B51" s="187"/>
      <c r="C51" s="186"/>
      <c r="E51" s="13"/>
      <c r="F51" s="19"/>
      <c r="G51" s="15"/>
    </row>
    <row r="52" spans="1:14" ht="14.25" x14ac:dyDescent="0.15">
      <c r="C52" s="16"/>
      <c r="E52" s="13"/>
      <c r="F52" s="14"/>
      <c r="G52" s="15"/>
    </row>
    <row r="53" spans="1:14" ht="14.25" x14ac:dyDescent="0.15">
      <c r="E53" s="13"/>
      <c r="F53" s="14"/>
      <c r="G53" s="15"/>
    </row>
    <row r="54" spans="1:14" s="15" customFormat="1" ht="14.25" x14ac:dyDescent="0.15">
      <c r="E54" s="13"/>
      <c r="F54" s="14"/>
    </row>
    <row r="55" spans="1:14" s="15" customFormat="1" ht="14.25" x14ac:dyDescent="0.15">
      <c r="E55" s="13"/>
      <c r="F55" s="14"/>
    </row>
    <row r="56" spans="1:14" s="15" customFormat="1" ht="14.25" x14ac:dyDescent="0.15">
      <c r="E56" s="13"/>
      <c r="F56" s="14"/>
    </row>
    <row r="57" spans="1:14" s="15" customFormat="1" ht="14.25" x14ac:dyDescent="0.15">
      <c r="E57" s="13"/>
      <c r="F57" s="14"/>
    </row>
    <row r="58" spans="1:14" s="15" customFormat="1" ht="14.25" x14ac:dyDescent="0.15">
      <c r="E58" s="13"/>
      <c r="F58" s="14"/>
    </row>
    <row r="59" spans="1:14" s="15" customFormat="1" ht="15.75" customHeight="1" x14ac:dyDescent="0.15">
      <c r="B59" s="13"/>
      <c r="C59" s="50"/>
      <c r="E59" s="13"/>
      <c r="F59" s="14"/>
    </row>
    <row r="60" spans="1:14" s="15" customFormat="1" ht="18" customHeight="1" x14ac:dyDescent="0.15">
      <c r="F60" s="14"/>
    </row>
    <row r="61" spans="1:14" s="15" customFormat="1" ht="18" customHeight="1" x14ac:dyDescent="0.15">
      <c r="E61" s="13"/>
      <c r="F61" s="14"/>
      <c r="H61" s="46"/>
      <c r="I61" s="51"/>
      <c r="J61" s="51"/>
      <c r="K61" s="46"/>
      <c r="L61" s="46"/>
      <c r="M61" s="46"/>
      <c r="N61" s="18"/>
    </row>
    <row r="62" spans="1:14" s="15" customFormat="1" ht="14.25" x14ac:dyDescent="0.15">
      <c r="E62" s="52"/>
      <c r="F62" s="14"/>
    </row>
    <row r="63" spans="1:14" s="15" customFormat="1" x14ac:dyDescent="0.15"/>
    <row r="64" spans="1:14" s="15" customFormat="1" x14ac:dyDescent="0.15"/>
    <row r="65" spans="1:7" s="15" customFormat="1" ht="14.25" x14ac:dyDescent="0.15">
      <c r="C65" s="52"/>
      <c r="D65" s="53"/>
      <c r="G65" s="18"/>
    </row>
    <row r="66" spans="1:7" s="15" customFormat="1" ht="14.25" x14ac:dyDescent="0.15">
      <c r="A66" s="53"/>
      <c r="C66" s="12"/>
      <c r="D66" s="53"/>
      <c r="F66" s="19"/>
    </row>
    <row r="67" spans="1:7" s="15" customFormat="1" ht="14.25" x14ac:dyDescent="0.15">
      <c r="A67" s="53"/>
      <c r="C67" s="12"/>
      <c r="D67" s="53"/>
      <c r="G67" s="18"/>
    </row>
    <row r="68" spans="1:7" s="15" customFormat="1" ht="14.25" x14ac:dyDescent="0.15">
      <c r="A68" s="53"/>
      <c r="C68" s="12"/>
      <c r="F68" s="14"/>
      <c r="G68" s="18"/>
    </row>
    <row r="69" spans="1:7" s="15" customFormat="1" ht="14.25" x14ac:dyDescent="0.15">
      <c r="F69" s="14"/>
      <c r="G69" s="18"/>
    </row>
    <row r="70" spans="1:7" s="15" customFormat="1" ht="14.25" x14ac:dyDescent="0.15">
      <c r="B70" s="13"/>
      <c r="F70" s="32"/>
      <c r="G70" s="18"/>
    </row>
    <row r="71" spans="1:7" s="15" customFormat="1" ht="14.25" x14ac:dyDescent="0.15">
      <c r="B71" s="13"/>
      <c r="F71" s="54"/>
      <c r="G71" s="18"/>
    </row>
    <row r="72" spans="1:7" s="15" customFormat="1" ht="14.25" x14ac:dyDescent="0.15">
      <c r="B72" s="13"/>
      <c r="F72" s="32"/>
    </row>
    <row r="73" spans="1:7" s="15" customFormat="1" x14ac:dyDescent="0.15"/>
    <row r="74" spans="1:7" s="15" customFormat="1" x14ac:dyDescent="0.15"/>
    <row r="75" spans="1:7" s="15" customFormat="1" x14ac:dyDescent="0.15"/>
    <row r="76" spans="1:7" s="15" customFormat="1" x14ac:dyDescent="0.15"/>
    <row r="77" spans="1:7" s="15" customFormat="1" x14ac:dyDescent="0.15"/>
    <row r="78" spans="1:7" s="15" customFormat="1" x14ac:dyDescent="0.15"/>
    <row r="79" spans="1:7" s="15" customFormat="1" x14ac:dyDescent="0.15"/>
    <row r="80" spans="1:7" s="15" customFormat="1" x14ac:dyDescent="0.15"/>
    <row r="81" spans="5:7" s="15" customFormat="1" ht="14.25" x14ac:dyDescent="0.15">
      <c r="E81" s="13"/>
    </row>
    <row r="82" spans="5:7" s="15" customFormat="1" ht="14.25" x14ac:dyDescent="0.15">
      <c r="F82" s="19"/>
      <c r="G82" s="18"/>
    </row>
    <row r="83" spans="5:7" s="15" customFormat="1" ht="14.25" x14ac:dyDescent="0.15">
      <c r="F83" s="19"/>
      <c r="G83" s="18"/>
    </row>
    <row r="84" spans="5:7" s="15" customFormat="1" ht="14.25" x14ac:dyDescent="0.15">
      <c r="F84" s="19"/>
    </row>
    <row r="85" spans="5:7" s="15" customFormat="1" x14ac:dyDescent="0.15">
      <c r="E85" s="54"/>
    </row>
    <row r="86" spans="5:7" s="15" customFormat="1" x14ac:dyDescent="0.15">
      <c r="E86" s="54"/>
    </row>
    <row r="87" spans="5:7" s="15" customFormat="1" x14ac:dyDescent="0.15">
      <c r="E87" s="32"/>
    </row>
    <row r="88" spans="5:7" s="15" customFormat="1" x14ac:dyDescent="0.15"/>
    <row r="89" spans="5:7" s="15" customFormat="1" x14ac:dyDescent="0.15"/>
    <row r="90" spans="5:7" s="15" customFormat="1" x14ac:dyDescent="0.15"/>
    <row r="91" spans="5:7" s="15" customFormat="1" ht="14.25" x14ac:dyDescent="0.15">
      <c r="E91" s="13"/>
    </row>
    <row r="92" spans="5:7" s="15" customFormat="1" ht="14.25" x14ac:dyDescent="0.15">
      <c r="E92" s="52"/>
    </row>
    <row r="93" spans="5:7" s="15" customFormat="1" ht="14.25" x14ac:dyDescent="0.15">
      <c r="E93" s="13"/>
    </row>
    <row r="94" spans="5:7" s="15" customFormat="1" x14ac:dyDescent="0.15"/>
    <row r="95" spans="5:7" s="15" customFormat="1" x14ac:dyDescent="0.15"/>
    <row r="96" spans="5:7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3" s="15" customFormat="1" x14ac:dyDescent="0.15"/>
    <row r="114" s="15" customFormat="1" x14ac:dyDescent="0.15"/>
    <row r="115" s="15" customFormat="1" x14ac:dyDescent="0.15"/>
    <row r="116" s="15" customFormat="1" x14ac:dyDescent="0.15"/>
    <row r="117" s="15" customFormat="1" x14ac:dyDescent="0.15"/>
    <row r="118" s="15" customFormat="1" x14ac:dyDescent="0.15"/>
    <row r="119" s="15" customFormat="1" x14ac:dyDescent="0.15"/>
    <row r="120" s="15" customFormat="1" x14ac:dyDescent="0.15"/>
    <row r="121" s="15" customFormat="1" x14ac:dyDescent="0.15"/>
    <row r="122" s="15" customFormat="1" x14ac:dyDescent="0.15"/>
    <row r="123" s="15" customFormat="1" x14ac:dyDescent="0.15"/>
    <row r="124" s="15" customFormat="1" x14ac:dyDescent="0.15"/>
    <row r="125" s="15" customFormat="1" x14ac:dyDescent="0.15"/>
    <row r="126" s="15" customFormat="1" x14ac:dyDescent="0.15"/>
    <row r="127" s="15" customFormat="1" x14ac:dyDescent="0.15"/>
    <row r="128" s="15" customFormat="1" x14ac:dyDescent="0.15"/>
    <row r="129" s="15" customFormat="1" x14ac:dyDescent="0.15"/>
    <row r="130" s="15" customFormat="1" x14ac:dyDescent="0.15"/>
    <row r="131" s="15" customFormat="1" x14ac:dyDescent="0.15"/>
    <row r="132" s="15" customFormat="1" x14ac:dyDescent="0.15"/>
    <row r="133" s="15" customFormat="1" x14ac:dyDescent="0.15"/>
    <row r="134" s="15" customFormat="1" x14ac:dyDescent="0.15"/>
    <row r="135" s="15" customFormat="1" x14ac:dyDescent="0.15"/>
    <row r="136" s="15" customFormat="1" x14ac:dyDescent="0.15"/>
    <row r="137" s="15" customFormat="1" x14ac:dyDescent="0.15"/>
    <row r="138" s="15" customFormat="1" x14ac:dyDescent="0.15"/>
    <row r="139" s="15" customFormat="1" x14ac:dyDescent="0.15"/>
    <row r="140" s="15" customFormat="1" x14ac:dyDescent="0.15"/>
    <row r="141" s="15" customFormat="1" x14ac:dyDescent="0.15"/>
    <row r="142" s="15" customFormat="1" x14ac:dyDescent="0.15"/>
    <row r="143" s="15" customFormat="1" x14ac:dyDescent="0.15"/>
    <row r="144" s="15" customFormat="1" x14ac:dyDescent="0.15"/>
    <row r="145" s="15" customFormat="1" x14ac:dyDescent="0.15"/>
    <row r="146" s="15" customFormat="1" x14ac:dyDescent="0.15"/>
    <row r="147" s="15" customFormat="1" x14ac:dyDescent="0.15"/>
    <row r="148" s="15" customFormat="1" x14ac:dyDescent="0.15"/>
    <row r="149" s="15" customFormat="1" x14ac:dyDescent="0.15"/>
    <row r="150" s="15" customFormat="1" x14ac:dyDescent="0.15"/>
    <row r="151" s="15" customFormat="1" x14ac:dyDescent="0.15"/>
    <row r="152" s="15" customFormat="1" x14ac:dyDescent="0.15"/>
    <row r="153" s="15" customFormat="1" x14ac:dyDescent="0.15"/>
    <row r="154" s="15" customFormat="1" x14ac:dyDescent="0.15"/>
    <row r="155" s="15" customFormat="1" x14ac:dyDescent="0.15"/>
    <row r="156" s="15" customFormat="1" x14ac:dyDescent="0.15"/>
    <row r="157" s="15" customFormat="1" x14ac:dyDescent="0.15"/>
    <row r="158" s="15" customFormat="1" x14ac:dyDescent="0.15"/>
    <row r="159" s="15" customFormat="1" x14ac:dyDescent="0.15"/>
    <row r="160" s="15" customFormat="1" x14ac:dyDescent="0.15"/>
    <row r="161" s="15" customFormat="1" x14ac:dyDescent="0.15"/>
    <row r="162" s="15" customFormat="1" x14ac:dyDescent="0.15"/>
    <row r="163" s="15" customFormat="1" x14ac:dyDescent="0.15"/>
    <row r="164" s="15" customFormat="1" x14ac:dyDescent="0.15"/>
    <row r="165" s="15" customFormat="1" x14ac:dyDescent="0.15"/>
    <row r="166" s="15" customFormat="1" x14ac:dyDescent="0.15"/>
    <row r="167" s="15" customFormat="1" x14ac:dyDescent="0.15"/>
    <row r="168" s="15" customFormat="1" x14ac:dyDescent="0.15"/>
    <row r="169" s="15" customFormat="1" x14ac:dyDescent="0.15"/>
    <row r="170" s="15" customFormat="1" x14ac:dyDescent="0.15"/>
    <row r="171" s="15" customFormat="1" x14ac:dyDescent="0.15"/>
    <row r="172" s="15" customFormat="1" x14ac:dyDescent="0.15"/>
    <row r="173" s="15" customFormat="1" x14ac:dyDescent="0.15"/>
    <row r="174" s="15" customFormat="1" x14ac:dyDescent="0.15"/>
    <row r="175" s="15" customFormat="1" x14ac:dyDescent="0.15"/>
    <row r="176" s="15" customFormat="1" x14ac:dyDescent="0.15"/>
    <row r="177" s="15" customFormat="1" x14ac:dyDescent="0.15"/>
    <row r="178" s="15" customFormat="1" x14ac:dyDescent="0.15"/>
    <row r="179" s="15" customFormat="1" x14ac:dyDescent="0.15"/>
    <row r="180" s="15" customFormat="1" x14ac:dyDescent="0.15"/>
    <row r="181" s="15" customFormat="1" x14ac:dyDescent="0.15"/>
    <row r="182" s="15" customFormat="1" x14ac:dyDescent="0.15"/>
    <row r="183" s="15" customFormat="1" x14ac:dyDescent="0.15"/>
    <row r="184" s="15" customFormat="1" x14ac:dyDescent="0.15"/>
    <row r="185" s="15" customFormat="1" x14ac:dyDescent="0.15"/>
    <row r="186" s="15" customFormat="1" x14ac:dyDescent="0.15"/>
    <row r="187" s="15" customFormat="1" x14ac:dyDescent="0.15"/>
    <row r="188" s="15" customFormat="1" x14ac:dyDescent="0.15"/>
    <row r="189" s="15" customFormat="1" x14ac:dyDescent="0.15"/>
    <row r="190" s="15" customFormat="1" x14ac:dyDescent="0.15"/>
    <row r="191" s="15" customFormat="1" x14ac:dyDescent="0.15"/>
    <row r="192" s="15" customFormat="1" x14ac:dyDescent="0.15"/>
    <row r="193" s="15" customFormat="1" x14ac:dyDescent="0.15"/>
    <row r="194" s="15" customFormat="1" x14ac:dyDescent="0.15"/>
    <row r="195" s="15" customFormat="1" x14ac:dyDescent="0.15"/>
    <row r="196" s="15" customFormat="1" x14ac:dyDescent="0.15"/>
    <row r="197" s="15" customFormat="1" x14ac:dyDescent="0.15"/>
    <row r="198" s="15" customFormat="1" x14ac:dyDescent="0.15"/>
    <row r="199" s="15" customFormat="1" x14ac:dyDescent="0.15"/>
    <row r="200" s="15" customFormat="1" x14ac:dyDescent="0.15"/>
    <row r="201" s="15" customFormat="1" x14ac:dyDescent="0.15"/>
    <row r="202" s="15" customFormat="1" x14ac:dyDescent="0.15"/>
    <row r="203" s="15" customFormat="1" x14ac:dyDescent="0.15"/>
    <row r="204" s="15" customFormat="1" x14ac:dyDescent="0.15"/>
  </sheetData>
  <mergeCells count="128">
    <mergeCell ref="C44:C45"/>
    <mergeCell ref="C22:C23"/>
    <mergeCell ref="C24:C25"/>
    <mergeCell ref="C26:C27"/>
    <mergeCell ref="C28:C29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C42:C43"/>
    <mergeCell ref="C36:C37"/>
    <mergeCell ref="C38:C39"/>
    <mergeCell ref="E36:E3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G20:G21"/>
    <mergeCell ref="G22:G23"/>
    <mergeCell ref="B44:B45"/>
    <mergeCell ref="B26:B27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0:D21"/>
    <mergeCell ref="B16:B17"/>
    <mergeCell ref="B18:B19"/>
    <mergeCell ref="B20:B21"/>
    <mergeCell ref="B22:B23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C12:C13"/>
    <mergeCell ref="C14:C15"/>
    <mergeCell ref="B28:B29"/>
    <mergeCell ref="B30:B31"/>
    <mergeCell ref="B32:B33"/>
    <mergeCell ref="B34:B35"/>
    <mergeCell ref="B24:B25"/>
    <mergeCell ref="B12:B13"/>
    <mergeCell ref="B14:B15"/>
    <mergeCell ref="C16:C17"/>
    <mergeCell ref="C18:C19"/>
    <mergeCell ref="C30:C31"/>
    <mergeCell ref="C32:C33"/>
    <mergeCell ref="C34:C35"/>
    <mergeCell ref="C40:C41"/>
    <mergeCell ref="C20:C21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B6:B7"/>
    <mergeCell ref="B8:B9"/>
    <mergeCell ref="B10:B11"/>
    <mergeCell ref="D14:D15"/>
    <mergeCell ref="D16:D17"/>
    <mergeCell ref="E16:E17"/>
  </mergeCells>
  <phoneticPr fontId="1"/>
  <printOptions gridLinesSet="0"/>
  <pageMargins left="0.86614173228346458" right="0.98425196850393704" top="0.78740157480314965" bottom="0.59055118110236227" header="0.51181102362204722" footer="0.51181102362204722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2"/>
  <sheetViews>
    <sheetView showGridLines="0" topLeftCell="A25" zoomScale="145" zoomScaleNormal="145" workbookViewId="0">
      <selection activeCell="C17" sqref="C17"/>
    </sheetView>
  </sheetViews>
  <sheetFormatPr defaultRowHeight="15.75" customHeight="1" x14ac:dyDescent="0.15"/>
  <cols>
    <col min="1" max="1" width="20.75" style="1" customWidth="1"/>
    <col min="2" max="2" width="21.875" style="22" customWidth="1"/>
    <col min="3" max="3" width="21.875" style="1" customWidth="1"/>
    <col min="4" max="4" width="21.75" style="1" customWidth="1"/>
    <col min="5" max="8" width="9" style="1"/>
    <col min="9" max="9" width="25.25" style="1" customWidth="1"/>
    <col min="10" max="16384" width="9" style="1"/>
  </cols>
  <sheetData>
    <row r="1" spans="1:7" s="21" customFormat="1" ht="26.25" customHeight="1" x14ac:dyDescent="0.15">
      <c r="A1" s="228" t="s">
        <v>64</v>
      </c>
      <c r="B1" s="228"/>
      <c r="C1" s="228"/>
      <c r="D1" s="20"/>
    </row>
    <row r="2" spans="1:7" ht="22.5" customHeight="1" x14ac:dyDescent="0.15">
      <c r="B2" s="57" t="s">
        <v>66</v>
      </c>
      <c r="D2" s="58" t="s">
        <v>65</v>
      </c>
      <c r="E2" s="2"/>
    </row>
    <row r="3" spans="1:7" ht="19.5" customHeight="1" x14ac:dyDescent="0.15">
      <c r="A3" s="131" t="s">
        <v>11</v>
      </c>
      <c r="B3" s="138" t="s">
        <v>12</v>
      </c>
      <c r="C3" s="132" t="s">
        <v>13</v>
      </c>
      <c r="D3" s="132" t="s">
        <v>14</v>
      </c>
      <c r="E3" s="2"/>
      <c r="F3" s="2"/>
      <c r="G3" s="2"/>
    </row>
    <row r="4" spans="1:7" ht="19.5" customHeight="1" x14ac:dyDescent="0.15">
      <c r="A4" s="133" t="s">
        <v>170</v>
      </c>
      <c r="B4" s="168">
        <v>45286</v>
      </c>
      <c r="C4" s="193">
        <v>101331543</v>
      </c>
      <c r="D4" s="169">
        <v>15728088789</v>
      </c>
      <c r="E4" s="2"/>
      <c r="F4" s="2"/>
      <c r="G4" s="2"/>
    </row>
    <row r="5" spans="1:7" ht="19.5" customHeight="1" x14ac:dyDescent="0.15">
      <c r="A5" s="133" t="s">
        <v>137</v>
      </c>
      <c r="B5" s="168">
        <v>47140</v>
      </c>
      <c r="C5" s="169">
        <v>100245419</v>
      </c>
      <c r="D5" s="169">
        <v>16537084903</v>
      </c>
      <c r="E5" s="2"/>
      <c r="F5" s="2"/>
      <c r="G5" s="2"/>
    </row>
    <row r="6" spans="1:7" ht="19.5" customHeight="1" x14ac:dyDescent="0.15">
      <c r="A6" s="133" t="s">
        <v>135</v>
      </c>
      <c r="B6" s="168">
        <v>48651</v>
      </c>
      <c r="C6" s="169">
        <v>106616690</v>
      </c>
      <c r="D6" s="169">
        <v>18437037423</v>
      </c>
      <c r="E6" s="2"/>
      <c r="F6" s="2"/>
      <c r="G6" s="2"/>
    </row>
    <row r="7" spans="1:7" ht="19.5" customHeight="1" x14ac:dyDescent="0.15">
      <c r="A7" s="133" t="s">
        <v>15</v>
      </c>
      <c r="B7" s="139">
        <v>50467</v>
      </c>
      <c r="C7" s="108">
        <v>112656714.73</v>
      </c>
      <c r="D7" s="108">
        <v>20832170259</v>
      </c>
      <c r="E7" s="2"/>
      <c r="F7" s="2"/>
      <c r="G7" s="2"/>
    </row>
    <row r="8" spans="1:7" ht="19.5" customHeight="1" x14ac:dyDescent="0.15">
      <c r="A8" s="125" t="s">
        <v>16</v>
      </c>
      <c r="B8" s="139">
        <v>47242</v>
      </c>
      <c r="C8" s="109">
        <v>95364450</v>
      </c>
      <c r="D8" s="109">
        <v>16652249941</v>
      </c>
      <c r="E8" s="2"/>
      <c r="F8" s="2"/>
      <c r="G8" s="2"/>
    </row>
    <row r="9" spans="1:7" ht="19.5" customHeight="1" x14ac:dyDescent="0.15">
      <c r="A9" s="125" t="s">
        <v>17</v>
      </c>
      <c r="B9" s="139">
        <v>42205</v>
      </c>
      <c r="C9" s="109">
        <v>103905218</v>
      </c>
      <c r="D9" s="109">
        <v>18023170718</v>
      </c>
      <c r="E9" s="2"/>
      <c r="F9" s="2"/>
      <c r="G9" s="2"/>
    </row>
    <row r="10" spans="1:7" ht="19.5" customHeight="1" x14ac:dyDescent="0.15">
      <c r="A10" s="125" t="s">
        <v>18</v>
      </c>
      <c r="B10" s="140">
        <v>36856</v>
      </c>
      <c r="C10" s="109">
        <v>97081397</v>
      </c>
      <c r="D10" s="109">
        <v>16831554610</v>
      </c>
      <c r="E10" s="2"/>
      <c r="F10" s="2"/>
      <c r="G10" s="2"/>
    </row>
    <row r="11" spans="1:7" ht="19.5" customHeight="1" x14ac:dyDescent="0.15">
      <c r="A11" s="125" t="s">
        <v>19</v>
      </c>
      <c r="B11" s="140">
        <v>29389</v>
      </c>
      <c r="C11" s="109">
        <v>86087272</v>
      </c>
      <c r="D11" s="109">
        <v>14133800821</v>
      </c>
      <c r="E11" s="2"/>
      <c r="F11" s="2"/>
      <c r="G11" s="2"/>
    </row>
    <row r="12" spans="1:7" ht="19.5" customHeight="1" x14ac:dyDescent="0.15">
      <c r="A12" s="125" t="s">
        <v>117</v>
      </c>
      <c r="B12" s="140">
        <v>23172</v>
      </c>
      <c r="C12" s="109">
        <v>54158546</v>
      </c>
      <c r="D12" s="109">
        <v>9485240558</v>
      </c>
      <c r="E12" s="2"/>
      <c r="F12" s="2"/>
      <c r="G12" s="2"/>
    </row>
    <row r="13" spans="1:7" ht="19.5" customHeight="1" x14ac:dyDescent="0.15">
      <c r="A13" s="125" t="s">
        <v>118</v>
      </c>
      <c r="B13" s="139">
        <v>14181</v>
      </c>
      <c r="C13" s="110">
        <v>28031594</v>
      </c>
      <c r="D13" s="111">
        <v>4389161978</v>
      </c>
      <c r="E13" s="2"/>
      <c r="F13" s="2"/>
      <c r="G13" s="2"/>
    </row>
    <row r="14" spans="1:7" ht="19.5" customHeight="1" x14ac:dyDescent="0.15">
      <c r="A14" s="125" t="s">
        <v>119</v>
      </c>
      <c r="B14" s="141">
        <v>52486</v>
      </c>
      <c r="C14" s="112">
        <v>128677630</v>
      </c>
      <c r="D14" s="113">
        <v>18052781229</v>
      </c>
      <c r="E14" s="2"/>
      <c r="F14" s="2"/>
      <c r="G14" s="2"/>
    </row>
    <row r="15" spans="1:7" ht="19.5" customHeight="1" x14ac:dyDescent="0.15">
      <c r="A15" s="126" t="s">
        <v>120</v>
      </c>
      <c r="B15" s="142">
        <v>53276</v>
      </c>
      <c r="C15" s="114">
        <v>115065876</v>
      </c>
      <c r="D15" s="115">
        <v>15287711746</v>
      </c>
      <c r="E15" s="2"/>
      <c r="F15" s="2"/>
      <c r="G15" s="2"/>
    </row>
    <row r="16" spans="1:7" ht="19.5" customHeight="1" x14ac:dyDescent="0.15">
      <c r="A16" s="127" t="s">
        <v>20</v>
      </c>
      <c r="B16" s="143" t="s">
        <v>90</v>
      </c>
      <c r="C16" s="116" t="s">
        <v>91</v>
      </c>
      <c r="D16" s="117">
        <v>15232252034</v>
      </c>
      <c r="E16" s="2"/>
      <c r="F16" s="2"/>
      <c r="G16" s="2"/>
    </row>
    <row r="17" spans="1:7" ht="19.5" customHeight="1" x14ac:dyDescent="0.15">
      <c r="A17" s="125" t="s">
        <v>121</v>
      </c>
      <c r="B17" s="141">
        <v>54662</v>
      </c>
      <c r="C17" s="112">
        <v>135353107</v>
      </c>
      <c r="D17" s="113">
        <v>21635463951</v>
      </c>
      <c r="E17" s="2"/>
      <c r="F17" s="2"/>
      <c r="G17" s="2"/>
    </row>
    <row r="18" spans="1:7" ht="19.5" customHeight="1" x14ac:dyDescent="0.15">
      <c r="A18" s="125" t="s">
        <v>122</v>
      </c>
      <c r="B18" s="141">
        <v>53140</v>
      </c>
      <c r="C18" s="112">
        <v>133036183</v>
      </c>
      <c r="D18" s="113">
        <v>20876113305</v>
      </c>
      <c r="E18" s="2"/>
      <c r="F18" s="2"/>
      <c r="G18" s="2"/>
    </row>
    <row r="19" spans="1:7" ht="19.5" customHeight="1" x14ac:dyDescent="0.15">
      <c r="A19" s="134" t="s">
        <v>123</v>
      </c>
      <c r="B19" s="142">
        <v>51575</v>
      </c>
      <c r="C19" s="114">
        <v>178238014</v>
      </c>
      <c r="D19" s="115">
        <v>20347169696</v>
      </c>
      <c r="E19" s="2"/>
      <c r="F19" s="2"/>
      <c r="G19" s="2"/>
    </row>
    <row r="20" spans="1:7" ht="19.5" customHeight="1" x14ac:dyDescent="0.15">
      <c r="A20" s="127" t="s">
        <v>20</v>
      </c>
      <c r="B20" s="143" t="s">
        <v>92</v>
      </c>
      <c r="C20" s="116" t="s">
        <v>93</v>
      </c>
      <c r="D20" s="117">
        <v>20318709349</v>
      </c>
      <c r="E20" s="2"/>
      <c r="F20" s="2"/>
      <c r="G20" s="2"/>
    </row>
    <row r="21" spans="1:7" ht="19.5" customHeight="1" x14ac:dyDescent="0.15">
      <c r="A21" s="126" t="s">
        <v>124</v>
      </c>
      <c r="B21" s="144">
        <v>52795</v>
      </c>
      <c r="C21" s="118">
        <v>166175051</v>
      </c>
      <c r="D21" s="119">
        <v>19024731659</v>
      </c>
      <c r="E21" s="2"/>
      <c r="F21" s="2"/>
      <c r="G21" s="2"/>
    </row>
    <row r="22" spans="1:7" ht="19.5" customHeight="1" x14ac:dyDescent="0.15">
      <c r="A22" s="127" t="s">
        <v>20</v>
      </c>
      <c r="B22" s="143" t="s">
        <v>94</v>
      </c>
      <c r="C22" s="116" t="s">
        <v>95</v>
      </c>
      <c r="D22" s="117">
        <v>18685202986</v>
      </c>
      <c r="E22" s="2"/>
      <c r="F22" s="2"/>
      <c r="G22" s="2"/>
    </row>
    <row r="23" spans="1:7" ht="19.5" customHeight="1" x14ac:dyDescent="0.15">
      <c r="A23" s="134" t="s">
        <v>125</v>
      </c>
      <c r="B23" s="142">
        <v>55879</v>
      </c>
      <c r="C23" s="114">
        <v>127045735</v>
      </c>
      <c r="D23" s="115">
        <v>19758364787</v>
      </c>
      <c r="E23" s="2"/>
      <c r="F23" s="2"/>
      <c r="G23" s="2"/>
    </row>
    <row r="24" spans="1:7" ht="19.5" customHeight="1" x14ac:dyDescent="0.15">
      <c r="A24" s="127" t="s">
        <v>20</v>
      </c>
      <c r="B24" s="143" t="s">
        <v>96</v>
      </c>
      <c r="C24" s="120">
        <v>126024360</v>
      </c>
      <c r="D24" s="117">
        <v>19365142887</v>
      </c>
      <c r="E24" s="2"/>
      <c r="F24" s="2"/>
      <c r="G24" s="2"/>
    </row>
    <row r="25" spans="1:7" ht="19.5" customHeight="1" x14ac:dyDescent="0.15">
      <c r="A25" s="134" t="s">
        <v>126</v>
      </c>
      <c r="B25" s="142">
        <v>61285</v>
      </c>
      <c r="C25" s="114">
        <v>135801282</v>
      </c>
      <c r="D25" s="115">
        <v>17352656240</v>
      </c>
      <c r="E25" s="2"/>
      <c r="F25" s="2"/>
      <c r="G25" s="2"/>
    </row>
    <row r="26" spans="1:7" ht="19.5" customHeight="1" x14ac:dyDescent="0.15">
      <c r="A26" s="127" t="s">
        <v>20</v>
      </c>
      <c r="B26" s="143" t="s">
        <v>97</v>
      </c>
      <c r="C26" s="120">
        <v>134408710</v>
      </c>
      <c r="D26" s="117">
        <v>16780833797</v>
      </c>
      <c r="E26" s="2"/>
      <c r="F26" s="2"/>
      <c r="G26" s="2"/>
    </row>
    <row r="27" spans="1:7" ht="19.5" customHeight="1" x14ac:dyDescent="0.15">
      <c r="A27" s="134" t="s">
        <v>127</v>
      </c>
      <c r="B27" s="142">
        <v>64101</v>
      </c>
      <c r="C27" s="114">
        <v>115986747</v>
      </c>
      <c r="D27" s="115">
        <v>20207461673</v>
      </c>
      <c r="E27" s="2"/>
      <c r="F27" s="2"/>
      <c r="G27" s="2"/>
    </row>
    <row r="28" spans="1:7" ht="19.5" customHeight="1" x14ac:dyDescent="0.15">
      <c r="A28" s="127" t="s">
        <v>20</v>
      </c>
      <c r="B28" s="143" t="s">
        <v>98</v>
      </c>
      <c r="C28" s="120">
        <v>114419095</v>
      </c>
      <c r="D28" s="117">
        <v>19642299073</v>
      </c>
      <c r="E28" s="2"/>
      <c r="F28" s="2"/>
      <c r="G28" s="2"/>
    </row>
    <row r="29" spans="1:7" ht="19.5" customHeight="1" x14ac:dyDescent="0.15">
      <c r="A29" s="134" t="s">
        <v>128</v>
      </c>
      <c r="B29" s="142">
        <v>61949</v>
      </c>
      <c r="C29" s="114">
        <v>168854301</v>
      </c>
      <c r="D29" s="115">
        <v>18119061601</v>
      </c>
    </row>
    <row r="30" spans="1:7" ht="19.5" customHeight="1" x14ac:dyDescent="0.15">
      <c r="A30" s="127" t="s">
        <v>20</v>
      </c>
      <c r="B30" s="143" t="s">
        <v>99</v>
      </c>
      <c r="C30" s="121">
        <v>168731164</v>
      </c>
      <c r="D30" s="122">
        <v>18082932925</v>
      </c>
    </row>
    <row r="31" spans="1:7" ht="19.5" customHeight="1" x14ac:dyDescent="0.15">
      <c r="A31" s="126" t="s">
        <v>129</v>
      </c>
      <c r="B31" s="144">
        <v>62209</v>
      </c>
      <c r="C31" s="118">
        <v>135369159</v>
      </c>
      <c r="D31" s="119">
        <v>17779761142</v>
      </c>
    </row>
    <row r="32" spans="1:7" ht="19.5" customHeight="1" x14ac:dyDescent="0.15">
      <c r="A32" s="127" t="s">
        <v>20</v>
      </c>
      <c r="B32" s="145" t="s">
        <v>100</v>
      </c>
      <c r="C32" s="123" t="s">
        <v>101</v>
      </c>
      <c r="D32" s="124" t="s">
        <v>102</v>
      </c>
    </row>
    <row r="33" spans="1:4" ht="19.5" customHeight="1" x14ac:dyDescent="0.15">
      <c r="A33" s="126" t="s">
        <v>130</v>
      </c>
      <c r="B33" s="144">
        <v>62084</v>
      </c>
      <c r="C33" s="118">
        <v>135199438</v>
      </c>
      <c r="D33" s="119">
        <v>19145173060</v>
      </c>
    </row>
    <row r="34" spans="1:4" ht="19.5" customHeight="1" x14ac:dyDescent="0.15">
      <c r="A34" s="127" t="s">
        <v>20</v>
      </c>
      <c r="B34" s="145" t="s">
        <v>103</v>
      </c>
      <c r="C34" s="123" t="s">
        <v>104</v>
      </c>
      <c r="D34" s="124" t="s">
        <v>21</v>
      </c>
    </row>
    <row r="35" spans="1:4" ht="19.5" customHeight="1" x14ac:dyDescent="0.15">
      <c r="A35" s="135" t="s">
        <v>89</v>
      </c>
      <c r="B35" s="144">
        <v>63323</v>
      </c>
      <c r="C35" s="119">
        <v>179620670</v>
      </c>
      <c r="D35" s="119">
        <v>22129440247</v>
      </c>
    </row>
    <row r="36" spans="1:4" ht="19.5" customHeight="1" x14ac:dyDescent="0.15">
      <c r="A36" s="136" t="s">
        <v>20</v>
      </c>
      <c r="B36" s="145" t="s">
        <v>105</v>
      </c>
      <c r="C36" s="123" t="s">
        <v>106</v>
      </c>
      <c r="D36" s="124" t="s">
        <v>107</v>
      </c>
    </row>
    <row r="37" spans="1:4" ht="19.5" customHeight="1" x14ac:dyDescent="0.15">
      <c r="A37" s="126" t="s">
        <v>88</v>
      </c>
      <c r="B37" s="144">
        <v>63404</v>
      </c>
      <c r="C37" s="119">
        <v>236873018</v>
      </c>
      <c r="D37" s="119">
        <v>23807745082</v>
      </c>
    </row>
    <row r="38" spans="1:4" ht="19.5" customHeight="1" x14ac:dyDescent="0.15">
      <c r="A38" s="137" t="s">
        <v>20</v>
      </c>
      <c r="B38" s="145" t="s">
        <v>108</v>
      </c>
      <c r="C38" s="123" t="s">
        <v>116</v>
      </c>
      <c r="D38" s="124" t="s">
        <v>109</v>
      </c>
    </row>
    <row r="39" spans="1:4" ht="19.5" customHeight="1" x14ac:dyDescent="0.15">
      <c r="A39" s="126" t="s">
        <v>87</v>
      </c>
      <c r="B39" s="144">
        <v>67191</v>
      </c>
      <c r="C39" s="119">
        <v>163851166</v>
      </c>
      <c r="D39" s="119">
        <v>18297322443</v>
      </c>
    </row>
    <row r="40" spans="1:4" ht="19.5" customHeight="1" x14ac:dyDescent="0.15">
      <c r="A40" s="136" t="s">
        <v>20</v>
      </c>
      <c r="B40" s="145" t="s">
        <v>115</v>
      </c>
      <c r="C40" s="123" t="s">
        <v>110</v>
      </c>
      <c r="D40" s="124" t="s">
        <v>111</v>
      </c>
    </row>
    <row r="41" spans="1:4" ht="19.5" customHeight="1" x14ac:dyDescent="0.15">
      <c r="A41" s="126" t="s">
        <v>131</v>
      </c>
      <c r="B41" s="144">
        <v>70964</v>
      </c>
      <c r="C41" s="119">
        <v>124138629</v>
      </c>
      <c r="D41" s="119">
        <v>19081574793</v>
      </c>
    </row>
    <row r="42" spans="1:4" ht="19.5" customHeight="1" x14ac:dyDescent="0.15">
      <c r="A42" s="136" t="s">
        <v>20</v>
      </c>
      <c r="B42" s="145" t="s">
        <v>112</v>
      </c>
      <c r="C42" s="123" t="s">
        <v>113</v>
      </c>
      <c r="D42" s="124" t="s">
        <v>114</v>
      </c>
    </row>
  </sheetData>
  <mergeCells count="1">
    <mergeCell ref="A1:C1"/>
  </mergeCells>
  <phoneticPr fontId="1"/>
  <printOptions gridLinesSet="0"/>
  <pageMargins left="0.78740157480314965" right="0.39370078740157483" top="0.78740157480314965" bottom="0.39370078740157483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topLeftCell="A4" zoomScale="115" zoomScaleNormal="145" zoomScaleSheetLayoutView="115" zoomScalePageLayoutView="145" workbookViewId="0">
      <selection activeCell="C17" sqref="C17"/>
    </sheetView>
  </sheetViews>
  <sheetFormatPr defaultRowHeight="13.5" x14ac:dyDescent="0.15"/>
  <cols>
    <col min="1" max="1" width="3.875" style="29" customWidth="1"/>
    <col min="2" max="2" width="6.375" style="29" customWidth="1"/>
    <col min="3" max="3" width="11.25" style="29" customWidth="1"/>
    <col min="4" max="4" width="13.75" style="29" customWidth="1"/>
    <col min="5" max="5" width="6.375" style="29" customWidth="1"/>
    <col min="6" max="6" width="10.625" style="29" customWidth="1"/>
    <col min="7" max="7" width="13.25" style="29" customWidth="1"/>
    <col min="8" max="8" width="8.125" style="29" customWidth="1"/>
    <col min="9" max="9" width="11.875" style="29" customWidth="1"/>
    <col min="10" max="10" width="16" style="29" customWidth="1"/>
    <col min="11" max="16384" width="9" style="29"/>
  </cols>
  <sheetData>
    <row r="1" spans="1:10" s="24" customFormat="1" ht="22.5" customHeight="1" x14ac:dyDescent="0.2">
      <c r="A1" s="231" t="s">
        <v>67</v>
      </c>
      <c r="B1" s="232"/>
      <c r="C1" s="232"/>
      <c r="D1" s="232"/>
      <c r="E1" s="232"/>
      <c r="F1" s="232"/>
      <c r="G1" s="232"/>
      <c r="H1" s="232"/>
      <c r="I1" s="232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233" t="s">
        <v>65</v>
      </c>
      <c r="I2" s="233"/>
      <c r="J2" s="233"/>
    </row>
    <row r="3" spans="1:10" s="27" customFormat="1" ht="15" customHeight="1" x14ac:dyDescent="0.15">
      <c r="A3" s="25"/>
      <c r="B3" s="26"/>
      <c r="C3" s="26"/>
      <c r="D3" s="26"/>
      <c r="E3" s="64" t="s">
        <v>81</v>
      </c>
      <c r="F3" s="26"/>
      <c r="G3" s="26"/>
      <c r="H3" s="234"/>
      <c r="I3" s="234"/>
      <c r="J3" s="234"/>
    </row>
    <row r="4" spans="1:10" s="27" customFormat="1" ht="26.45" customHeight="1" x14ac:dyDescent="0.15">
      <c r="A4" s="148"/>
      <c r="B4" s="235" t="s">
        <v>171</v>
      </c>
      <c r="C4" s="235"/>
      <c r="D4" s="236"/>
      <c r="E4" s="235" t="s">
        <v>138</v>
      </c>
      <c r="F4" s="235"/>
      <c r="G4" s="236"/>
      <c r="H4" s="59" t="s">
        <v>22</v>
      </c>
      <c r="I4" s="60"/>
      <c r="J4" s="61"/>
    </row>
    <row r="5" spans="1:10" s="27" customFormat="1" ht="37.5" customHeight="1" x14ac:dyDescent="0.15">
      <c r="A5" s="147"/>
      <c r="B5" s="146" t="s">
        <v>23</v>
      </c>
      <c r="C5" s="62" t="s">
        <v>84</v>
      </c>
      <c r="D5" s="147" t="s">
        <v>83</v>
      </c>
      <c r="E5" s="146" t="s">
        <v>23</v>
      </c>
      <c r="F5" s="62" t="s">
        <v>84</v>
      </c>
      <c r="G5" s="147" t="s">
        <v>83</v>
      </c>
      <c r="H5" s="146" t="s">
        <v>23</v>
      </c>
      <c r="I5" s="62" t="s">
        <v>84</v>
      </c>
      <c r="J5" s="163" t="s">
        <v>83</v>
      </c>
    </row>
    <row r="6" spans="1:10" s="27" customFormat="1" ht="27" customHeight="1" x14ac:dyDescent="0.15">
      <c r="A6" s="147" t="s">
        <v>68</v>
      </c>
      <c r="B6" s="170">
        <v>2564</v>
      </c>
      <c r="C6" s="171">
        <v>6047225</v>
      </c>
      <c r="D6" s="74">
        <v>1087762521</v>
      </c>
      <c r="E6" s="170">
        <v>2775</v>
      </c>
      <c r="F6" s="171">
        <v>8263942</v>
      </c>
      <c r="G6" s="74">
        <v>1456578383</v>
      </c>
      <c r="H6" s="63">
        <f t="shared" ref="H6:J7" si="0">B6-E6</f>
        <v>-211</v>
      </c>
      <c r="I6" s="34">
        <f t="shared" si="0"/>
        <v>-2216717</v>
      </c>
      <c r="J6" s="34">
        <f t="shared" si="0"/>
        <v>-368815862</v>
      </c>
    </row>
    <row r="7" spans="1:10" s="27" customFormat="1" ht="27" customHeight="1" x14ac:dyDescent="0.15">
      <c r="A7" s="147" t="s">
        <v>69</v>
      </c>
      <c r="B7" s="170">
        <v>2337</v>
      </c>
      <c r="C7" s="171">
        <v>10875268</v>
      </c>
      <c r="D7" s="74">
        <v>1254036863</v>
      </c>
      <c r="E7" s="170">
        <v>2763</v>
      </c>
      <c r="F7" s="171">
        <v>9798890</v>
      </c>
      <c r="G7" s="74">
        <v>1438840633</v>
      </c>
      <c r="H7" s="63">
        <f t="shared" si="0"/>
        <v>-426</v>
      </c>
      <c r="I7" s="34">
        <f t="shared" si="0"/>
        <v>1076378</v>
      </c>
      <c r="J7" s="34">
        <f t="shared" si="0"/>
        <v>-184803770</v>
      </c>
    </row>
    <row r="8" spans="1:10" s="27" customFormat="1" ht="27" customHeight="1" x14ac:dyDescent="0.15">
      <c r="A8" s="147" t="s">
        <v>70</v>
      </c>
      <c r="B8" s="170">
        <v>2448</v>
      </c>
      <c r="C8" s="171">
        <v>7709134</v>
      </c>
      <c r="D8" s="74">
        <v>905737150</v>
      </c>
      <c r="E8" s="170">
        <v>2309</v>
      </c>
      <c r="F8" s="171">
        <v>3860245</v>
      </c>
      <c r="G8" s="74">
        <v>628260573</v>
      </c>
      <c r="H8" s="63">
        <f t="shared" ref="H8:J18" si="1">B8-E8</f>
        <v>139</v>
      </c>
      <c r="I8" s="34">
        <f t="shared" si="1"/>
        <v>3848889</v>
      </c>
      <c r="J8" s="34">
        <f t="shared" si="1"/>
        <v>277476577</v>
      </c>
    </row>
    <row r="9" spans="1:10" s="27" customFormat="1" ht="27" customHeight="1" x14ac:dyDescent="0.15">
      <c r="A9" s="147" t="s">
        <v>71</v>
      </c>
      <c r="B9" s="170">
        <v>2671</v>
      </c>
      <c r="C9" s="171">
        <v>5246088</v>
      </c>
      <c r="D9" s="74">
        <v>718711945</v>
      </c>
      <c r="E9" s="170">
        <v>3129</v>
      </c>
      <c r="F9" s="171">
        <v>5936850</v>
      </c>
      <c r="G9" s="74">
        <v>941906916</v>
      </c>
      <c r="H9" s="63">
        <f t="shared" si="1"/>
        <v>-458</v>
      </c>
      <c r="I9" s="34">
        <f t="shared" si="1"/>
        <v>-690762</v>
      </c>
      <c r="J9" s="34">
        <f t="shared" si="1"/>
        <v>-223194971</v>
      </c>
    </row>
    <row r="10" spans="1:10" s="27" customFormat="1" ht="27" customHeight="1" x14ac:dyDescent="0.15">
      <c r="A10" s="147" t="s">
        <v>72</v>
      </c>
      <c r="B10" s="170">
        <v>4201</v>
      </c>
      <c r="C10" s="171">
        <v>8982390</v>
      </c>
      <c r="D10" s="74">
        <v>1383712242</v>
      </c>
      <c r="E10" s="170">
        <v>5085</v>
      </c>
      <c r="F10" s="171">
        <v>16455064</v>
      </c>
      <c r="G10" s="74">
        <v>1643901881</v>
      </c>
      <c r="H10" s="63">
        <f t="shared" si="1"/>
        <v>-884</v>
      </c>
      <c r="I10" s="34">
        <f t="shared" si="1"/>
        <v>-7472674</v>
      </c>
      <c r="J10" s="34">
        <f t="shared" si="1"/>
        <v>-260189639</v>
      </c>
    </row>
    <row r="11" spans="1:10" s="27" customFormat="1" ht="27" customHeight="1" x14ac:dyDescent="0.15">
      <c r="A11" s="147" t="s">
        <v>73</v>
      </c>
      <c r="B11" s="170">
        <v>5921</v>
      </c>
      <c r="C11" s="171">
        <v>16835722</v>
      </c>
      <c r="D11" s="74">
        <v>2315936611</v>
      </c>
      <c r="E11" s="170">
        <v>5929</v>
      </c>
      <c r="F11" s="171">
        <v>11715739</v>
      </c>
      <c r="G11" s="74">
        <v>2224033122</v>
      </c>
      <c r="H11" s="63">
        <f t="shared" si="1"/>
        <v>-8</v>
      </c>
      <c r="I11" s="34">
        <f t="shared" si="1"/>
        <v>5119983</v>
      </c>
      <c r="J11" s="34">
        <f t="shared" si="1"/>
        <v>91903489</v>
      </c>
    </row>
    <row r="12" spans="1:10" s="27" customFormat="1" ht="27" customHeight="1" x14ac:dyDescent="0.15">
      <c r="A12" s="147" t="s">
        <v>74</v>
      </c>
      <c r="B12" s="170">
        <v>4194</v>
      </c>
      <c r="C12" s="171">
        <v>12394956</v>
      </c>
      <c r="D12" s="74">
        <v>1785962470</v>
      </c>
      <c r="E12" s="170">
        <v>5513</v>
      </c>
      <c r="F12" s="171">
        <v>11218818</v>
      </c>
      <c r="G12" s="74">
        <v>2193101832</v>
      </c>
      <c r="H12" s="63">
        <f t="shared" si="1"/>
        <v>-1319</v>
      </c>
      <c r="I12" s="34">
        <f t="shared" si="1"/>
        <v>1176138</v>
      </c>
      <c r="J12" s="34">
        <f t="shared" si="1"/>
        <v>-407139362</v>
      </c>
    </row>
    <row r="13" spans="1:10" s="27" customFormat="1" ht="27" customHeight="1" x14ac:dyDescent="0.15">
      <c r="A13" s="147" t="s">
        <v>75</v>
      </c>
      <c r="B13" s="170">
        <v>3475</v>
      </c>
      <c r="C13" s="171">
        <v>2281668</v>
      </c>
      <c r="D13" s="74">
        <v>534787044</v>
      </c>
      <c r="E13" s="170">
        <v>3490</v>
      </c>
      <c r="F13" s="171">
        <v>2436458</v>
      </c>
      <c r="G13" s="74">
        <v>658600303</v>
      </c>
      <c r="H13" s="63">
        <f t="shared" si="1"/>
        <v>-15</v>
      </c>
      <c r="I13" s="34">
        <f t="shared" si="1"/>
        <v>-154790</v>
      </c>
      <c r="J13" s="34">
        <f t="shared" si="1"/>
        <v>-123813259</v>
      </c>
    </row>
    <row r="14" spans="1:10" s="27" customFormat="1" ht="27" customHeight="1" x14ac:dyDescent="0.15">
      <c r="A14" s="147" t="s">
        <v>76</v>
      </c>
      <c r="B14" s="170">
        <v>3792</v>
      </c>
      <c r="C14" s="171">
        <v>4031458</v>
      </c>
      <c r="D14" s="74">
        <v>846024894</v>
      </c>
      <c r="E14" s="170">
        <v>3823</v>
      </c>
      <c r="F14" s="171">
        <v>3017677</v>
      </c>
      <c r="G14" s="74">
        <v>870542419</v>
      </c>
      <c r="H14" s="63">
        <f t="shared" si="1"/>
        <v>-31</v>
      </c>
      <c r="I14" s="34">
        <f t="shared" si="1"/>
        <v>1013781</v>
      </c>
      <c r="J14" s="34">
        <f t="shared" si="1"/>
        <v>-24517525</v>
      </c>
    </row>
    <row r="15" spans="1:10" s="27" customFormat="1" ht="27" customHeight="1" x14ac:dyDescent="0.15">
      <c r="A15" s="147" t="s">
        <v>77</v>
      </c>
      <c r="B15" s="170">
        <v>5246</v>
      </c>
      <c r="C15" s="171">
        <v>6717185</v>
      </c>
      <c r="D15" s="74">
        <v>1236651899</v>
      </c>
      <c r="E15" s="170">
        <v>4418</v>
      </c>
      <c r="F15" s="171">
        <v>6138018</v>
      </c>
      <c r="G15" s="74">
        <v>1281889124</v>
      </c>
      <c r="H15" s="63">
        <f t="shared" si="1"/>
        <v>828</v>
      </c>
      <c r="I15" s="34">
        <f t="shared" si="1"/>
        <v>579167</v>
      </c>
      <c r="J15" s="34">
        <f t="shared" si="1"/>
        <v>-45237225</v>
      </c>
    </row>
    <row r="16" spans="1:10" s="27" customFormat="1" ht="27" customHeight="1" x14ac:dyDescent="0.15">
      <c r="A16" s="147" t="s">
        <v>78</v>
      </c>
      <c r="B16" s="170">
        <v>4682</v>
      </c>
      <c r="C16" s="171">
        <v>7505278</v>
      </c>
      <c r="D16" s="74">
        <v>1609355597</v>
      </c>
      <c r="E16" s="170">
        <v>4199</v>
      </c>
      <c r="F16" s="171">
        <v>8040355</v>
      </c>
      <c r="G16" s="74">
        <v>1385221261</v>
      </c>
      <c r="H16" s="63">
        <f t="shared" si="1"/>
        <v>483</v>
      </c>
      <c r="I16" s="34">
        <f t="shared" si="1"/>
        <v>-535077</v>
      </c>
      <c r="J16" s="34">
        <f t="shared" si="1"/>
        <v>224134336</v>
      </c>
    </row>
    <row r="17" spans="1:10" s="27" customFormat="1" ht="27" customHeight="1" x14ac:dyDescent="0.15">
      <c r="A17" s="128" t="s">
        <v>79</v>
      </c>
      <c r="B17" s="172">
        <v>3755</v>
      </c>
      <c r="C17" s="173">
        <v>12705171</v>
      </c>
      <c r="D17" s="73">
        <v>2049409553</v>
      </c>
      <c r="E17" s="172">
        <v>3707</v>
      </c>
      <c r="F17" s="173">
        <v>13363363</v>
      </c>
      <c r="G17" s="73">
        <v>1814208456</v>
      </c>
      <c r="H17" s="72">
        <f t="shared" si="1"/>
        <v>48</v>
      </c>
      <c r="I17" s="33">
        <f t="shared" si="1"/>
        <v>-658192</v>
      </c>
      <c r="J17" s="33">
        <f t="shared" si="1"/>
        <v>235201097</v>
      </c>
    </row>
    <row r="18" spans="1:10" s="27" customFormat="1" ht="27" customHeight="1" x14ac:dyDescent="0.15">
      <c r="A18" s="130" t="s">
        <v>24</v>
      </c>
      <c r="B18" s="170">
        <f t="shared" ref="B18:G18" si="2">SUM(B6:B17)</f>
        <v>45286</v>
      </c>
      <c r="C18" s="171">
        <f t="shared" si="2"/>
        <v>101331543</v>
      </c>
      <c r="D18" s="74">
        <f t="shared" si="2"/>
        <v>15728088789</v>
      </c>
      <c r="E18" s="170">
        <f t="shared" si="2"/>
        <v>47140</v>
      </c>
      <c r="F18" s="171">
        <f t="shared" si="2"/>
        <v>100245419</v>
      </c>
      <c r="G18" s="74">
        <f t="shared" si="2"/>
        <v>16537084903</v>
      </c>
      <c r="H18" s="63">
        <f t="shared" si="1"/>
        <v>-1854</v>
      </c>
      <c r="I18" s="34">
        <f t="shared" si="1"/>
        <v>1086124</v>
      </c>
      <c r="J18" s="34">
        <f t="shared" si="1"/>
        <v>-808996114</v>
      </c>
    </row>
    <row r="19" spans="1:10" x14ac:dyDescent="0.15">
      <c r="A19" s="28"/>
      <c r="B19" s="28"/>
      <c r="C19" s="28"/>
      <c r="D19" s="229"/>
      <c r="E19" s="229"/>
      <c r="F19" s="229"/>
      <c r="G19" s="230"/>
      <c r="H19" s="229"/>
      <c r="I19" s="229"/>
      <c r="J19" s="229"/>
    </row>
    <row r="20" spans="1:10" x14ac:dyDescent="0.15">
      <c r="A20" s="28"/>
      <c r="B20" s="28"/>
      <c r="C20" s="30"/>
      <c r="D20" s="28"/>
      <c r="E20" s="28"/>
      <c r="F20" s="28"/>
      <c r="G20" s="28"/>
      <c r="H20" s="28"/>
    </row>
    <row r="21" spans="1:10" x14ac:dyDescent="0.15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10" x14ac:dyDescent="0.15">
      <c r="A22" s="28"/>
      <c r="B22" s="28"/>
      <c r="C22" s="28"/>
      <c r="D22" s="28"/>
      <c r="E22" s="28"/>
      <c r="F22" s="28"/>
      <c r="G22" s="28"/>
      <c r="H22" s="28"/>
    </row>
    <row r="23" spans="1:10" x14ac:dyDescent="0.15">
      <c r="A23" s="28"/>
      <c r="B23" s="28"/>
      <c r="C23" s="28"/>
      <c r="D23" s="28"/>
      <c r="E23" s="28"/>
      <c r="F23" s="28"/>
      <c r="G23" s="28"/>
      <c r="H23" s="28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1"/>
  <printOptions gridLinesSet="0"/>
  <pageMargins left="0.6692913385826772" right="0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topLeftCell="A13" zoomScaleNormal="130" zoomScaleSheetLayoutView="100" zoomScalePageLayoutView="130" workbookViewId="0">
      <selection activeCell="C17" sqref="C17"/>
    </sheetView>
  </sheetViews>
  <sheetFormatPr defaultRowHeight="13.5" x14ac:dyDescent="0.15"/>
  <cols>
    <col min="1" max="1" width="0.625" style="29" customWidth="1"/>
    <col min="2" max="2" width="18.125" style="38" customWidth="1"/>
    <col min="3" max="3" width="0.625" style="38" customWidth="1"/>
    <col min="4" max="4" width="5.875" style="29" customWidth="1"/>
    <col min="5" max="5" width="10.375" style="29" customWidth="1"/>
    <col min="6" max="6" width="13" style="29" customWidth="1"/>
    <col min="7" max="7" width="6.375" style="29" customWidth="1"/>
    <col min="8" max="8" width="10.125" style="29" customWidth="1"/>
    <col min="9" max="9" width="13" style="29" customWidth="1"/>
    <col min="10" max="10" width="8.625" style="29" customWidth="1"/>
    <col min="11" max="11" width="11.875" style="29" customWidth="1"/>
    <col min="12" max="12" width="14.5" style="29" customWidth="1"/>
    <col min="13" max="16384" width="9" style="29"/>
  </cols>
  <sheetData>
    <row r="1" spans="1:16" ht="14.25" x14ac:dyDescent="0.15">
      <c r="B1" s="237" t="s">
        <v>82</v>
      </c>
      <c r="C1" s="237"/>
      <c r="D1" s="238"/>
      <c r="E1" s="238"/>
      <c r="F1" s="238"/>
      <c r="G1" s="238"/>
      <c r="H1" s="238"/>
      <c r="I1" s="238"/>
      <c r="J1" s="238"/>
      <c r="K1" s="238"/>
      <c r="L1" s="238"/>
    </row>
    <row r="2" spans="1:16" s="31" customFormat="1" ht="22.5" customHeight="1" x14ac:dyDescent="0.25">
      <c r="K2" s="77" t="s">
        <v>65</v>
      </c>
      <c r="L2" s="77"/>
      <c r="M2" s="77"/>
    </row>
    <row r="3" spans="1:16" s="27" customFormat="1" ht="15.75" customHeight="1" x14ac:dyDescent="0.15">
      <c r="A3" s="26"/>
      <c r="B3" s="25"/>
      <c r="C3" s="25"/>
      <c r="D3" s="25"/>
      <c r="E3" s="25"/>
      <c r="G3" s="64" t="s">
        <v>80</v>
      </c>
      <c r="H3" s="25"/>
      <c r="I3" s="25"/>
      <c r="J3" s="234"/>
      <c r="K3" s="234"/>
      <c r="L3" s="234"/>
      <c r="M3" s="26"/>
      <c r="N3" s="26"/>
      <c r="O3" s="26"/>
      <c r="P3" s="26"/>
    </row>
    <row r="4" spans="1:16" s="17" customFormat="1" ht="16.899999999999999" customHeight="1" x14ac:dyDescent="0.15">
      <c r="A4" s="78"/>
      <c r="B4" s="65"/>
      <c r="C4" s="65"/>
      <c r="D4" s="239" t="s">
        <v>171</v>
      </c>
      <c r="E4" s="239"/>
      <c r="F4" s="239"/>
      <c r="G4" s="239" t="s">
        <v>138</v>
      </c>
      <c r="H4" s="239"/>
      <c r="I4" s="239"/>
      <c r="J4" s="107" t="s">
        <v>26</v>
      </c>
      <c r="K4" s="70"/>
      <c r="L4" s="70"/>
      <c r="M4" s="32"/>
      <c r="N4" s="32"/>
      <c r="P4" s="32"/>
    </row>
    <row r="5" spans="1:16" s="27" customFormat="1" ht="33" customHeight="1" x14ac:dyDescent="0.15">
      <c r="A5" s="97"/>
      <c r="B5" s="149"/>
      <c r="C5" s="149"/>
      <c r="D5" s="150" t="s">
        <v>23</v>
      </c>
      <c r="E5" s="128" t="s">
        <v>84</v>
      </c>
      <c r="F5" s="128" t="s">
        <v>83</v>
      </c>
      <c r="G5" s="150" t="s">
        <v>23</v>
      </c>
      <c r="H5" s="176" t="s">
        <v>84</v>
      </c>
      <c r="I5" s="176" t="s">
        <v>83</v>
      </c>
      <c r="J5" s="151" t="s">
        <v>23</v>
      </c>
      <c r="K5" s="128" t="s">
        <v>84</v>
      </c>
      <c r="L5" s="128" t="s">
        <v>83</v>
      </c>
      <c r="M5" s="26"/>
      <c r="N5" s="26"/>
      <c r="O5" s="26"/>
      <c r="P5" s="26"/>
    </row>
    <row r="6" spans="1:16" s="17" customFormat="1" ht="22.5" customHeight="1" x14ac:dyDescent="0.15">
      <c r="A6" s="80"/>
      <c r="B6" s="68" t="s">
        <v>27</v>
      </c>
      <c r="C6" s="68"/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63">
        <f>D6-G6</f>
        <v>0</v>
      </c>
      <c r="K6" s="34">
        <f>E6-H6</f>
        <v>0</v>
      </c>
      <c r="L6" s="34">
        <f>F6-I6</f>
        <v>0</v>
      </c>
      <c r="M6" s="32"/>
      <c r="N6" s="32"/>
      <c r="O6" s="32"/>
      <c r="P6" s="32"/>
    </row>
    <row r="7" spans="1:16" s="17" customFormat="1" ht="22.5" customHeight="1" x14ac:dyDescent="0.15">
      <c r="A7" s="79"/>
      <c r="B7" s="66" t="s">
        <v>28</v>
      </c>
      <c r="C7" s="66"/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63">
        <f t="shared" ref="J7:J34" si="0">D7-G7</f>
        <v>0</v>
      </c>
      <c r="K7" s="34">
        <f t="shared" ref="K7:K34" si="1">E7-H7</f>
        <v>0</v>
      </c>
      <c r="L7" s="34">
        <f t="shared" ref="L7:L34" si="2">F7-I7</f>
        <v>0</v>
      </c>
      <c r="M7" s="32"/>
      <c r="N7" s="32"/>
      <c r="O7" s="32"/>
      <c r="P7" s="32"/>
    </row>
    <row r="8" spans="1:16" s="17" customFormat="1" ht="22.5" customHeight="1" x14ac:dyDescent="0.15">
      <c r="A8" s="79"/>
      <c r="B8" s="66" t="s">
        <v>29</v>
      </c>
      <c r="C8" s="66"/>
      <c r="D8" s="175">
        <v>0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63">
        <f t="shared" si="0"/>
        <v>0</v>
      </c>
      <c r="K8" s="34">
        <f t="shared" si="1"/>
        <v>0</v>
      </c>
      <c r="L8" s="34">
        <f t="shared" si="2"/>
        <v>0</v>
      </c>
      <c r="M8" s="32"/>
      <c r="N8" s="32"/>
      <c r="O8" s="32"/>
      <c r="P8" s="32"/>
    </row>
    <row r="9" spans="1:16" s="17" customFormat="1" ht="22.5" customHeight="1" x14ac:dyDescent="0.15">
      <c r="A9" s="79"/>
      <c r="B9" s="66" t="s">
        <v>30</v>
      </c>
      <c r="C9" s="66"/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63">
        <f t="shared" si="0"/>
        <v>0</v>
      </c>
      <c r="K9" s="34">
        <f t="shared" si="1"/>
        <v>0</v>
      </c>
      <c r="L9" s="34">
        <f t="shared" si="2"/>
        <v>0</v>
      </c>
      <c r="M9" s="32"/>
      <c r="N9" s="32"/>
      <c r="O9" s="32"/>
      <c r="P9" s="32"/>
    </row>
    <row r="10" spans="1:16" s="17" customFormat="1" ht="22.5" customHeight="1" x14ac:dyDescent="0.15">
      <c r="A10" s="79"/>
      <c r="B10" s="66" t="s">
        <v>31</v>
      </c>
      <c r="C10" s="66"/>
      <c r="D10" s="73">
        <v>2</v>
      </c>
      <c r="E10" s="73">
        <v>465848</v>
      </c>
      <c r="F10" s="73">
        <v>71582002</v>
      </c>
      <c r="G10" s="73">
        <v>0</v>
      </c>
      <c r="H10" s="73">
        <v>0</v>
      </c>
      <c r="I10" s="73">
        <v>0</v>
      </c>
      <c r="J10" s="63">
        <f t="shared" si="0"/>
        <v>2</v>
      </c>
      <c r="K10" s="34">
        <f t="shared" si="1"/>
        <v>465848</v>
      </c>
      <c r="L10" s="34">
        <f t="shared" si="2"/>
        <v>71582002</v>
      </c>
      <c r="M10" s="32"/>
      <c r="N10" s="32"/>
      <c r="O10" s="32"/>
      <c r="P10" s="32"/>
    </row>
    <row r="11" spans="1:16" s="17" customFormat="1" ht="22.5" customHeight="1" x14ac:dyDescent="0.15">
      <c r="A11" s="79"/>
      <c r="B11" s="66" t="s">
        <v>32</v>
      </c>
      <c r="C11" s="66"/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63">
        <f t="shared" si="0"/>
        <v>0</v>
      </c>
      <c r="K11" s="34">
        <f t="shared" si="1"/>
        <v>0</v>
      </c>
      <c r="L11" s="34">
        <f t="shared" si="2"/>
        <v>0</v>
      </c>
      <c r="M11" s="32"/>
      <c r="N11" s="32"/>
      <c r="O11" s="32"/>
      <c r="P11" s="32"/>
    </row>
    <row r="12" spans="1:16" s="17" customFormat="1" ht="22.5" customHeight="1" x14ac:dyDescent="0.15">
      <c r="A12" s="79"/>
      <c r="B12" s="66" t="s">
        <v>33</v>
      </c>
      <c r="C12" s="66"/>
      <c r="D12" s="73">
        <v>1</v>
      </c>
      <c r="E12" s="73">
        <v>182505</v>
      </c>
      <c r="F12" s="73">
        <v>84777398</v>
      </c>
      <c r="G12" s="73">
        <v>3</v>
      </c>
      <c r="H12" s="73">
        <v>913933</v>
      </c>
      <c r="I12" s="73">
        <v>232020341</v>
      </c>
      <c r="J12" s="63">
        <f t="shared" si="0"/>
        <v>-2</v>
      </c>
      <c r="K12" s="34">
        <f t="shared" si="1"/>
        <v>-731428</v>
      </c>
      <c r="L12" s="34">
        <f t="shared" si="2"/>
        <v>-147242943</v>
      </c>
      <c r="M12" s="32"/>
      <c r="N12" s="32"/>
      <c r="O12" s="32"/>
      <c r="P12" s="32"/>
    </row>
    <row r="13" spans="1:16" s="17" customFormat="1" ht="22.5" customHeight="1" x14ac:dyDescent="0.15">
      <c r="A13" s="79"/>
      <c r="B13" s="67" t="s">
        <v>34</v>
      </c>
      <c r="C13" s="67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63">
        <f t="shared" si="0"/>
        <v>0</v>
      </c>
      <c r="K13" s="34">
        <f t="shared" si="1"/>
        <v>0</v>
      </c>
      <c r="L13" s="34">
        <f t="shared" si="2"/>
        <v>0</v>
      </c>
      <c r="M13" s="32"/>
      <c r="N13" s="32"/>
      <c r="O13" s="32"/>
      <c r="P13" s="32"/>
    </row>
    <row r="14" spans="1:16" s="17" customFormat="1" ht="22.5" customHeight="1" x14ac:dyDescent="0.15">
      <c r="A14" s="79"/>
      <c r="B14" s="66" t="s">
        <v>35</v>
      </c>
      <c r="C14" s="66"/>
      <c r="D14" s="73">
        <v>66</v>
      </c>
      <c r="E14" s="73">
        <v>4245001</v>
      </c>
      <c r="F14" s="73">
        <v>797411349</v>
      </c>
      <c r="G14" s="73">
        <v>89</v>
      </c>
      <c r="H14" s="73">
        <v>2554256</v>
      </c>
      <c r="I14" s="73">
        <v>648164548</v>
      </c>
      <c r="J14" s="63">
        <f t="shared" si="0"/>
        <v>-23</v>
      </c>
      <c r="K14" s="34">
        <f t="shared" si="1"/>
        <v>1690745</v>
      </c>
      <c r="L14" s="34">
        <f t="shared" si="2"/>
        <v>149246801</v>
      </c>
      <c r="M14" s="32"/>
      <c r="N14" s="32"/>
      <c r="O14" s="32"/>
      <c r="P14" s="32"/>
    </row>
    <row r="15" spans="1:16" s="17" customFormat="1" ht="22.5" customHeight="1" x14ac:dyDescent="0.15">
      <c r="A15" s="79"/>
      <c r="B15" s="66" t="s">
        <v>36</v>
      </c>
      <c r="C15" s="66"/>
      <c r="D15" s="73">
        <v>232</v>
      </c>
      <c r="E15" s="73">
        <v>22815574</v>
      </c>
      <c r="F15" s="73">
        <v>2734087272</v>
      </c>
      <c r="G15" s="73">
        <v>125</v>
      </c>
      <c r="H15" s="73">
        <v>20506382</v>
      </c>
      <c r="I15" s="73">
        <v>2587818482</v>
      </c>
      <c r="J15" s="63">
        <f t="shared" si="0"/>
        <v>107</v>
      </c>
      <c r="K15" s="34">
        <f t="shared" si="1"/>
        <v>2309192</v>
      </c>
      <c r="L15" s="34">
        <f t="shared" si="2"/>
        <v>146268790</v>
      </c>
      <c r="M15" s="32"/>
      <c r="N15" s="32"/>
      <c r="O15" s="32"/>
      <c r="P15" s="32"/>
    </row>
    <row r="16" spans="1:16" s="17" customFormat="1" ht="22.5" customHeight="1" x14ac:dyDescent="0.15">
      <c r="A16" s="79"/>
      <c r="B16" s="66" t="s">
        <v>37</v>
      </c>
      <c r="C16" s="66"/>
      <c r="D16" s="73">
        <v>131</v>
      </c>
      <c r="E16" s="73">
        <v>24260297</v>
      </c>
      <c r="F16" s="73">
        <v>1108476633</v>
      </c>
      <c r="G16" s="73">
        <v>58</v>
      </c>
      <c r="H16" s="73">
        <v>9699864</v>
      </c>
      <c r="I16" s="73">
        <v>584431570</v>
      </c>
      <c r="J16" s="63">
        <f t="shared" si="0"/>
        <v>73</v>
      </c>
      <c r="K16" s="34">
        <f t="shared" si="1"/>
        <v>14560433</v>
      </c>
      <c r="L16" s="34">
        <f t="shared" si="2"/>
        <v>524045063</v>
      </c>
      <c r="M16" s="32"/>
      <c r="N16" s="32"/>
      <c r="O16" s="32"/>
      <c r="P16" s="32"/>
    </row>
    <row r="17" spans="1:16" s="17" customFormat="1" ht="22.5" customHeight="1" x14ac:dyDescent="0.15">
      <c r="A17" s="79"/>
      <c r="B17" s="66" t="s">
        <v>136</v>
      </c>
      <c r="C17" s="66"/>
      <c r="D17" s="73">
        <v>16</v>
      </c>
      <c r="E17" s="73">
        <v>419575</v>
      </c>
      <c r="F17" s="73">
        <v>66203114</v>
      </c>
      <c r="G17" s="73">
        <v>5</v>
      </c>
      <c r="H17" s="73">
        <v>12359</v>
      </c>
      <c r="I17" s="73">
        <v>4882968</v>
      </c>
      <c r="J17" s="63">
        <f>D17-G17</f>
        <v>11</v>
      </c>
      <c r="K17" s="34">
        <f>E17-H17</f>
        <v>407216</v>
      </c>
      <c r="L17" s="34">
        <f>F17-I17</f>
        <v>61320146</v>
      </c>
      <c r="M17" s="32"/>
      <c r="N17" s="32"/>
      <c r="O17" s="32"/>
      <c r="P17" s="32"/>
    </row>
    <row r="18" spans="1:16" s="17" customFormat="1" ht="22.5" customHeight="1" x14ac:dyDescent="0.15">
      <c r="A18" s="79"/>
      <c r="B18" s="66" t="s">
        <v>38</v>
      </c>
      <c r="C18" s="66"/>
      <c r="D18" s="73">
        <v>1</v>
      </c>
      <c r="E18" s="73">
        <v>15722</v>
      </c>
      <c r="F18" s="73">
        <v>6193249</v>
      </c>
      <c r="G18" s="73">
        <v>2</v>
      </c>
      <c r="H18" s="73">
        <v>1813</v>
      </c>
      <c r="I18" s="73">
        <v>1431604</v>
      </c>
      <c r="J18" s="63">
        <f t="shared" si="0"/>
        <v>-1</v>
      </c>
      <c r="K18" s="34">
        <f t="shared" si="1"/>
        <v>13909</v>
      </c>
      <c r="L18" s="34">
        <f t="shared" si="2"/>
        <v>4761645</v>
      </c>
    </row>
    <row r="19" spans="1:16" s="17" customFormat="1" ht="22.5" customHeight="1" x14ac:dyDescent="0.15">
      <c r="A19" s="79"/>
      <c r="B19" s="66" t="s">
        <v>39</v>
      </c>
      <c r="C19" s="66"/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63">
        <f t="shared" si="0"/>
        <v>0</v>
      </c>
      <c r="K19" s="34">
        <f t="shared" si="1"/>
        <v>0</v>
      </c>
      <c r="L19" s="34">
        <f t="shared" si="2"/>
        <v>0</v>
      </c>
    </row>
    <row r="20" spans="1:16" s="17" customFormat="1" ht="22.5" customHeight="1" x14ac:dyDescent="0.15">
      <c r="A20" s="79"/>
      <c r="B20" s="66" t="s">
        <v>40</v>
      </c>
      <c r="C20" s="66"/>
      <c r="D20" s="73">
        <v>2150</v>
      </c>
      <c r="E20" s="73">
        <v>15253652</v>
      </c>
      <c r="F20" s="73">
        <v>2961685056</v>
      </c>
      <c r="G20" s="73">
        <v>2088</v>
      </c>
      <c r="H20" s="73">
        <v>22082874</v>
      </c>
      <c r="I20" s="73">
        <v>3094232291</v>
      </c>
      <c r="J20" s="63">
        <f t="shared" si="0"/>
        <v>62</v>
      </c>
      <c r="K20" s="34">
        <f t="shared" si="1"/>
        <v>-6829222</v>
      </c>
      <c r="L20" s="34">
        <f t="shared" si="2"/>
        <v>-132547235</v>
      </c>
    </row>
    <row r="21" spans="1:16" s="17" customFormat="1" ht="22.5" customHeight="1" x14ac:dyDescent="0.15">
      <c r="A21" s="79"/>
      <c r="B21" s="66" t="s">
        <v>41</v>
      </c>
      <c r="C21" s="66"/>
      <c r="D21" s="73">
        <v>1732</v>
      </c>
      <c r="E21" s="73">
        <v>4215003</v>
      </c>
      <c r="F21" s="73">
        <v>1051977412</v>
      </c>
      <c r="G21" s="73">
        <v>1816</v>
      </c>
      <c r="H21" s="73">
        <v>5340395</v>
      </c>
      <c r="I21" s="73">
        <v>1179026550</v>
      </c>
      <c r="J21" s="63">
        <f t="shared" si="0"/>
        <v>-84</v>
      </c>
      <c r="K21" s="34">
        <f t="shared" si="1"/>
        <v>-1125392</v>
      </c>
      <c r="L21" s="34">
        <f t="shared" si="2"/>
        <v>-127049138</v>
      </c>
    </row>
    <row r="22" spans="1:16" s="17" customFormat="1" ht="22.5" customHeight="1" x14ac:dyDescent="0.15">
      <c r="A22" s="79"/>
      <c r="B22" s="66" t="s">
        <v>42</v>
      </c>
      <c r="C22" s="66"/>
      <c r="D22" s="73">
        <v>2081</v>
      </c>
      <c r="E22" s="73">
        <v>2940480</v>
      </c>
      <c r="F22" s="73">
        <v>864785861</v>
      </c>
      <c r="G22" s="73">
        <v>1921</v>
      </c>
      <c r="H22" s="73">
        <v>3009835</v>
      </c>
      <c r="I22" s="73">
        <v>855809073</v>
      </c>
      <c r="J22" s="63">
        <f t="shared" si="0"/>
        <v>160</v>
      </c>
      <c r="K22" s="34">
        <f t="shared" si="1"/>
        <v>-69355</v>
      </c>
      <c r="L22" s="34">
        <f t="shared" si="2"/>
        <v>8976788</v>
      </c>
    </row>
    <row r="23" spans="1:16" s="17" customFormat="1" ht="22.5" customHeight="1" x14ac:dyDescent="0.15">
      <c r="A23" s="79"/>
      <c r="B23" s="66" t="s">
        <v>43</v>
      </c>
      <c r="C23" s="66"/>
      <c r="D23" s="73">
        <v>1814</v>
      </c>
      <c r="E23" s="73">
        <v>18018197</v>
      </c>
      <c r="F23" s="73">
        <v>1705872182</v>
      </c>
      <c r="G23" s="73">
        <v>2029</v>
      </c>
      <c r="H23" s="73">
        <v>26980652</v>
      </c>
      <c r="I23" s="73">
        <v>2334876882</v>
      </c>
      <c r="J23" s="63">
        <f t="shared" si="0"/>
        <v>-215</v>
      </c>
      <c r="K23" s="34">
        <f t="shared" si="1"/>
        <v>-8962455</v>
      </c>
      <c r="L23" s="34">
        <f t="shared" si="2"/>
        <v>-629004700</v>
      </c>
    </row>
    <row r="24" spans="1:16" s="17" customFormat="1" ht="22.5" customHeight="1" x14ac:dyDescent="0.15">
      <c r="A24" s="79"/>
      <c r="B24" s="66" t="s">
        <v>44</v>
      </c>
      <c r="C24" s="66"/>
      <c r="D24" s="73">
        <v>0</v>
      </c>
      <c r="E24" s="73">
        <v>0</v>
      </c>
      <c r="F24" s="73">
        <v>0</v>
      </c>
      <c r="G24" s="73">
        <v>87</v>
      </c>
      <c r="H24" s="73">
        <v>24876</v>
      </c>
      <c r="I24" s="73">
        <v>35086654</v>
      </c>
      <c r="J24" s="63">
        <f t="shared" si="0"/>
        <v>-87</v>
      </c>
      <c r="K24" s="34">
        <f t="shared" si="1"/>
        <v>-24876</v>
      </c>
      <c r="L24" s="34">
        <f t="shared" si="2"/>
        <v>-35086654</v>
      </c>
    </row>
    <row r="25" spans="1:16" s="17" customFormat="1" ht="22.5" customHeight="1" x14ac:dyDescent="0.15">
      <c r="A25" s="79"/>
      <c r="B25" s="66" t="s">
        <v>45</v>
      </c>
      <c r="C25" s="66"/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63">
        <f t="shared" si="0"/>
        <v>0</v>
      </c>
      <c r="K25" s="34">
        <f t="shared" si="1"/>
        <v>0</v>
      </c>
      <c r="L25" s="34">
        <f t="shared" si="2"/>
        <v>0</v>
      </c>
    </row>
    <row r="26" spans="1:16" s="17" customFormat="1" ht="22.5" customHeight="1" x14ac:dyDescent="0.15">
      <c r="A26" s="80"/>
      <c r="B26" s="68" t="s">
        <v>46</v>
      </c>
      <c r="C26" s="68"/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63">
        <f t="shared" si="0"/>
        <v>0</v>
      </c>
      <c r="K26" s="34">
        <f t="shared" si="1"/>
        <v>0</v>
      </c>
      <c r="L26" s="34">
        <f t="shared" si="2"/>
        <v>0</v>
      </c>
    </row>
    <row r="27" spans="1:16" s="17" customFormat="1" ht="22.5" customHeight="1" x14ac:dyDescent="0.15">
      <c r="A27" s="79"/>
      <c r="B27" s="66" t="s">
        <v>47</v>
      </c>
      <c r="C27" s="66"/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63">
        <f t="shared" si="0"/>
        <v>0</v>
      </c>
      <c r="K27" s="34">
        <f t="shared" si="1"/>
        <v>0</v>
      </c>
      <c r="L27" s="34">
        <f t="shared" si="2"/>
        <v>0</v>
      </c>
    </row>
    <row r="28" spans="1:16" s="17" customFormat="1" ht="22.5" customHeight="1" x14ac:dyDescent="0.15">
      <c r="A28" s="79"/>
      <c r="B28" s="66" t="s">
        <v>48</v>
      </c>
      <c r="C28" s="66"/>
      <c r="D28" s="73">
        <v>138</v>
      </c>
      <c r="E28" s="73">
        <v>13112</v>
      </c>
      <c r="F28" s="73">
        <v>14608825</v>
      </c>
      <c r="G28" s="73">
        <v>47</v>
      </c>
      <c r="H28" s="73">
        <v>5922</v>
      </c>
      <c r="I28" s="73">
        <v>6133916</v>
      </c>
      <c r="J28" s="63">
        <f t="shared" si="0"/>
        <v>91</v>
      </c>
      <c r="K28" s="34">
        <f t="shared" si="1"/>
        <v>7190</v>
      </c>
      <c r="L28" s="34">
        <f t="shared" si="2"/>
        <v>8474909</v>
      </c>
    </row>
    <row r="29" spans="1:16" s="17" customFormat="1" ht="22.5" customHeight="1" x14ac:dyDescent="0.15">
      <c r="A29" s="79"/>
      <c r="B29" s="66" t="s">
        <v>49</v>
      </c>
      <c r="C29" s="66"/>
      <c r="D29" s="73">
        <v>0</v>
      </c>
      <c r="E29" s="73">
        <v>0</v>
      </c>
      <c r="F29" s="73">
        <v>0</v>
      </c>
      <c r="G29" s="73">
        <v>1</v>
      </c>
      <c r="H29" s="73">
        <v>10938</v>
      </c>
      <c r="I29" s="73">
        <v>8958406</v>
      </c>
      <c r="J29" s="63">
        <f t="shared" si="0"/>
        <v>-1</v>
      </c>
      <c r="K29" s="34">
        <f t="shared" si="1"/>
        <v>-10938</v>
      </c>
      <c r="L29" s="34">
        <f t="shared" si="2"/>
        <v>-8958406</v>
      </c>
    </row>
    <row r="30" spans="1:16" s="17" customFormat="1" ht="22.5" customHeight="1" x14ac:dyDescent="0.15">
      <c r="A30" s="79"/>
      <c r="B30" s="66" t="s">
        <v>50</v>
      </c>
      <c r="C30" s="66"/>
      <c r="D30" s="73">
        <v>574</v>
      </c>
      <c r="E30" s="73">
        <v>5396998</v>
      </c>
      <c r="F30" s="73">
        <v>2730814628</v>
      </c>
      <c r="G30" s="73">
        <v>524</v>
      </c>
      <c r="H30" s="73">
        <v>4617449</v>
      </c>
      <c r="I30" s="73">
        <v>3086413110</v>
      </c>
      <c r="J30" s="63">
        <f t="shared" si="0"/>
        <v>50</v>
      </c>
      <c r="K30" s="34">
        <f t="shared" si="1"/>
        <v>779549</v>
      </c>
      <c r="L30" s="34">
        <f t="shared" si="2"/>
        <v>-355598482</v>
      </c>
    </row>
    <row r="31" spans="1:16" s="17" customFormat="1" ht="22.5" customHeight="1" x14ac:dyDescent="0.15">
      <c r="A31" s="79"/>
      <c r="B31" s="66" t="s">
        <v>51</v>
      </c>
      <c r="C31" s="66"/>
      <c r="D31" s="73">
        <v>36312</v>
      </c>
      <c r="E31" s="73">
        <v>2987555</v>
      </c>
      <c r="F31" s="73">
        <v>1492857002</v>
      </c>
      <c r="G31" s="73">
        <v>38331</v>
      </c>
      <c r="H31" s="73">
        <v>4445243</v>
      </c>
      <c r="I31" s="73">
        <v>1861309835</v>
      </c>
      <c r="J31" s="63">
        <f t="shared" si="0"/>
        <v>-2019</v>
      </c>
      <c r="K31" s="34">
        <f t="shared" si="1"/>
        <v>-1457688</v>
      </c>
      <c r="L31" s="34">
        <f t="shared" si="2"/>
        <v>-368452833</v>
      </c>
    </row>
    <row r="32" spans="1:16" s="17" customFormat="1" ht="22.5" customHeight="1" x14ac:dyDescent="0.15">
      <c r="A32" s="78"/>
      <c r="B32" s="69" t="s">
        <v>52</v>
      </c>
      <c r="C32" s="69"/>
      <c r="D32" s="75">
        <v>36</v>
      </c>
      <c r="E32" s="75">
        <v>102024</v>
      </c>
      <c r="F32" s="75">
        <v>36756806</v>
      </c>
      <c r="G32" s="75">
        <v>14</v>
      </c>
      <c r="H32" s="75">
        <v>38628</v>
      </c>
      <c r="I32" s="75">
        <v>16488673</v>
      </c>
      <c r="J32" s="63">
        <f t="shared" si="0"/>
        <v>22</v>
      </c>
      <c r="K32" s="34">
        <f t="shared" si="1"/>
        <v>63396</v>
      </c>
      <c r="L32" s="34">
        <f t="shared" si="2"/>
        <v>20268133</v>
      </c>
    </row>
    <row r="33" spans="1:12" s="17" customFormat="1" ht="22.5" customHeight="1" x14ac:dyDescent="0.15">
      <c r="A33" s="79"/>
      <c r="B33" s="66" t="s">
        <v>53</v>
      </c>
      <c r="C33" s="66"/>
      <c r="D33" s="175">
        <v>45286</v>
      </c>
      <c r="E33" s="175">
        <v>101331543</v>
      </c>
      <c r="F33" s="175">
        <v>15728088789</v>
      </c>
      <c r="G33" s="175">
        <f>SUM(G6:G32)</f>
        <v>47140</v>
      </c>
      <c r="H33" s="175">
        <f>SUM(H6:H32)</f>
        <v>100245419</v>
      </c>
      <c r="I33" s="175">
        <f>SUM(I6:I32)</f>
        <v>16537084903</v>
      </c>
      <c r="J33" s="63">
        <f t="shared" si="0"/>
        <v>-1854</v>
      </c>
      <c r="K33" s="34">
        <f t="shared" si="1"/>
        <v>1086124</v>
      </c>
      <c r="L33" s="34">
        <f t="shared" si="2"/>
        <v>-808996114</v>
      </c>
    </row>
    <row r="34" spans="1:12" s="17" customFormat="1" ht="22.5" customHeight="1" x14ac:dyDescent="0.15">
      <c r="A34" s="79"/>
      <c r="B34" s="66" t="s">
        <v>54</v>
      </c>
      <c r="C34" s="66"/>
      <c r="D34" s="175">
        <v>0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  <c r="J34" s="63">
        <f t="shared" si="0"/>
        <v>0</v>
      </c>
      <c r="K34" s="34">
        <f t="shared" si="1"/>
        <v>0</v>
      </c>
      <c r="L34" s="34">
        <f t="shared" si="2"/>
        <v>0</v>
      </c>
    </row>
    <row r="35" spans="1:12" s="17" customFormat="1" ht="22.5" customHeight="1" x14ac:dyDescent="0.15">
      <c r="A35" s="80"/>
      <c r="B35" s="68" t="s">
        <v>55</v>
      </c>
      <c r="C35" s="68"/>
      <c r="D35" s="174">
        <f t="shared" ref="D35:L35" si="3">D33</f>
        <v>45286</v>
      </c>
      <c r="E35" s="174">
        <f t="shared" si="3"/>
        <v>101331543</v>
      </c>
      <c r="F35" s="174">
        <f t="shared" si="3"/>
        <v>15728088789</v>
      </c>
      <c r="G35" s="71">
        <f t="shared" si="3"/>
        <v>47140</v>
      </c>
      <c r="H35" s="76">
        <f t="shared" si="3"/>
        <v>100245419</v>
      </c>
      <c r="I35" s="71">
        <f t="shared" si="3"/>
        <v>16537084903</v>
      </c>
      <c r="J35" s="63">
        <f t="shared" si="3"/>
        <v>-1854</v>
      </c>
      <c r="K35" s="34">
        <f t="shared" si="3"/>
        <v>1086124</v>
      </c>
      <c r="L35" s="34">
        <f t="shared" si="3"/>
        <v>-808996114</v>
      </c>
    </row>
    <row r="36" spans="1:12" x14ac:dyDescent="0.15">
      <c r="B36" s="35"/>
      <c r="C36" s="35"/>
      <c r="D36" s="36"/>
      <c r="E36" s="36"/>
      <c r="F36" s="36"/>
      <c r="G36" s="36"/>
      <c r="H36" s="36"/>
      <c r="I36" s="36"/>
      <c r="J36" s="36"/>
      <c r="K36" s="36"/>
      <c r="L36" s="37"/>
    </row>
  </sheetData>
  <mergeCells count="4">
    <mergeCell ref="B1:L1"/>
    <mergeCell ref="J3:L3"/>
    <mergeCell ref="D4:F4"/>
    <mergeCell ref="G4:I4"/>
  </mergeCells>
  <phoneticPr fontId="1"/>
  <printOptions horizontalCentered="1" gridLinesSet="0"/>
  <pageMargins left="0.47244094488188981" right="0" top="0.47244094488188981" bottom="0.39370078740157483" header="0.51181102362204722" footer="0.51181102362204722"/>
  <pageSetup paperSize="9" scale="87" orientation="portrait" horizontalDpi="300" verticalDpi="300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6"/>
  <sheetViews>
    <sheetView showGridLines="0" zoomScale="130" zoomScaleNormal="130" zoomScaleSheetLayoutView="160" workbookViewId="0">
      <selection activeCell="L28" sqref="L28"/>
    </sheetView>
  </sheetViews>
  <sheetFormatPr defaultRowHeight="13.5" x14ac:dyDescent="0.15"/>
  <cols>
    <col min="1" max="1" width="1.375" style="29" customWidth="1"/>
    <col min="2" max="2" width="16.625" style="29" customWidth="1"/>
    <col min="3" max="3" width="1" style="29" customWidth="1"/>
    <col min="4" max="4" width="17.125" style="44" customWidth="1"/>
    <col min="5" max="5" width="1.5" style="44" customWidth="1"/>
    <col min="6" max="6" width="18.375" style="44" customWidth="1"/>
    <col min="7" max="7" width="1" style="44" customWidth="1"/>
    <col min="8" max="8" width="13.875" style="29" customWidth="1"/>
    <col min="9" max="9" width="1.625" style="29" customWidth="1"/>
    <col min="10" max="16384" width="9" style="29"/>
  </cols>
  <sheetData>
    <row r="1" spans="1:9" s="39" customFormat="1" ht="15" customHeight="1" x14ac:dyDescent="0.25">
      <c r="A1" s="237" t="s">
        <v>172</v>
      </c>
      <c r="B1" s="237"/>
      <c r="C1" s="237"/>
      <c r="D1" s="237"/>
      <c r="E1" s="237"/>
      <c r="F1" s="237"/>
      <c r="G1" s="237"/>
      <c r="H1" s="237"/>
      <c r="I1" s="237"/>
    </row>
    <row r="2" spans="1:9" s="39" customFormat="1" ht="14.25" customHeight="1" x14ac:dyDescent="0.25">
      <c r="A2" s="81"/>
      <c r="B2" s="81"/>
      <c r="C2" s="81"/>
      <c r="D2" s="81"/>
      <c r="E2" s="81"/>
      <c r="F2" s="96" t="s">
        <v>86</v>
      </c>
      <c r="G2" s="81"/>
      <c r="H2" s="81"/>
      <c r="I2" s="81"/>
    </row>
    <row r="3" spans="1:9" s="27" customFormat="1" ht="9" customHeight="1" x14ac:dyDescent="0.15">
      <c r="A3" s="40"/>
      <c r="B3" s="40"/>
      <c r="C3" s="40"/>
      <c r="D3" s="41"/>
      <c r="E3" s="41"/>
      <c r="F3" s="240" t="s">
        <v>56</v>
      </c>
      <c r="G3" s="240"/>
      <c r="H3" s="240"/>
      <c r="I3" s="40"/>
    </row>
    <row r="4" spans="1:9" s="27" customFormat="1" ht="11.25" customHeight="1" x14ac:dyDescent="0.15">
      <c r="A4" s="26"/>
      <c r="B4" s="26"/>
      <c r="C4" s="26"/>
      <c r="D4" s="243" t="s">
        <v>85</v>
      </c>
      <c r="E4" s="243"/>
      <c r="F4" s="243"/>
      <c r="G4" s="42"/>
      <c r="H4" s="26"/>
      <c r="I4" s="26"/>
    </row>
    <row r="5" spans="1:9" s="27" customFormat="1" ht="17.25" customHeight="1" x14ac:dyDescent="0.15">
      <c r="A5" s="99"/>
      <c r="B5" s="100" t="s">
        <v>57</v>
      </c>
      <c r="C5" s="160"/>
      <c r="D5" s="161" t="s">
        <v>58</v>
      </c>
      <c r="E5" s="100"/>
      <c r="F5" s="161" t="s">
        <v>59</v>
      </c>
      <c r="G5" s="162"/>
      <c r="H5" s="241" t="s">
        <v>60</v>
      </c>
      <c r="I5" s="242"/>
    </row>
    <row r="6" spans="1:9" s="27" customFormat="1" ht="17.25" customHeight="1" x14ac:dyDescent="0.15">
      <c r="A6" s="97"/>
      <c r="B6" s="98" t="s">
        <v>173</v>
      </c>
      <c r="C6" s="98"/>
      <c r="D6" s="155">
        <v>38887014</v>
      </c>
      <c r="E6" s="82"/>
      <c r="F6" s="83">
        <v>4133640814</v>
      </c>
      <c r="G6" s="159"/>
      <c r="H6" s="83">
        <f>F6/D6</f>
        <v>106.29874574581633</v>
      </c>
      <c r="I6" s="159"/>
    </row>
    <row r="7" spans="1:9" s="27" customFormat="1" ht="17.25" customHeight="1" x14ac:dyDescent="0.15">
      <c r="A7" s="99"/>
      <c r="B7" s="100" t="s">
        <v>174</v>
      </c>
      <c r="C7" s="100"/>
      <c r="D7" s="155">
        <v>33676281</v>
      </c>
      <c r="E7" s="82"/>
      <c r="F7" s="84">
        <v>1454514491</v>
      </c>
      <c r="G7" s="85"/>
      <c r="H7" s="83">
        <f>F7/D7</f>
        <v>43.191066466038812</v>
      </c>
      <c r="I7" s="85"/>
    </row>
    <row r="8" spans="1:9" s="27" customFormat="1" ht="17.25" customHeight="1" x14ac:dyDescent="0.15">
      <c r="A8" s="99"/>
      <c r="B8" s="100" t="s">
        <v>175</v>
      </c>
      <c r="C8" s="100"/>
      <c r="D8" s="155">
        <v>778514</v>
      </c>
      <c r="E8" s="82"/>
      <c r="F8" s="84">
        <v>21955284</v>
      </c>
      <c r="G8" s="85"/>
      <c r="H8" s="83">
        <f t="shared" ref="H8:H45" si="0">F8/D8</f>
        <v>28.201527525516561</v>
      </c>
      <c r="I8" s="85"/>
    </row>
    <row r="9" spans="1:9" s="27" customFormat="1" ht="17.25" customHeight="1" x14ac:dyDescent="0.15">
      <c r="A9" s="99"/>
      <c r="B9" s="100" t="s">
        <v>176</v>
      </c>
      <c r="C9" s="100"/>
      <c r="D9" s="155">
        <v>325</v>
      </c>
      <c r="E9" s="82"/>
      <c r="F9" s="84">
        <v>329443</v>
      </c>
      <c r="G9" s="85"/>
      <c r="H9" s="83">
        <f t="shared" si="0"/>
        <v>1013.6707692307692</v>
      </c>
      <c r="I9" s="85"/>
    </row>
    <row r="10" spans="1:9" s="27" customFormat="1" ht="17.25" customHeight="1" x14ac:dyDescent="0.15">
      <c r="A10" s="99"/>
      <c r="B10" s="100" t="s">
        <v>177</v>
      </c>
      <c r="C10" s="100"/>
      <c r="D10" s="155">
        <v>1175339</v>
      </c>
      <c r="E10" s="82"/>
      <c r="F10" s="84">
        <v>278528247</v>
      </c>
      <c r="G10" s="85"/>
      <c r="H10" s="83">
        <f t="shared" si="0"/>
        <v>236.9769462257272</v>
      </c>
      <c r="I10" s="85"/>
    </row>
    <row r="11" spans="1:9" s="27" customFormat="1" ht="17.25" customHeight="1" x14ac:dyDescent="0.15">
      <c r="A11" s="99"/>
      <c r="B11" s="100" t="s">
        <v>178</v>
      </c>
      <c r="C11" s="100"/>
      <c r="D11" s="155">
        <v>567327</v>
      </c>
      <c r="E11" s="82"/>
      <c r="F11" s="84">
        <v>35804089</v>
      </c>
      <c r="G11" s="85"/>
      <c r="H11" s="83">
        <f t="shared" si="0"/>
        <v>63.110144590333263</v>
      </c>
      <c r="I11" s="85"/>
    </row>
    <row r="12" spans="1:9" s="27" customFormat="1" ht="17.25" customHeight="1" x14ac:dyDescent="0.15">
      <c r="A12" s="99"/>
      <c r="B12" s="100" t="s">
        <v>179</v>
      </c>
      <c r="C12" s="100"/>
      <c r="D12" s="86">
        <v>197925</v>
      </c>
      <c r="E12" s="87"/>
      <c r="F12" s="84">
        <v>6362797</v>
      </c>
      <c r="G12" s="88"/>
      <c r="H12" s="83">
        <f t="shared" si="0"/>
        <v>32.147515473032712</v>
      </c>
      <c r="I12" s="85"/>
    </row>
    <row r="13" spans="1:9" s="27" customFormat="1" ht="17.25" customHeight="1" x14ac:dyDescent="0.15">
      <c r="A13" s="99"/>
      <c r="B13" s="100" t="s">
        <v>180</v>
      </c>
      <c r="C13" s="100"/>
      <c r="D13" s="155">
        <v>1647807</v>
      </c>
      <c r="E13" s="82"/>
      <c r="F13" s="84">
        <v>143593570</v>
      </c>
      <c r="G13" s="85"/>
      <c r="H13" s="83">
        <f t="shared" si="0"/>
        <v>87.142226000981907</v>
      </c>
      <c r="I13" s="85"/>
    </row>
    <row r="14" spans="1:9" s="27" customFormat="1" ht="17.25" customHeight="1" x14ac:dyDescent="0.15">
      <c r="A14" s="99"/>
      <c r="B14" s="100" t="s">
        <v>181</v>
      </c>
      <c r="C14" s="100"/>
      <c r="D14" s="155">
        <v>253</v>
      </c>
      <c r="E14" s="82"/>
      <c r="F14" s="84">
        <v>796435</v>
      </c>
      <c r="G14" s="85"/>
      <c r="H14" s="83">
        <f t="shared" si="0"/>
        <v>3147.9644268774705</v>
      </c>
      <c r="I14" s="85"/>
    </row>
    <row r="15" spans="1:9" s="27" customFormat="1" ht="17.25" customHeight="1" x14ac:dyDescent="0.15">
      <c r="A15" s="99"/>
      <c r="B15" s="100" t="s">
        <v>182</v>
      </c>
      <c r="C15" s="100"/>
      <c r="D15" s="155">
        <v>143420</v>
      </c>
      <c r="E15" s="82"/>
      <c r="F15" s="84">
        <v>191938605</v>
      </c>
      <c r="G15" s="85"/>
      <c r="H15" s="83">
        <f t="shared" si="0"/>
        <v>1338.297343466741</v>
      </c>
      <c r="I15" s="85"/>
    </row>
    <row r="16" spans="1:9" s="27" customFormat="1" ht="17.25" customHeight="1" x14ac:dyDescent="0.15">
      <c r="A16" s="99"/>
      <c r="B16" s="100" t="s">
        <v>183</v>
      </c>
      <c r="C16" s="100"/>
      <c r="D16" s="155">
        <v>136636</v>
      </c>
      <c r="E16" s="82"/>
      <c r="F16" s="84">
        <v>35352356</v>
      </c>
      <c r="G16" s="85"/>
      <c r="H16" s="83">
        <f t="shared" si="0"/>
        <v>258.73383295763927</v>
      </c>
      <c r="I16" s="85"/>
    </row>
    <row r="17" spans="1:9" s="27" customFormat="1" ht="17.25" customHeight="1" x14ac:dyDescent="0.15">
      <c r="A17" s="99"/>
      <c r="B17" s="100" t="s">
        <v>184</v>
      </c>
      <c r="C17" s="100"/>
      <c r="D17" s="155">
        <v>407632</v>
      </c>
      <c r="E17" s="89"/>
      <c r="F17" s="84">
        <v>270651293</v>
      </c>
      <c r="G17" s="90"/>
      <c r="H17" s="83">
        <f t="shared" si="0"/>
        <v>663.95987802724028</v>
      </c>
      <c r="I17" s="85"/>
    </row>
    <row r="18" spans="1:9" s="27" customFormat="1" ht="17.25" customHeight="1" x14ac:dyDescent="0.15">
      <c r="A18" s="99"/>
      <c r="B18" s="100" t="s">
        <v>185</v>
      </c>
      <c r="C18" s="100"/>
      <c r="D18" s="155">
        <v>141122</v>
      </c>
      <c r="E18" s="82"/>
      <c r="F18" s="84">
        <v>73664975</v>
      </c>
      <c r="G18" s="85"/>
      <c r="H18" s="83">
        <f t="shared" si="0"/>
        <v>521.99497597823165</v>
      </c>
      <c r="I18" s="85"/>
    </row>
    <row r="19" spans="1:9" s="27" customFormat="1" ht="17.25" customHeight="1" x14ac:dyDescent="0.15">
      <c r="A19" s="99"/>
      <c r="B19" s="100" t="s">
        <v>186</v>
      </c>
      <c r="C19" s="100"/>
      <c r="D19" s="155">
        <v>442689</v>
      </c>
      <c r="E19" s="82"/>
      <c r="F19" s="84">
        <v>145994909</v>
      </c>
      <c r="G19" s="85"/>
      <c r="H19" s="83">
        <f t="shared" si="0"/>
        <v>329.79113779651175</v>
      </c>
      <c r="I19" s="85"/>
    </row>
    <row r="20" spans="1:9" s="27" customFormat="1" ht="17.25" customHeight="1" x14ac:dyDescent="0.15">
      <c r="A20" s="99"/>
      <c r="B20" s="100" t="s">
        <v>187</v>
      </c>
      <c r="C20" s="100"/>
      <c r="D20" s="155">
        <v>2698467</v>
      </c>
      <c r="E20" s="82"/>
      <c r="F20" s="84">
        <v>450002124</v>
      </c>
      <c r="G20" s="85"/>
      <c r="H20" s="83">
        <f t="shared" si="0"/>
        <v>166.76213716899261</v>
      </c>
      <c r="I20" s="85"/>
    </row>
    <row r="21" spans="1:9" s="27" customFormat="1" ht="17.25" customHeight="1" x14ac:dyDescent="0.15">
      <c r="A21" s="99"/>
      <c r="B21" s="100" t="s">
        <v>188</v>
      </c>
      <c r="C21" s="152"/>
      <c r="D21" s="83">
        <v>34819</v>
      </c>
      <c r="E21" s="91"/>
      <c r="F21" s="84">
        <v>32775202</v>
      </c>
      <c r="G21" s="85"/>
      <c r="H21" s="83">
        <f t="shared" si="0"/>
        <v>941.30222005227029</v>
      </c>
      <c r="I21" s="85"/>
    </row>
    <row r="22" spans="1:9" s="27" customFormat="1" ht="17.25" customHeight="1" x14ac:dyDescent="0.15">
      <c r="A22" s="99"/>
      <c r="B22" s="100" t="s">
        <v>189</v>
      </c>
      <c r="C22" s="100"/>
      <c r="D22" s="206">
        <v>24747</v>
      </c>
      <c r="E22" s="87"/>
      <c r="F22" s="84">
        <v>28281715</v>
      </c>
      <c r="G22" s="88"/>
      <c r="H22" s="83">
        <f t="shared" si="0"/>
        <v>1142.8340808986948</v>
      </c>
      <c r="I22" s="85"/>
    </row>
    <row r="23" spans="1:9" s="27" customFormat="1" ht="17.25" customHeight="1" x14ac:dyDescent="0.15">
      <c r="A23" s="99"/>
      <c r="B23" s="100" t="s">
        <v>190</v>
      </c>
      <c r="C23" s="100"/>
      <c r="D23" s="155">
        <v>42681</v>
      </c>
      <c r="E23" s="82"/>
      <c r="F23" s="84">
        <v>13712738</v>
      </c>
      <c r="G23" s="85"/>
      <c r="H23" s="83">
        <f t="shared" si="0"/>
        <v>321.2843654084956</v>
      </c>
      <c r="I23" s="85"/>
    </row>
    <row r="24" spans="1:9" s="27" customFormat="1" ht="17.25" customHeight="1" x14ac:dyDescent="0.15">
      <c r="A24" s="99"/>
      <c r="B24" s="100" t="s">
        <v>191</v>
      </c>
      <c r="C24" s="100"/>
      <c r="D24" s="155">
        <v>35786</v>
      </c>
      <c r="E24" s="82"/>
      <c r="F24" s="84">
        <v>7245780</v>
      </c>
      <c r="G24" s="85"/>
      <c r="H24" s="83">
        <f t="shared" si="0"/>
        <v>202.47526965852569</v>
      </c>
      <c r="I24" s="85"/>
    </row>
    <row r="25" spans="1:9" s="27" customFormat="1" ht="17.25" customHeight="1" x14ac:dyDescent="0.15">
      <c r="A25" s="99"/>
      <c r="B25" s="100" t="s">
        <v>192</v>
      </c>
      <c r="C25" s="100"/>
      <c r="D25" s="155">
        <v>1973033</v>
      </c>
      <c r="E25" s="82"/>
      <c r="F25" s="84">
        <v>431983483</v>
      </c>
      <c r="G25" s="85"/>
      <c r="H25" s="83">
        <f t="shared" si="0"/>
        <v>218.94387118715196</v>
      </c>
      <c r="I25" s="85"/>
    </row>
    <row r="26" spans="1:9" s="27" customFormat="1" ht="17.25" customHeight="1" x14ac:dyDescent="0.15">
      <c r="A26" s="99"/>
      <c r="B26" s="100" t="s">
        <v>193</v>
      </c>
      <c r="C26" s="100"/>
      <c r="D26" s="156">
        <v>84902</v>
      </c>
      <c r="E26" s="106"/>
      <c r="F26" s="84">
        <v>84930501</v>
      </c>
      <c r="G26" s="85"/>
      <c r="H26" s="83">
        <f t="shared" si="0"/>
        <v>1000.3356929165391</v>
      </c>
      <c r="I26" s="85"/>
    </row>
    <row r="27" spans="1:9" s="27" customFormat="1" ht="17.25" customHeight="1" x14ac:dyDescent="0.15">
      <c r="A27" s="97"/>
      <c r="B27" s="102" t="s">
        <v>194</v>
      </c>
      <c r="C27" s="102"/>
      <c r="D27" s="155">
        <v>7512</v>
      </c>
      <c r="E27" s="82"/>
      <c r="F27" s="83">
        <v>18338552</v>
      </c>
      <c r="G27" s="92"/>
      <c r="H27" s="83">
        <f t="shared" si="0"/>
        <v>2441.2342917997871</v>
      </c>
      <c r="I27" s="105"/>
    </row>
    <row r="28" spans="1:9" ht="17.25" customHeight="1" x14ac:dyDescent="0.15">
      <c r="A28" s="101"/>
      <c r="B28" s="102" t="s">
        <v>195</v>
      </c>
      <c r="C28" s="153"/>
      <c r="D28" s="83">
        <v>12041</v>
      </c>
      <c r="E28" s="91"/>
      <c r="F28" s="84">
        <v>2789294</v>
      </c>
      <c r="G28" s="92"/>
      <c r="H28" s="83">
        <f t="shared" si="0"/>
        <v>231.64969686903081</v>
      </c>
      <c r="I28" s="93"/>
    </row>
    <row r="29" spans="1:9" ht="17.25" customHeight="1" x14ac:dyDescent="0.15">
      <c r="A29" s="101"/>
      <c r="B29" s="103" t="s">
        <v>196</v>
      </c>
      <c r="C29" s="154"/>
      <c r="D29" s="83">
        <v>556629</v>
      </c>
      <c r="E29" s="91"/>
      <c r="F29" s="84">
        <v>101241504</v>
      </c>
      <c r="G29" s="43"/>
      <c r="H29" s="83">
        <f t="shared" si="0"/>
        <v>181.88327234118236</v>
      </c>
      <c r="I29" s="93"/>
    </row>
    <row r="30" spans="1:9" ht="17.25" customHeight="1" x14ac:dyDescent="0.15">
      <c r="A30" s="101"/>
      <c r="B30" s="103" t="s">
        <v>197</v>
      </c>
      <c r="C30" s="154"/>
      <c r="D30" s="83">
        <v>318266</v>
      </c>
      <c r="E30" s="91"/>
      <c r="F30" s="84">
        <v>108156207</v>
      </c>
      <c r="G30" s="43"/>
      <c r="H30" s="83">
        <f t="shared" si="0"/>
        <v>339.82959851193658</v>
      </c>
      <c r="I30" s="94"/>
    </row>
    <row r="31" spans="1:9" ht="17.25" customHeight="1" x14ac:dyDescent="0.15">
      <c r="A31" s="101"/>
      <c r="B31" s="103" t="s">
        <v>198</v>
      </c>
      <c r="C31" s="154"/>
      <c r="D31" s="83">
        <v>500630</v>
      </c>
      <c r="E31" s="91"/>
      <c r="F31" s="84">
        <v>120898326</v>
      </c>
      <c r="G31" s="43"/>
      <c r="H31" s="83">
        <f t="shared" si="0"/>
        <v>241.49237161176916</v>
      </c>
      <c r="I31" s="94"/>
    </row>
    <row r="32" spans="1:9" ht="17.25" customHeight="1" x14ac:dyDescent="0.15">
      <c r="A32" s="101"/>
      <c r="B32" s="103" t="s">
        <v>199</v>
      </c>
      <c r="C32" s="154"/>
      <c r="D32" s="83">
        <v>267406</v>
      </c>
      <c r="E32" s="91"/>
      <c r="F32" s="84">
        <v>190272432</v>
      </c>
      <c r="G32" s="43"/>
      <c r="H32" s="83">
        <f t="shared" si="0"/>
        <v>711.54885081112616</v>
      </c>
      <c r="I32" s="94"/>
    </row>
    <row r="33" spans="1:9" ht="17.25" customHeight="1" x14ac:dyDescent="0.15">
      <c r="A33" s="101"/>
      <c r="B33" s="103" t="s">
        <v>200</v>
      </c>
      <c r="C33" s="154"/>
      <c r="D33" s="83">
        <v>5276651</v>
      </c>
      <c r="E33" s="91"/>
      <c r="F33" s="84">
        <v>2671458512</v>
      </c>
      <c r="G33" s="43"/>
      <c r="H33" s="83">
        <f t="shared" si="0"/>
        <v>506.27917442332267</v>
      </c>
      <c r="I33" s="94"/>
    </row>
    <row r="34" spans="1:9" ht="17.25" customHeight="1" x14ac:dyDescent="0.15">
      <c r="A34" s="101"/>
      <c r="B34" s="103" t="s">
        <v>201</v>
      </c>
      <c r="C34" s="154"/>
      <c r="D34" s="83">
        <v>285552</v>
      </c>
      <c r="E34" s="91"/>
      <c r="F34" s="84">
        <v>98597373</v>
      </c>
      <c r="G34" s="43"/>
      <c r="H34" s="83">
        <f t="shared" si="0"/>
        <v>345.286928475374</v>
      </c>
      <c r="I34" s="94"/>
    </row>
    <row r="35" spans="1:9" ht="17.25" customHeight="1" x14ac:dyDescent="0.15">
      <c r="A35" s="101"/>
      <c r="B35" s="103" t="s">
        <v>202</v>
      </c>
      <c r="C35" s="154"/>
      <c r="D35" s="157">
        <v>5991</v>
      </c>
      <c r="E35" s="158"/>
      <c r="F35" s="194">
        <v>145534</v>
      </c>
      <c r="G35" s="195"/>
      <c r="H35" s="157">
        <f t="shared" si="0"/>
        <v>24.29210482390252</v>
      </c>
      <c r="I35" s="196"/>
    </row>
    <row r="36" spans="1:9" ht="17.25" customHeight="1" x14ac:dyDescent="0.15">
      <c r="A36" s="101"/>
      <c r="B36" s="103" t="s">
        <v>203</v>
      </c>
      <c r="C36" s="154"/>
      <c r="D36" s="83">
        <v>148083</v>
      </c>
      <c r="E36" s="91"/>
      <c r="F36" s="84">
        <v>72492403</v>
      </c>
      <c r="G36" s="43"/>
      <c r="H36" s="83">
        <f t="shared" si="0"/>
        <v>489.53899502306137</v>
      </c>
      <c r="I36" s="94"/>
    </row>
    <row r="37" spans="1:9" ht="17.25" customHeight="1" x14ac:dyDescent="0.15">
      <c r="A37" s="101"/>
      <c r="B37" s="103" t="s">
        <v>204</v>
      </c>
      <c r="C37" s="154"/>
      <c r="D37" s="83">
        <v>122203</v>
      </c>
      <c r="E37" s="91"/>
      <c r="F37" s="84">
        <v>138994740</v>
      </c>
      <c r="G37" s="43"/>
      <c r="H37" s="83">
        <f t="shared" si="0"/>
        <v>1137.4085742575878</v>
      </c>
      <c r="I37" s="94"/>
    </row>
    <row r="38" spans="1:9" ht="17.25" customHeight="1" x14ac:dyDescent="0.15">
      <c r="A38" s="101"/>
      <c r="B38" s="103" t="s">
        <v>205</v>
      </c>
      <c r="C38" s="154"/>
      <c r="D38" s="83">
        <v>674748</v>
      </c>
      <c r="E38" s="91"/>
      <c r="F38" s="84">
        <v>326847785</v>
      </c>
      <c r="G38" s="43"/>
      <c r="H38" s="83">
        <f t="shared" si="0"/>
        <v>484.399783326516</v>
      </c>
      <c r="I38" s="94"/>
    </row>
    <row r="39" spans="1:9" ht="17.25" customHeight="1" x14ac:dyDescent="0.15">
      <c r="A39" s="101"/>
      <c r="B39" s="103" t="s">
        <v>206</v>
      </c>
      <c r="C39" s="154"/>
      <c r="D39" s="83">
        <v>46222</v>
      </c>
      <c r="E39" s="91"/>
      <c r="F39" s="84">
        <v>82948795</v>
      </c>
      <c r="G39" s="43"/>
      <c r="H39" s="83">
        <f t="shared" si="0"/>
        <v>1794.5739042014625</v>
      </c>
      <c r="I39" s="94"/>
    </row>
    <row r="40" spans="1:9" ht="17.25" customHeight="1" x14ac:dyDescent="0.15">
      <c r="A40" s="101"/>
      <c r="B40" s="103" t="s">
        <v>207</v>
      </c>
      <c r="C40" s="154"/>
      <c r="D40" s="83">
        <v>241255</v>
      </c>
      <c r="E40" s="91"/>
      <c r="F40" s="84">
        <v>232072198</v>
      </c>
      <c r="G40" s="43"/>
      <c r="H40" s="83">
        <f t="shared" si="0"/>
        <v>961.93736088371224</v>
      </c>
      <c r="I40" s="94"/>
    </row>
    <row r="41" spans="1:9" ht="17.25" customHeight="1" x14ac:dyDescent="0.15">
      <c r="A41" s="101"/>
      <c r="B41" s="103" t="s">
        <v>208</v>
      </c>
      <c r="C41" s="154"/>
      <c r="D41" s="83">
        <v>15945</v>
      </c>
      <c r="E41" s="91"/>
      <c r="F41" s="84">
        <v>7965540</v>
      </c>
      <c r="G41" s="43"/>
      <c r="H41" s="83">
        <f t="shared" si="0"/>
        <v>499.56349952963313</v>
      </c>
      <c r="I41" s="94"/>
    </row>
    <row r="42" spans="1:9" ht="17.25" customHeight="1" x14ac:dyDescent="0.15">
      <c r="A42" s="101"/>
      <c r="B42" s="103" t="s">
        <v>209</v>
      </c>
      <c r="C42" s="154"/>
      <c r="D42" s="83">
        <v>137739</v>
      </c>
      <c r="E42" s="91"/>
      <c r="F42" s="84">
        <v>63200672</v>
      </c>
      <c r="G42" s="43"/>
      <c r="H42" s="83">
        <f t="shared" si="0"/>
        <v>458.84369713733946</v>
      </c>
      <c r="I42" s="94"/>
    </row>
    <row r="43" spans="1:9" ht="17.25" customHeight="1" x14ac:dyDescent="0.15">
      <c r="A43" s="101"/>
      <c r="B43" s="103" t="s">
        <v>210</v>
      </c>
      <c r="C43" s="154"/>
      <c r="D43" s="83">
        <v>2970057</v>
      </c>
      <c r="E43" s="91"/>
      <c r="F43" s="84">
        <v>1327592100</v>
      </c>
      <c r="G43" s="43"/>
      <c r="H43" s="83">
        <f t="shared" si="0"/>
        <v>446.99212843389876</v>
      </c>
      <c r="I43" s="94"/>
    </row>
    <row r="44" spans="1:9" ht="17.25" customHeight="1" x14ac:dyDescent="0.15">
      <c r="A44" s="101"/>
      <c r="B44" s="103" t="s">
        <v>211</v>
      </c>
      <c r="C44" s="154"/>
      <c r="D44" s="83">
        <v>1964825</v>
      </c>
      <c r="E44" s="91"/>
      <c r="F44" s="84">
        <v>1116485841</v>
      </c>
      <c r="G44" s="43"/>
      <c r="H44" s="83">
        <f t="shared" si="0"/>
        <v>568.23678495540321</v>
      </c>
      <c r="I44" s="94"/>
    </row>
    <row r="45" spans="1:9" ht="17.25" customHeight="1" x14ac:dyDescent="0.15">
      <c r="A45" s="101"/>
      <c r="B45" s="103" t="s">
        <v>212</v>
      </c>
      <c r="C45" s="154"/>
      <c r="D45" s="83">
        <v>4683069</v>
      </c>
      <c r="E45" s="91"/>
      <c r="F45" s="84">
        <v>1205532130</v>
      </c>
      <c r="G45" s="43"/>
      <c r="H45" s="83">
        <f t="shared" si="0"/>
        <v>257.42352504308604</v>
      </c>
      <c r="I45" s="94"/>
    </row>
    <row r="46" spans="1:9" ht="17.25" customHeight="1" x14ac:dyDescent="0.15">
      <c r="A46" s="104"/>
      <c r="B46" s="102" t="s">
        <v>61</v>
      </c>
      <c r="C46" s="153"/>
      <c r="D46" s="157">
        <f>SUM(D6:D45)</f>
        <v>101331543</v>
      </c>
      <c r="E46" s="158"/>
      <c r="F46" s="157">
        <f>SUM(F6:F45)</f>
        <v>15728088789</v>
      </c>
      <c r="G46" s="159"/>
      <c r="H46" s="83">
        <f>F46/D46</f>
        <v>155.21414480977558</v>
      </c>
      <c r="I46" s="95"/>
    </row>
  </sheetData>
  <mergeCells count="4">
    <mergeCell ref="A1:I1"/>
    <mergeCell ref="F3:H3"/>
    <mergeCell ref="H5:I5"/>
    <mergeCell ref="D4:F4"/>
  </mergeCells>
  <phoneticPr fontId="1"/>
  <printOptions gridLinesSet="0"/>
  <pageMargins left="0.98425196850393704" right="0" top="0.59055118110236227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R２年水揚高　</vt:lpstr>
      <vt:lpstr>主要漁港取扱高</vt:lpstr>
      <vt:lpstr>年次別水揚高 </vt:lpstr>
      <vt:lpstr>月別水揚高及び前年比較</vt:lpstr>
      <vt:lpstr>業業種別水揚比較</vt:lpstr>
      <vt:lpstr>R２魚種別水揚高</vt:lpstr>
      <vt:lpstr>'R２魚種別水揚高'!Print_Area</vt:lpstr>
      <vt:lpstr>'R２年水揚高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鈴木 晴佳 [Haruka Suzuki]</cp:lastModifiedBy>
  <cp:lastPrinted>2021-04-07T00:50:10Z</cp:lastPrinted>
  <dcterms:created xsi:type="dcterms:W3CDTF">2018-02-21T05:05:31Z</dcterms:created>
  <dcterms:modified xsi:type="dcterms:W3CDTF">2021-04-14T06:02:51Z</dcterms:modified>
</cp:coreProperties>
</file>