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総務部\総務課\総務課\⑮統計グループ\00-統計事務（H31）\2_統計資料\★ホームページ関係\平成３１年度\令和２年版統計書\06_第６章 水産業\資料\"/>
    </mc:Choice>
  </mc:AlternateContent>
  <bookViews>
    <workbookView xWindow="0" yWindow="0" windowWidth="28800" windowHeight="11460"/>
  </bookViews>
  <sheets>
    <sheet name="31年⇒R1年水揚高　" sheetId="6" r:id="rId1"/>
    <sheet name="主要漁港取扱高" sheetId="7" r:id="rId2"/>
    <sheet name="年次別水揚高 " sheetId="8" r:id="rId3"/>
    <sheet name="月別水揚高及び前年比較" sheetId="9" r:id="rId4"/>
    <sheet name="業業種別水揚比較" sheetId="10" r:id="rId5"/>
    <sheet name="3１年⇒R１魚種別水揚高" sheetId="11" r:id="rId6"/>
  </sheets>
  <externalReferences>
    <externalReference r:id="rId7"/>
  </externalReferences>
  <definedNames>
    <definedName name="_xlnm.Print_Area" localSheetId="5">'3１年⇒R１魚種別水揚高'!$A$1:$I$48</definedName>
    <definedName name="_xlnm.Print_Area" localSheetId="0">'31年⇒R1年水揚高　'!$A$1:$G$27</definedName>
    <definedName name="_xlnm.Print_Area" localSheetId="4">業業種別水揚比較!$A$1:$L$35</definedName>
    <definedName name="_xlnm.Print_Area" localSheetId="3">月別水揚高及び前年比較!$A$1:$J$18</definedName>
    <definedName name="_xlnm.Print_Area" localSheetId="1">主要漁港取扱高!$A$1:$G$51</definedName>
    <definedName name="_xlnm.Print_Area" localSheetId="2">'年次別水揚高 '!$A$1:$D$41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1" l="1"/>
  <c r="D48" i="11"/>
  <c r="F48" i="11"/>
  <c r="D33" i="10" l="1"/>
  <c r="D35" i="10" s="1"/>
  <c r="F33" i="10"/>
  <c r="F35" i="10" s="1"/>
  <c r="E33" i="10"/>
  <c r="E35" i="10" s="1"/>
  <c r="H7" i="11"/>
  <c r="H6" i="11"/>
  <c r="G35" i="10"/>
  <c r="I33" i="10"/>
  <c r="I35" i="10" s="1"/>
  <c r="H33" i="10"/>
  <c r="H35" i="10" s="1"/>
  <c r="G33" i="10"/>
  <c r="G18" i="9"/>
  <c r="F18" i="9"/>
  <c r="E18" i="9"/>
  <c r="H48" i="11" l="1"/>
  <c r="H7" i="9"/>
  <c r="I7" i="9"/>
  <c r="J7" i="9"/>
  <c r="L17" i="10" l="1"/>
  <c r="K17" i="10"/>
  <c r="J17" i="10"/>
  <c r="J7" i="10" l="1"/>
  <c r="K7" i="10"/>
  <c r="L7" i="10"/>
  <c r="J8" i="10"/>
  <c r="K8" i="10"/>
  <c r="L8" i="10"/>
  <c r="J9" i="10"/>
  <c r="K9" i="10"/>
  <c r="L9" i="10"/>
  <c r="J10" i="10"/>
  <c r="K10" i="10"/>
  <c r="L10" i="10"/>
  <c r="J11" i="10"/>
  <c r="K11" i="10"/>
  <c r="L11" i="10"/>
  <c r="J12" i="10"/>
  <c r="K12" i="10"/>
  <c r="L12" i="10"/>
  <c r="J13" i="10"/>
  <c r="K13" i="10"/>
  <c r="L13" i="10"/>
  <c r="J14" i="10"/>
  <c r="K14" i="10"/>
  <c r="L14" i="10"/>
  <c r="J15" i="10"/>
  <c r="K15" i="10"/>
  <c r="L15" i="10"/>
  <c r="J16" i="10"/>
  <c r="K16" i="10"/>
  <c r="L16" i="10"/>
  <c r="J18" i="10"/>
  <c r="K18" i="10"/>
  <c r="L18" i="10"/>
  <c r="J19" i="10"/>
  <c r="K19" i="10"/>
  <c r="L19" i="10"/>
  <c r="J20" i="10"/>
  <c r="K20" i="10"/>
  <c r="L20" i="10"/>
  <c r="J21" i="10"/>
  <c r="K21" i="10"/>
  <c r="L21" i="10"/>
  <c r="J22" i="10"/>
  <c r="K22" i="10"/>
  <c r="L22" i="10"/>
  <c r="J23" i="10"/>
  <c r="K23" i="10"/>
  <c r="L23" i="10"/>
  <c r="J24" i="10"/>
  <c r="K24" i="10"/>
  <c r="L24" i="10"/>
  <c r="J25" i="10"/>
  <c r="K25" i="10"/>
  <c r="L25" i="10"/>
  <c r="J26" i="10"/>
  <c r="K26" i="10"/>
  <c r="L26" i="10"/>
  <c r="J27" i="10"/>
  <c r="K27" i="10"/>
  <c r="L27" i="10"/>
  <c r="J28" i="10"/>
  <c r="K28" i="10"/>
  <c r="L28" i="10"/>
  <c r="J29" i="10"/>
  <c r="K29" i="10"/>
  <c r="L29" i="10"/>
  <c r="J30" i="10"/>
  <c r="K30" i="10"/>
  <c r="L30" i="10"/>
  <c r="J31" i="10"/>
  <c r="K31" i="10"/>
  <c r="L31" i="10"/>
  <c r="J32" i="10"/>
  <c r="K32" i="10"/>
  <c r="L32" i="10"/>
  <c r="J33" i="10"/>
  <c r="J35" i="10" s="1"/>
  <c r="K33" i="10"/>
  <c r="K35" i="10" s="1"/>
  <c r="L33" i="10"/>
  <c r="L35" i="10" s="1"/>
  <c r="J34" i="10"/>
  <c r="K34" i="10"/>
  <c r="L34" i="10"/>
  <c r="L6" i="10"/>
  <c r="K6" i="10"/>
  <c r="J6" i="10"/>
  <c r="D18" i="9"/>
  <c r="C18" i="9"/>
  <c r="B18" i="9"/>
  <c r="F14" i="6"/>
  <c r="D14" i="6"/>
  <c r="B14" i="6"/>
  <c r="H8" i="11" l="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C24" i="11" l="1"/>
  <c r="B24" i="11"/>
  <c r="J18" i="9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H11" i="9"/>
  <c r="J11" i="9"/>
  <c r="I11" i="9"/>
  <c r="J10" i="9"/>
  <c r="I10" i="9"/>
  <c r="H10" i="9"/>
  <c r="J9" i="9"/>
  <c r="I9" i="9"/>
  <c r="H9" i="9"/>
  <c r="J8" i="9"/>
  <c r="I8" i="9"/>
  <c r="H8" i="9"/>
  <c r="J6" i="9"/>
  <c r="I6" i="9"/>
  <c r="H6" i="9"/>
  <c r="H18" i="9" l="1"/>
  <c r="I18" i="9"/>
</calcChain>
</file>

<file path=xl/comments1.xml><?xml version="1.0" encoding="utf-8"?>
<comments xmlns="http://schemas.openxmlformats.org/spreadsheetml/2006/main">
  <authors>
    <author>沼下 和美 [Kazumi Numashita]</author>
  </authors>
  <commentList>
    <comment ref="B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魚種追加
</t>
        </r>
      </text>
    </comment>
  </commentList>
</comments>
</file>

<file path=xl/sharedStrings.xml><?xml version="1.0" encoding="utf-8"?>
<sst xmlns="http://schemas.openxmlformats.org/spreadsheetml/2006/main" count="266" uniqueCount="212">
  <si>
    <t>　</t>
  </si>
  <si>
    <t>隻　数 (隻)</t>
  </si>
  <si>
    <t>数　量　(㎏)</t>
  </si>
  <si>
    <t>金　額　(円)</t>
  </si>
  <si>
    <t>石　巻　売　場</t>
    <rPh sb="0" eb="1">
      <t>イシ</t>
    </rPh>
    <rPh sb="2" eb="3">
      <t>カン</t>
    </rPh>
    <rPh sb="4" eb="5">
      <t>バイ</t>
    </rPh>
    <rPh sb="6" eb="7">
      <t>バ</t>
    </rPh>
    <phoneticPr fontId="5"/>
  </si>
  <si>
    <t>牡  鹿  売  場</t>
    <rPh sb="0" eb="1">
      <t>オス</t>
    </rPh>
    <rPh sb="3" eb="4">
      <t>シカ</t>
    </rPh>
    <phoneticPr fontId="5"/>
  </si>
  <si>
    <t>金　　　　　　額　　（千円）</t>
    <rPh sb="0" eb="1">
      <t>キン</t>
    </rPh>
    <rPh sb="7" eb="8">
      <t>ガク</t>
    </rPh>
    <rPh sb="11" eb="13">
      <t>センエン</t>
    </rPh>
    <phoneticPr fontId="7"/>
  </si>
  <si>
    <t>順　位</t>
    <rPh sb="0" eb="1">
      <t>ジュン</t>
    </rPh>
    <rPh sb="2" eb="3">
      <t>クライ</t>
    </rPh>
    <phoneticPr fontId="7"/>
  </si>
  <si>
    <t>漁　港　名</t>
    <rPh sb="0" eb="1">
      <t>リョウ</t>
    </rPh>
    <rPh sb="2" eb="3">
      <t>ミナト</t>
    </rPh>
    <rPh sb="4" eb="5">
      <t>メイ</t>
    </rPh>
    <phoneticPr fontId="7"/>
  </si>
  <si>
    <t>数　　量</t>
    <rPh sb="0" eb="1">
      <t>カズ</t>
    </rPh>
    <rPh sb="3" eb="4">
      <t>リョウ</t>
    </rPh>
    <phoneticPr fontId="7"/>
  </si>
  <si>
    <t>金　　　額</t>
    <rPh sb="0" eb="1">
      <t>キン</t>
    </rPh>
    <rPh sb="4" eb="5">
      <t>ガク</t>
    </rPh>
    <phoneticPr fontId="7"/>
  </si>
  <si>
    <t>年　　　次</t>
    <phoneticPr fontId="5"/>
  </si>
  <si>
    <r>
      <t>隻　数　(隻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セキ</t>
    </rPh>
    <phoneticPr fontId="5"/>
  </si>
  <si>
    <r>
      <t>数　量　(㎏</t>
    </r>
    <r>
      <rPr>
        <sz val="11"/>
        <color theme="1"/>
        <rFont val="ＭＳ Ｐゴシック"/>
        <family val="2"/>
        <charset val="128"/>
        <scheme val="minor"/>
      </rPr>
      <t>)</t>
    </r>
    <phoneticPr fontId="5"/>
  </si>
  <si>
    <r>
      <t>金　額　(円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エン</t>
    </rPh>
    <phoneticPr fontId="5"/>
  </si>
  <si>
    <t>平　成　29　年</t>
    <phoneticPr fontId="5"/>
  </si>
  <si>
    <t>平　成　28　年</t>
    <phoneticPr fontId="5"/>
  </si>
  <si>
    <t>平　成　27　年</t>
    <phoneticPr fontId="5"/>
  </si>
  <si>
    <t>平　成　26　年</t>
    <phoneticPr fontId="5"/>
  </si>
  <si>
    <t>平　成　25　年</t>
    <phoneticPr fontId="5"/>
  </si>
  <si>
    <t>（うち一般魚取扱高）</t>
  </si>
  <si>
    <t>(19,011,844,533)</t>
  </si>
  <si>
    <t>比　      　較</t>
  </si>
  <si>
    <t>隻数(隻)</t>
    <rPh sb="3" eb="4">
      <t>セキ</t>
    </rPh>
    <phoneticPr fontId="5"/>
  </si>
  <si>
    <t>計</t>
  </si>
  <si>
    <t xml:space="preserve">  </t>
  </si>
  <si>
    <t>比　　　　較</t>
  </si>
  <si>
    <t>北洋トロール</t>
    <phoneticPr fontId="5"/>
  </si>
  <si>
    <t>遠洋トロール</t>
    <rPh sb="0" eb="2">
      <t>エンヨウ</t>
    </rPh>
    <phoneticPr fontId="5"/>
  </si>
  <si>
    <t>底刺し網</t>
    <rPh sb="0" eb="1">
      <t>ソコ</t>
    </rPh>
    <rPh sb="1" eb="2">
      <t>サ</t>
    </rPh>
    <phoneticPr fontId="5"/>
  </si>
  <si>
    <t>いか釣漁業</t>
  </si>
  <si>
    <t>鰹鮪海外旋網</t>
  </si>
  <si>
    <t>さけ・ます流網</t>
  </si>
  <si>
    <t>遠洋鰹鮪一本釣</t>
  </si>
  <si>
    <t>遠洋鮪延縄</t>
  </si>
  <si>
    <t>鰹鮪旋網</t>
  </si>
  <si>
    <t>さば旋網</t>
  </si>
  <si>
    <t>いわし旋網</t>
  </si>
  <si>
    <t>鰹鮪一本釣</t>
  </si>
  <si>
    <t>秋刀魚棒受網</t>
  </si>
  <si>
    <t>沖合底曳網</t>
  </si>
  <si>
    <t>近海底曳網</t>
  </si>
  <si>
    <t>小型底曳網</t>
  </si>
  <si>
    <t>定置網</t>
  </si>
  <si>
    <t>敷網</t>
  </si>
  <si>
    <t>すくい網（イサダ）</t>
    <phoneticPr fontId="5"/>
  </si>
  <si>
    <r>
      <t>すくい網（</t>
    </r>
    <r>
      <rPr>
        <sz val="8"/>
        <rFont val="ＭＳ 明朝"/>
        <family val="1"/>
        <charset val="128"/>
      </rPr>
      <t>メロード</t>
    </r>
    <r>
      <rPr>
        <sz val="10"/>
        <rFont val="ＭＳ 明朝"/>
        <family val="1"/>
        <charset val="128"/>
      </rPr>
      <t>）</t>
    </r>
    <phoneticPr fontId="5"/>
  </si>
  <si>
    <t>ひき網（イサダ）</t>
    <phoneticPr fontId="5"/>
  </si>
  <si>
    <t>小型いか釣</t>
  </si>
  <si>
    <t>近海鮪延縄</t>
  </si>
  <si>
    <t>養殖魚</t>
  </si>
  <si>
    <t>搬入魚</t>
  </si>
  <si>
    <t>その他海面漁業</t>
  </si>
  <si>
    <t>一般魚小計</t>
  </si>
  <si>
    <t>輸入魚</t>
  </si>
  <si>
    <t>合               計</t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</si>
  <si>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5"/>
  </si>
  <si>
    <t>魚種</t>
  </si>
  <si>
    <t>　数量　(㎏)</t>
    <phoneticPr fontId="5"/>
  </si>
  <si>
    <t>　金額　(円)</t>
    <rPh sb="5" eb="6">
      <t>エン</t>
    </rPh>
    <phoneticPr fontId="5"/>
  </si>
  <si>
    <t>平均単価(円／㎏)</t>
    <rPh sb="2" eb="4">
      <t>タンカ</t>
    </rPh>
    <rPh sb="5" eb="6">
      <t>エン</t>
    </rPh>
    <phoneticPr fontId="5"/>
  </si>
  <si>
    <t>まいわし</t>
    <phoneticPr fontId="5"/>
  </si>
  <si>
    <t>ぎんざけ</t>
  </si>
  <si>
    <t>せぐろいわし</t>
    <phoneticPr fontId="5"/>
  </si>
  <si>
    <t>たい類</t>
    <rPh sb="2" eb="3">
      <t>ルイ</t>
    </rPh>
    <phoneticPr fontId="1"/>
  </si>
  <si>
    <t>かつお</t>
  </si>
  <si>
    <t>さめ類</t>
    <rPh sb="2" eb="3">
      <t>ルイ</t>
    </rPh>
    <phoneticPr fontId="1"/>
  </si>
  <si>
    <t>まぐろ</t>
  </si>
  <si>
    <t>めじまぐろ</t>
  </si>
  <si>
    <t>きめじまぐろ</t>
    <phoneticPr fontId="5"/>
  </si>
  <si>
    <t>沖はも</t>
    <rPh sb="0" eb="1">
      <t>オキ</t>
    </rPh>
    <phoneticPr fontId="1"/>
  </si>
  <si>
    <t>きはだまぐろ</t>
  </si>
  <si>
    <t>びんちょう</t>
  </si>
  <si>
    <t>小女子</t>
    <rPh sb="0" eb="3">
      <t>コウナゴ</t>
    </rPh>
    <phoneticPr fontId="1"/>
  </si>
  <si>
    <t>ぶり</t>
  </si>
  <si>
    <t>めろうど</t>
  </si>
  <si>
    <t>たら</t>
  </si>
  <si>
    <t>めぬけ</t>
  </si>
  <si>
    <t>すけそうたら</t>
  </si>
  <si>
    <t>きちじ</t>
  </si>
  <si>
    <t>ひげたら</t>
    <phoneticPr fontId="5"/>
  </si>
  <si>
    <t>すずき</t>
  </si>
  <si>
    <t>その他たら</t>
  </si>
  <si>
    <t>たこ</t>
  </si>
  <si>
    <t>本田がれい</t>
    <rPh sb="0" eb="2">
      <t>ホンダ</t>
    </rPh>
    <phoneticPr fontId="5"/>
  </si>
  <si>
    <t>なめたがれい</t>
    <phoneticPr fontId="5"/>
  </si>
  <si>
    <t>いか類</t>
  </si>
  <si>
    <t>その他かれい</t>
  </si>
  <si>
    <t>えび類</t>
  </si>
  <si>
    <t>さわら</t>
    <phoneticPr fontId="5"/>
  </si>
  <si>
    <t>かに類</t>
  </si>
  <si>
    <t>にしん</t>
    <phoneticPr fontId="5"/>
  </si>
  <si>
    <t>貝類</t>
  </si>
  <si>
    <t>海草類</t>
  </si>
  <si>
    <t>さんま</t>
    <phoneticPr fontId="5"/>
  </si>
  <si>
    <t>その他</t>
  </si>
  <si>
    <t>さけ・ます</t>
    <phoneticPr fontId="5"/>
  </si>
  <si>
    <t>合計</t>
  </si>
  <si>
    <t>第６章　　水産業</t>
    <rPh sb="0" eb="1">
      <t>ダイ</t>
    </rPh>
    <rPh sb="2" eb="3">
      <t>ショウ</t>
    </rPh>
    <rPh sb="5" eb="8">
      <t>スイサンギョウ</t>
    </rPh>
    <phoneticPr fontId="2"/>
  </si>
  <si>
    <t>　８石巻魚市場水揚統計</t>
    <rPh sb="2" eb="4">
      <t>イシノマキ</t>
    </rPh>
    <rPh sb="4" eb="7">
      <t>ウオイチバ</t>
    </rPh>
    <rPh sb="7" eb="9">
      <t>ミズア</t>
    </rPh>
    <rPh sb="9" eb="11">
      <t>トウケイ</t>
    </rPh>
    <phoneticPr fontId="2"/>
  </si>
  <si>
    <t>３　年次別水揚高</t>
    <phoneticPr fontId="5"/>
  </si>
  <si>
    <t>（第一売場＋第二売場）</t>
    <rPh sb="2" eb="3">
      <t>１</t>
    </rPh>
    <rPh sb="7" eb="8">
      <t>２</t>
    </rPh>
    <phoneticPr fontId="2"/>
  </si>
  <si>
    <t>　　　　　　　　年次別水揚高</t>
    <rPh sb="8" eb="11">
      <t>ネンジベツ</t>
    </rPh>
    <rPh sb="11" eb="13">
      <t>ミズア</t>
    </rPh>
    <rPh sb="13" eb="14">
      <t>タカ</t>
    </rPh>
    <phoneticPr fontId="2"/>
  </si>
  <si>
    <t>４　月別水揚高及び前年比較</t>
    <phoneticPr fontId="5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</si>
  <si>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</si>
  <si>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</si>
  <si>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</si>
  <si>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</si>
  <si>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</si>
  <si>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</si>
  <si>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</si>
  <si>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</si>
  <si>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</si>
  <si>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</si>
  <si>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</si>
  <si>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</si>
  <si>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漁業別水揚比較表</t>
    <rPh sb="0" eb="2">
      <t>ギョギョウ</t>
    </rPh>
    <rPh sb="2" eb="3">
      <t>ベツ</t>
    </rPh>
    <rPh sb="3" eb="5">
      <t>ミズア</t>
    </rPh>
    <rPh sb="5" eb="7">
      <t>ヒカク</t>
    </rPh>
    <rPh sb="7" eb="8">
      <t>ヒョウ</t>
    </rPh>
    <phoneticPr fontId="2"/>
  </si>
  <si>
    <t>月別水揚高及び前年との比較表</t>
    <rPh sb="0" eb="2">
      <t>ツキベツ</t>
    </rPh>
    <rPh sb="2" eb="4">
      <t>ミズア</t>
    </rPh>
    <rPh sb="4" eb="5">
      <t>タカ</t>
    </rPh>
    <rPh sb="5" eb="6">
      <t>オヨ</t>
    </rPh>
    <rPh sb="7" eb="9">
      <t>ゼンネン</t>
    </rPh>
    <rPh sb="11" eb="13">
      <t>ヒカク</t>
    </rPh>
    <rPh sb="13" eb="14">
      <t>ヒョウ</t>
    </rPh>
    <phoneticPr fontId="2"/>
  </si>
  <si>
    <t>５　漁業種別水揚高比較表</t>
    <rPh sb="8" eb="9">
      <t>タカ</t>
    </rPh>
    <rPh sb="11" eb="12">
      <t>ヒョウ</t>
    </rPh>
    <phoneticPr fontId="5"/>
  </si>
  <si>
    <t>金　額(円)</t>
    <rPh sb="4" eb="5">
      <t>エン</t>
    </rPh>
    <phoneticPr fontId="5"/>
  </si>
  <si>
    <t>数量(㎏)</t>
    <phoneticPr fontId="5"/>
  </si>
  <si>
    <t>ひらめ</t>
  </si>
  <si>
    <t>あんこう</t>
  </si>
  <si>
    <t>はも</t>
  </si>
  <si>
    <t>するめいか</t>
  </si>
  <si>
    <t>　　　　　魚種別水揚高一覧</t>
    <rPh sb="5" eb="6">
      <t>ギョ</t>
    </rPh>
    <rPh sb="6" eb="8">
      <t>シュベツ</t>
    </rPh>
    <rPh sb="8" eb="10">
      <t>ミズア</t>
    </rPh>
    <rPh sb="10" eb="11">
      <t>タカ</t>
    </rPh>
    <rPh sb="11" eb="13">
      <t>イチラン</t>
    </rPh>
    <phoneticPr fontId="5"/>
  </si>
  <si>
    <t>　　　　　　　　（第一売場＋第二売場）</t>
    <rPh sb="10" eb="11">
      <t>１</t>
    </rPh>
    <rPh sb="15" eb="16">
      <t>２</t>
    </rPh>
    <phoneticPr fontId="2"/>
  </si>
  <si>
    <r>
      <t>平　成　8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</si>
  <si>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9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</si>
  <si>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10　年</t>
    </r>
    <r>
      <rPr>
        <sz val="11"/>
        <color theme="1"/>
        <rFont val="ＭＳ Ｐゴシック"/>
        <family val="2"/>
        <charset val="128"/>
        <scheme val="minor"/>
      </rPr>
      <t/>
    </r>
  </si>
  <si>
    <t>(53,275)</t>
  </si>
  <si>
    <t>(114,898,640)</t>
  </si>
  <si>
    <t>(51,572)</t>
  </si>
  <si>
    <t>(178,113,919)</t>
  </si>
  <si>
    <t>(52,777)</t>
  </si>
  <si>
    <t>(165,332,918)</t>
  </si>
  <si>
    <t>(55,863)</t>
  </si>
  <si>
    <t>(61,256)</t>
  </si>
  <si>
    <t>(64,059)</t>
  </si>
  <si>
    <t>(61,939)</t>
  </si>
  <si>
    <t>(62,200)</t>
  </si>
  <si>
    <t>(135,251,178)</t>
  </si>
  <si>
    <t>(17,726,073,771)</t>
  </si>
  <si>
    <t>(62,066)</t>
  </si>
  <si>
    <t>(134,873,562)</t>
  </si>
  <si>
    <t>(63,225)</t>
    <phoneticPr fontId="2"/>
  </si>
  <si>
    <t>(178,205,513)</t>
    <phoneticPr fontId="2"/>
  </si>
  <si>
    <t>(21,850,264,461)</t>
    <phoneticPr fontId="2"/>
  </si>
  <si>
    <t>(63,262)</t>
    <phoneticPr fontId="2"/>
  </si>
  <si>
    <t>(23,261,904,044)</t>
    <phoneticPr fontId="2"/>
  </si>
  <si>
    <t>(160,980,153)</t>
    <phoneticPr fontId="2"/>
  </si>
  <si>
    <t>(17,543,208,481)</t>
    <phoneticPr fontId="2"/>
  </si>
  <si>
    <t>(70,523)</t>
    <phoneticPr fontId="2"/>
  </si>
  <si>
    <t>(108,955,225)</t>
    <phoneticPr fontId="2"/>
  </si>
  <si>
    <t>(15,494,242,925)</t>
    <phoneticPr fontId="2"/>
  </si>
  <si>
    <t>(67,024)</t>
    <phoneticPr fontId="2"/>
  </si>
  <si>
    <t>(234,478,403)</t>
    <phoneticPr fontId="2"/>
  </si>
  <si>
    <r>
      <t>平　成　24</t>
    </r>
    <r>
      <rPr>
        <sz val="11"/>
        <color theme="1"/>
        <rFont val="ＭＳ Ｐ明朝"/>
        <family val="1"/>
        <charset val="128"/>
      </rPr>
      <t>　年</t>
    </r>
    <phoneticPr fontId="5"/>
  </si>
  <si>
    <r>
      <t>平　成　23</t>
    </r>
    <r>
      <rPr>
        <sz val="11"/>
        <color theme="1"/>
        <rFont val="ＭＳ Ｐ明朝"/>
        <family val="1"/>
        <charset val="128"/>
      </rPr>
      <t>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</si>
  <si>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22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</si>
  <si>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21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</si>
  <si>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20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</si>
  <si>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19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</si>
  <si>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18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</si>
  <si>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17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</si>
  <si>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16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</si>
  <si>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15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</si>
  <si>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14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</si>
  <si>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13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</si>
  <si>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12　年</t>
    </r>
    <phoneticPr fontId="5"/>
  </si>
  <si>
    <r>
      <t>平　成　1</t>
    </r>
    <r>
      <rPr>
        <sz val="11"/>
        <color theme="1"/>
        <rFont val="ＭＳ Ｐ明朝"/>
        <family val="1"/>
        <charset val="128"/>
      </rPr>
      <t>1　年</t>
    </r>
    <phoneticPr fontId="5"/>
  </si>
  <si>
    <r>
      <t>平　成　7　年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</si>
  <si>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t>魚  市  場</t>
    <phoneticPr fontId="2"/>
  </si>
  <si>
    <t>計</t>
    <rPh sb="0" eb="1">
      <t>ケイ</t>
    </rPh>
    <phoneticPr fontId="2"/>
  </si>
  <si>
    <t>　　　数　　　　　量　　　（ｔ）　</t>
    <rPh sb="3" eb="4">
      <t>カズ</t>
    </rPh>
    <rPh sb="9" eb="10">
      <t>リョウ</t>
    </rPh>
    <phoneticPr fontId="7"/>
  </si>
  <si>
    <t>平　　成　　30　　年</t>
    <phoneticPr fontId="5"/>
  </si>
  <si>
    <t>平　成　30　年</t>
    <phoneticPr fontId="2"/>
  </si>
  <si>
    <t>その他旋網</t>
    <rPh sb="3" eb="4">
      <t>メグル</t>
    </rPh>
    <rPh sb="4" eb="5">
      <t>アミ</t>
    </rPh>
    <phoneticPr fontId="2"/>
  </si>
  <si>
    <t>　１　平成31年⇒令和元年水揚高</t>
    <rPh sb="3" eb="5">
      <t>ヘイセイ</t>
    </rPh>
    <rPh sb="7" eb="8">
      <t>ネン</t>
    </rPh>
    <rPh sb="9" eb="11">
      <t>レイワ</t>
    </rPh>
    <rPh sb="11" eb="13">
      <t>ガンネン</t>
    </rPh>
    <rPh sb="13" eb="15">
      <t>ミズア</t>
    </rPh>
    <rPh sb="15" eb="16">
      <t>タカ</t>
    </rPh>
    <phoneticPr fontId="2"/>
  </si>
  <si>
    <t>１　平 成 ３１ 年⇒令和元年 水 揚 高</t>
    <rPh sb="11" eb="13">
      <t>レイワ</t>
    </rPh>
    <rPh sb="13" eb="15">
      <t>ガンネン</t>
    </rPh>
    <phoneticPr fontId="5"/>
  </si>
  <si>
    <t>２　平成３１年⇒令和元年全国主要漁港取扱高</t>
    <rPh sb="2" eb="3">
      <t>ヒラ</t>
    </rPh>
    <rPh sb="3" eb="4">
      <t>シゲル</t>
    </rPh>
    <rPh sb="6" eb="7">
      <t>ネン</t>
    </rPh>
    <rPh sb="8" eb="10">
      <t>レイワ</t>
    </rPh>
    <rPh sb="10" eb="12">
      <t>ガンネン</t>
    </rPh>
    <rPh sb="12" eb="13">
      <t>ゼン</t>
    </rPh>
    <rPh sb="13" eb="14">
      <t>コク</t>
    </rPh>
    <rPh sb="14" eb="15">
      <t>シュ</t>
    </rPh>
    <rPh sb="15" eb="16">
      <t>ヨウ</t>
    </rPh>
    <rPh sb="16" eb="17">
      <t>リョウ</t>
    </rPh>
    <rPh sb="17" eb="18">
      <t>ミナト</t>
    </rPh>
    <rPh sb="18" eb="19">
      <t>トリ</t>
    </rPh>
    <rPh sb="19" eb="20">
      <t>アツカイ</t>
    </rPh>
    <rPh sb="20" eb="21">
      <t>ダカ</t>
    </rPh>
    <phoneticPr fontId="2"/>
  </si>
  <si>
    <t>平成３１年⇒令和元年全国主要漁港水揚高一覧</t>
    <rPh sb="0" eb="2">
      <t>ヘイセイ</t>
    </rPh>
    <rPh sb="4" eb="5">
      <t>ネン</t>
    </rPh>
    <rPh sb="6" eb="8">
      <t>レイワ</t>
    </rPh>
    <rPh sb="8" eb="10">
      <t>ガンネン</t>
    </rPh>
    <rPh sb="10" eb="12">
      <t>ゼンコク</t>
    </rPh>
    <rPh sb="12" eb="14">
      <t>シュヨウ</t>
    </rPh>
    <rPh sb="14" eb="16">
      <t>ギョコウ</t>
    </rPh>
    <rPh sb="16" eb="18">
      <t>ミズア</t>
    </rPh>
    <rPh sb="18" eb="19">
      <t>タカ</t>
    </rPh>
    <rPh sb="19" eb="21">
      <t>イチラン</t>
    </rPh>
    <phoneticPr fontId="2"/>
  </si>
  <si>
    <t>平成3１年⇒令和元年</t>
    <rPh sb="6" eb="8">
      <t>レイワ</t>
    </rPh>
    <rPh sb="8" eb="10">
      <t>ガンネン</t>
    </rPh>
    <phoneticPr fontId="2"/>
  </si>
  <si>
    <t>平成31年⇒令和元年</t>
    <rPh sb="6" eb="8">
      <t>レイワ</t>
    </rPh>
    <rPh sb="8" eb="10">
      <t>ガンネン</t>
    </rPh>
    <phoneticPr fontId="5"/>
  </si>
  <si>
    <t>６　平成３１年⇒令和元年魚種別水揚高</t>
    <rPh sb="2" eb="4">
      <t>ヘイセイ</t>
    </rPh>
    <rPh sb="6" eb="7">
      <t>ネン</t>
    </rPh>
    <rPh sb="8" eb="10">
      <t>レイワ</t>
    </rPh>
    <rPh sb="10" eb="12">
      <t>ガンネン</t>
    </rPh>
    <phoneticPr fontId="5"/>
  </si>
  <si>
    <t>銚子（千葉）</t>
    <rPh sb="0" eb="2">
      <t>チョウシ</t>
    </rPh>
    <rPh sb="3" eb="5">
      <t>チバ</t>
    </rPh>
    <phoneticPr fontId="2"/>
  </si>
  <si>
    <t>釧路（北海道）</t>
    <rPh sb="0" eb="2">
      <t>クシロ</t>
    </rPh>
    <rPh sb="3" eb="6">
      <t>ホッカイドウ</t>
    </rPh>
    <phoneticPr fontId="2"/>
  </si>
  <si>
    <t>焼津（静岡）</t>
    <rPh sb="0" eb="2">
      <t>ヤイヅ</t>
    </rPh>
    <rPh sb="3" eb="5">
      <t>シズオカ</t>
    </rPh>
    <phoneticPr fontId="2"/>
  </si>
  <si>
    <t>長崎（長崎）</t>
    <rPh sb="0" eb="2">
      <t>ナガサキ</t>
    </rPh>
    <rPh sb="3" eb="5">
      <t>ナガサキ</t>
    </rPh>
    <phoneticPr fontId="2"/>
  </si>
  <si>
    <t>石巻（宮城）</t>
    <rPh sb="0" eb="2">
      <t>イシノマキ</t>
    </rPh>
    <rPh sb="3" eb="5">
      <t>ミヤギ</t>
    </rPh>
    <phoneticPr fontId="2"/>
  </si>
  <si>
    <t>枕崎（鹿児島）</t>
    <rPh sb="0" eb="1">
      <t>マクラ</t>
    </rPh>
    <rPh sb="1" eb="2">
      <t>サキ</t>
    </rPh>
    <rPh sb="3" eb="6">
      <t>カゴシマ</t>
    </rPh>
    <phoneticPr fontId="2"/>
  </si>
  <si>
    <t>境港（鳥取）</t>
    <rPh sb="0" eb="1">
      <t>サカイ</t>
    </rPh>
    <rPh sb="1" eb="2">
      <t>コウ</t>
    </rPh>
    <rPh sb="3" eb="5">
      <t>トットリ</t>
    </rPh>
    <phoneticPr fontId="2"/>
  </si>
  <si>
    <t>松浦（長崎）</t>
    <rPh sb="0" eb="2">
      <t>マツウラ</t>
    </rPh>
    <rPh sb="3" eb="5">
      <t>ナガサキ</t>
    </rPh>
    <phoneticPr fontId="2"/>
  </si>
  <si>
    <t>八戸（青森）</t>
    <rPh sb="0" eb="2">
      <t>ハチノヘ</t>
    </rPh>
    <rPh sb="3" eb="5">
      <t>アオモリ</t>
    </rPh>
    <phoneticPr fontId="2"/>
  </si>
  <si>
    <t>気仙沼（宮城）</t>
    <rPh sb="0" eb="3">
      <t>ケセンヌマ</t>
    </rPh>
    <rPh sb="4" eb="6">
      <t>ミヤギ</t>
    </rPh>
    <phoneticPr fontId="2"/>
  </si>
  <si>
    <t>福岡（福岡）</t>
    <rPh sb="0" eb="2">
      <t>フクオカ</t>
    </rPh>
    <rPh sb="3" eb="5">
      <t>フクオカ</t>
    </rPh>
    <phoneticPr fontId="2"/>
  </si>
  <si>
    <t>根室（北海道）</t>
    <rPh sb="0" eb="2">
      <t>ネムロ</t>
    </rPh>
    <rPh sb="3" eb="6">
      <t>ホッカイドウ</t>
    </rPh>
    <phoneticPr fontId="2"/>
  </si>
  <si>
    <t>女川（宮城）</t>
    <rPh sb="0" eb="2">
      <t>オナガワ</t>
    </rPh>
    <rPh sb="3" eb="5">
      <t>ミヤギ</t>
    </rPh>
    <phoneticPr fontId="2"/>
  </si>
  <si>
    <t>下関（山口）</t>
    <rPh sb="0" eb="2">
      <t>シモノセキ</t>
    </rPh>
    <rPh sb="3" eb="5">
      <t>ヤマグチ</t>
    </rPh>
    <phoneticPr fontId="2"/>
  </si>
  <si>
    <t>波崎（茨城）</t>
    <rPh sb="0" eb="1">
      <t>ナミ</t>
    </rPh>
    <rPh sb="1" eb="2">
      <t>サキ</t>
    </rPh>
    <rPh sb="3" eb="5">
      <t>イバラキ</t>
    </rPh>
    <phoneticPr fontId="2"/>
  </si>
  <si>
    <t>沼津（静岡）</t>
    <rPh sb="0" eb="1">
      <t>ヌマ</t>
    </rPh>
    <rPh sb="1" eb="2">
      <t>ツ</t>
    </rPh>
    <rPh sb="3" eb="5">
      <t>シズオカ</t>
    </rPh>
    <phoneticPr fontId="2"/>
  </si>
  <si>
    <t>三崎（神奈川）</t>
    <rPh sb="0" eb="2">
      <t>ミサキ</t>
    </rPh>
    <rPh sb="3" eb="6">
      <t>カナガワ</t>
    </rPh>
    <phoneticPr fontId="2"/>
  </si>
  <si>
    <t>唐津（佐賀）</t>
    <rPh sb="0" eb="2">
      <t>カラツ</t>
    </rPh>
    <rPh sb="3" eb="5">
      <t>サガ</t>
    </rPh>
    <phoneticPr fontId="2"/>
  </si>
  <si>
    <t>塩釜（宮城）</t>
    <rPh sb="0" eb="2">
      <t>シオガマ</t>
    </rPh>
    <rPh sb="3" eb="5">
      <t>ミヤギ</t>
    </rPh>
    <phoneticPr fontId="2"/>
  </si>
  <si>
    <t>稚内（北海道）</t>
    <rPh sb="0" eb="1">
      <t>チ</t>
    </rPh>
    <rPh sb="1" eb="2">
      <t>ナイ</t>
    </rPh>
    <rPh sb="3" eb="6">
      <t>ホッカイドウ</t>
    </rPh>
    <phoneticPr fontId="2"/>
  </si>
  <si>
    <t>函館（北海道）</t>
    <rPh sb="0" eb="2">
      <t>ハコダテ</t>
    </rPh>
    <rPh sb="3" eb="6">
      <t>ホッカイドウ</t>
    </rPh>
    <phoneticPr fontId="2"/>
  </si>
  <si>
    <t>くじら</t>
    <phoneticPr fontId="2"/>
  </si>
  <si>
    <t>※</t>
    <phoneticPr fontId="2"/>
  </si>
  <si>
    <t>※焼津・根室・松浦については、消費税抜き。</t>
    <rPh sb="1" eb="2">
      <t>ヤ</t>
    </rPh>
    <rPh sb="2" eb="3">
      <t>ツ</t>
    </rPh>
    <rPh sb="4" eb="6">
      <t>ネムロ</t>
    </rPh>
    <rPh sb="7" eb="9">
      <t>マツウラ</t>
    </rPh>
    <rPh sb="15" eb="18">
      <t>ショウヒゼイ</t>
    </rPh>
    <rPh sb="18" eb="19">
      <t>ヌ</t>
    </rPh>
    <phoneticPr fontId="5"/>
  </si>
  <si>
    <t>◎上記累計は、月毎の発表数値を積算したもので、各漁港発表分と若干誤差がある場合があります。</t>
    <rPh sb="1" eb="3">
      <t>ジョウキ</t>
    </rPh>
    <rPh sb="3" eb="5">
      <t>ルイケイ</t>
    </rPh>
    <rPh sb="7" eb="9">
      <t>ツキゴト</t>
    </rPh>
    <rPh sb="10" eb="12">
      <t>ハッピョウ</t>
    </rPh>
    <rPh sb="12" eb="14">
      <t>スウチ</t>
    </rPh>
    <rPh sb="15" eb="17">
      <t>セキサン</t>
    </rPh>
    <rPh sb="23" eb="26">
      <t>カクギョコウ</t>
    </rPh>
    <rPh sb="26" eb="28">
      <t>ハッピョウ</t>
    </rPh>
    <rPh sb="28" eb="29">
      <t>ブン</t>
    </rPh>
    <rPh sb="30" eb="32">
      <t>ジャッカン</t>
    </rPh>
    <rPh sb="32" eb="34">
      <t>ゴサ</t>
    </rPh>
    <rPh sb="37" eb="39">
      <t>バアイ</t>
    </rPh>
    <phoneticPr fontId="5"/>
  </si>
  <si>
    <r>
      <t>（</t>
    </r>
    <r>
      <rPr>
        <sz val="10"/>
        <color rgb="FFFF0000"/>
        <rFont val="ＭＳ 明朝"/>
        <family val="1"/>
        <charset val="128"/>
      </rPr>
      <t>八戸市役所　水産事務所</t>
    </r>
    <r>
      <rPr>
        <sz val="10"/>
        <rFont val="ＭＳ 明朝"/>
        <family val="1"/>
        <charset val="128"/>
      </rPr>
      <t>調べ）</t>
    </r>
    <rPh sb="1" eb="3">
      <t>ハチノヘ</t>
    </rPh>
    <rPh sb="3" eb="6">
      <t>シヤクショ</t>
    </rPh>
    <rPh sb="7" eb="9">
      <t>スイサン</t>
    </rPh>
    <rPh sb="9" eb="11">
      <t>ジム</t>
    </rPh>
    <rPh sb="11" eb="12">
      <t>ショ</t>
    </rPh>
    <rPh sb="12" eb="13">
      <t>シラ</t>
    </rPh>
    <phoneticPr fontId="5"/>
  </si>
  <si>
    <t>平成３１年⇒令和元年水揚高一覧</t>
    <rPh sb="0" eb="2">
      <t>ヘイセイ</t>
    </rPh>
    <rPh sb="4" eb="5">
      <t>ネン</t>
    </rPh>
    <rPh sb="6" eb="8">
      <t>レイワ</t>
    </rPh>
    <rPh sb="8" eb="10">
      <t>ガンネン</t>
    </rPh>
    <rPh sb="10" eb="12">
      <t>ミズア</t>
    </rPh>
    <rPh sb="12" eb="13">
      <t>タカ</t>
    </rPh>
    <rPh sb="13" eb="1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</si>
</sst>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\ \ \ \ "/>
    <numFmt numFmtId="177" formatCode="#,##0_);[Red]\(#,##0\)"/>
    <numFmt numFmtId="178" formatCode="&quot;(&quot;#,###&quot;)&quot;"/>
    <numFmt numFmtId="179" formatCode="#,##0;&quot;△ &quot;#,##0"/>
    <numFmt numFmtId="180" formatCode="#,##0.0;[Red]\-#,##0.0"/>
    <numFmt numFmtId="181" formatCode="#,##0.0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Continuous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3" fillId="0" borderId="0" xfId="1" applyBorder="1" applyAlignment="1">
      <alignment horizontal="center" vertical="center"/>
    </xf>
    <xf numFmtId="176" fontId="10" fillId="0" borderId="0" xfId="2" applyNumberFormat="1" applyFont="1" applyFill="1" applyBorder="1" applyAlignment="1">
      <alignment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177" fontId="3" fillId="0" borderId="0" xfId="1" applyNumberFormat="1" applyFont="1" applyAlignment="1">
      <alignment vertical="center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12" fillId="0" borderId="0" xfId="1" applyFont="1" applyBorder="1" applyAlignment="1">
      <alignment horizontal="centerContinuous"/>
    </xf>
    <xf numFmtId="0" fontId="12" fillId="0" borderId="0" xfId="1" applyFont="1" applyBorder="1"/>
    <xf numFmtId="0" fontId="12" fillId="0" borderId="0" xfId="1" applyFont="1"/>
    <xf numFmtId="0" fontId="3" fillId="0" borderId="0" xfId="1" applyFont="1" applyBorder="1"/>
    <xf numFmtId="0" fontId="3" fillId="0" borderId="0" xfId="1" applyFont="1"/>
    <xf numFmtId="40" fontId="14" fillId="0" borderId="0" xfId="1" applyNumberFormat="1" applyFont="1" applyBorder="1"/>
    <xf numFmtId="0" fontId="8" fillId="0" borderId="0" xfId="1" applyFont="1"/>
    <xf numFmtId="0" fontId="12" fillId="0" borderId="0" xfId="1" applyFont="1" applyBorder="1" applyAlignment="1">
      <alignment vertical="center"/>
    </xf>
    <xf numFmtId="179" fontId="14" fillId="0" borderId="2" xfId="2" quotePrefix="1" applyNumberFormat="1" applyFont="1" applyBorder="1" applyAlignment="1">
      <alignment horizontal="right" vertical="center"/>
    </xf>
    <xf numFmtId="179" fontId="14" fillId="0" borderId="9" xfId="2" quotePrefix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distributed"/>
    </xf>
    <xf numFmtId="38" fontId="3" fillId="0" borderId="0" xfId="2" applyFont="1" applyBorder="1"/>
    <xf numFmtId="38" fontId="0" fillId="0" borderId="0" xfId="2" applyFont="1" applyBorder="1" applyAlignment="1">
      <alignment horizontal="right"/>
    </xf>
    <xf numFmtId="0" fontId="3" fillId="0" borderId="0" xfId="1" applyFont="1" applyAlignment="1">
      <alignment horizontal="centerContinuous"/>
    </xf>
    <xf numFmtId="0" fontId="17" fillId="0" borderId="0" xfId="1" applyFont="1"/>
    <xf numFmtId="0" fontId="12" fillId="0" borderId="0" xfId="1" applyFont="1" applyAlignment="1">
      <alignment horizontal="centerContinuous"/>
    </xf>
    <xf numFmtId="38" fontId="12" fillId="0" borderId="0" xfId="2" applyFont="1" applyAlignment="1">
      <alignment horizontal="centerContinuous"/>
    </xf>
    <xf numFmtId="38" fontId="12" fillId="0" borderId="0" xfId="2" applyFont="1" applyBorder="1"/>
    <xf numFmtId="180" fontId="14" fillId="0" borderId="4" xfId="2" applyNumberFormat="1" applyFont="1" applyFill="1" applyBorder="1" applyAlignment="1">
      <alignment vertical="center"/>
    </xf>
    <xf numFmtId="38" fontId="3" fillId="0" borderId="0" xfId="2" applyFont="1"/>
    <xf numFmtId="0" fontId="18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Continuous" vertical="center"/>
    </xf>
    <xf numFmtId="0" fontId="12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77" fontId="21" fillId="0" borderId="0" xfId="1" applyNumberFormat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12" fillId="4" borderId="17" xfId="1" applyFont="1" applyFill="1" applyBorder="1" applyAlignment="1">
      <alignment horizontal="centerContinuous" vertical="center"/>
    </xf>
    <xf numFmtId="0" fontId="12" fillId="4" borderId="18" xfId="1" applyFont="1" applyFill="1" applyBorder="1" applyAlignment="1">
      <alignment horizontal="centerContinuous" vertical="center"/>
    </xf>
    <xf numFmtId="0" fontId="12" fillId="4" borderId="19" xfId="1" applyFont="1" applyFill="1" applyBorder="1" applyAlignment="1">
      <alignment horizontal="centerContinuous" vertical="center"/>
    </xf>
    <xf numFmtId="0" fontId="12" fillId="4" borderId="8" xfId="1" applyFont="1" applyFill="1" applyBorder="1" applyAlignment="1">
      <alignment horizontal="center" vertical="center"/>
    </xf>
    <xf numFmtId="179" fontId="14" fillId="0" borderId="6" xfId="2" quotePrefix="1" applyNumberFormat="1" applyFont="1" applyBorder="1" applyAlignment="1">
      <alignment horizontal="right" vertical="center"/>
    </xf>
    <xf numFmtId="0" fontId="23" fillId="0" borderId="0" xfId="1" applyFont="1" applyBorder="1"/>
    <xf numFmtId="0" fontId="12" fillId="4" borderId="22" xfId="1" applyFont="1" applyFill="1" applyBorder="1" applyAlignment="1">
      <alignment horizontal="centerContinuous" vertical="center"/>
    </xf>
    <xf numFmtId="0" fontId="12" fillId="4" borderId="4" xfId="1" applyFont="1" applyFill="1" applyBorder="1" applyAlignment="1">
      <alignment horizontal="distributed" vertical="center"/>
    </xf>
    <xf numFmtId="0" fontId="12" fillId="4" borderId="4" xfId="1" quotePrefix="1" applyFont="1" applyFill="1" applyBorder="1" applyAlignment="1">
      <alignment horizontal="distributed" vertical="center"/>
    </xf>
    <xf numFmtId="0" fontId="12" fillId="4" borderId="24" xfId="1" applyFont="1" applyFill="1" applyBorder="1" applyAlignment="1">
      <alignment horizontal="distributed" vertical="center"/>
    </xf>
    <xf numFmtId="0" fontId="12" fillId="4" borderId="22" xfId="1" applyFont="1" applyFill="1" applyBorder="1" applyAlignment="1">
      <alignment horizontal="distributed" vertical="center"/>
    </xf>
    <xf numFmtId="0" fontId="12" fillId="4" borderId="2" xfId="1" applyFont="1" applyFill="1" applyBorder="1" applyAlignment="1">
      <alignment horizontal="centerContinuous" vertical="center"/>
    </xf>
    <xf numFmtId="38" fontId="14" fillId="0" borderId="9" xfId="2" applyFont="1" applyBorder="1" applyAlignment="1">
      <alignment horizontal="right" vertical="center"/>
    </xf>
    <xf numFmtId="179" fontId="14" fillId="0" borderId="5" xfId="2" quotePrefix="1" applyNumberFormat="1" applyFont="1" applyBorder="1" applyAlignment="1">
      <alignment horizontal="right" vertical="center"/>
    </xf>
    <xf numFmtId="38" fontId="14" fillId="0" borderId="2" xfId="2" applyFont="1" applyFill="1" applyBorder="1" applyAlignment="1">
      <alignment vertical="center"/>
    </xf>
    <xf numFmtId="38" fontId="14" fillId="0" borderId="9" xfId="2" applyFont="1" applyFill="1" applyBorder="1" applyAlignment="1">
      <alignment vertical="center"/>
    </xf>
    <xf numFmtId="38" fontId="14" fillId="0" borderId="21" xfId="2" applyFont="1" applyFill="1" applyBorder="1" applyAlignment="1">
      <alignment vertical="center"/>
    </xf>
    <xf numFmtId="38" fontId="14" fillId="0" borderId="9" xfId="2" applyNumberFormat="1" applyFont="1" applyBorder="1" applyAlignment="1">
      <alignment horizontal="right" vertical="center"/>
    </xf>
    <xf numFmtId="0" fontId="23" fillId="0" borderId="0" xfId="1" applyFont="1" applyAlignment="1">
      <alignment horizontal="left"/>
    </xf>
    <xf numFmtId="0" fontId="12" fillId="4" borderId="16" xfId="1" applyFont="1" applyFill="1" applyBorder="1" applyAlignment="1">
      <alignment vertical="center"/>
    </xf>
    <xf numFmtId="0" fontId="12" fillId="4" borderId="3" xfId="1" applyFont="1" applyFill="1" applyBorder="1" applyAlignment="1">
      <alignment vertical="center"/>
    </xf>
    <xf numFmtId="0" fontId="12" fillId="4" borderId="8" xfId="1" applyFont="1" applyFill="1" applyBorder="1" applyAlignment="1">
      <alignment vertical="center"/>
    </xf>
    <xf numFmtId="0" fontId="26" fillId="0" borderId="0" xfId="1" applyFont="1" applyAlignment="1">
      <alignment horizontal="left"/>
    </xf>
    <xf numFmtId="38" fontId="14" fillId="0" borderId="24" xfId="2" applyNumberFormat="1" applyFont="1" applyFill="1" applyBorder="1" applyAlignment="1" applyProtection="1">
      <alignment vertical="center"/>
    </xf>
    <xf numFmtId="38" fontId="14" fillId="0" borderId="8" xfId="2" applyNumberFormat="1" applyFont="1" applyFill="1" applyBorder="1" applyAlignment="1">
      <alignment vertical="center"/>
    </xf>
    <xf numFmtId="38" fontId="14" fillId="0" borderId="3" xfId="2" applyNumberFormat="1" applyFont="1" applyFill="1" applyBorder="1" applyAlignment="1">
      <alignment vertical="center"/>
    </xf>
    <xf numFmtId="180" fontId="14" fillId="0" borderId="5" xfId="2" applyNumberFormat="1" applyFont="1" applyFill="1" applyBorder="1" applyAlignment="1">
      <alignment vertical="center"/>
    </xf>
    <xf numFmtId="38" fontId="28" fillId="0" borderId="3" xfId="1" applyNumberFormat="1" applyFont="1" applyBorder="1" applyAlignment="1">
      <alignment horizontal="right" vertical="center"/>
    </xf>
    <xf numFmtId="38" fontId="28" fillId="0" borderId="4" xfId="1" applyNumberFormat="1" applyFont="1" applyBorder="1" applyAlignment="1">
      <alignment horizontal="right" vertical="center"/>
    </xf>
    <xf numFmtId="180" fontId="28" fillId="0" borderId="5" xfId="1" applyNumberFormat="1" applyFont="1" applyBorder="1" applyAlignment="1">
      <alignment vertical="center"/>
    </xf>
    <xf numFmtId="38" fontId="14" fillId="0" borderId="5" xfId="2" applyNumberFormat="1" applyFont="1" applyFill="1" applyBorder="1" applyAlignment="1" applyProtection="1">
      <alignment vertical="center"/>
    </xf>
    <xf numFmtId="180" fontId="14" fillId="0" borderId="7" xfId="1" applyNumberFormat="1" applyFont="1" applyBorder="1"/>
    <xf numFmtId="38" fontId="14" fillId="0" borderId="24" xfId="2" applyNumberFormat="1" applyFont="1" applyFill="1" applyBorder="1" applyAlignment="1">
      <alignment vertical="center"/>
    </xf>
    <xf numFmtId="180" fontId="14" fillId="0" borderId="24" xfId="2" applyNumberFormat="1" applyFont="1" applyFill="1" applyBorder="1" applyAlignment="1">
      <alignment vertical="center"/>
    </xf>
    <xf numFmtId="0" fontId="29" fillId="0" borderId="5" xfId="1" applyFont="1" applyBorder="1"/>
    <xf numFmtId="0" fontId="14" fillId="0" borderId="5" xfId="1" applyFont="1" applyBorder="1"/>
    <xf numFmtId="0" fontId="14" fillId="0" borderId="20" xfId="1" applyFont="1" applyBorder="1"/>
    <xf numFmtId="0" fontId="14" fillId="0" borderId="6" xfId="1" applyFont="1" applyBorder="1"/>
    <xf numFmtId="0" fontId="22" fillId="0" borderId="0" xfId="1" applyFont="1" applyAlignment="1">
      <alignment horizontal="left"/>
    </xf>
    <xf numFmtId="0" fontId="12" fillId="4" borderId="8" xfId="1" applyFont="1" applyFill="1" applyBorder="1"/>
    <xf numFmtId="0" fontId="14" fillId="4" borderId="24" xfId="1" applyFont="1" applyFill="1" applyBorder="1" applyAlignment="1">
      <alignment horizontal="distributed" vertical="center"/>
    </xf>
    <xf numFmtId="0" fontId="12" fillId="4" borderId="3" xfId="1" applyFont="1" applyFill="1" applyBorder="1"/>
    <xf numFmtId="0" fontId="14" fillId="4" borderId="4" xfId="1" applyFont="1" applyFill="1" applyBorder="1" applyAlignment="1">
      <alignment horizontal="distributed" vertical="center"/>
    </xf>
    <xf numFmtId="0" fontId="3" fillId="4" borderId="3" xfId="1" applyFont="1" applyFill="1" applyBorder="1"/>
    <xf numFmtId="180" fontId="14" fillId="4" borderId="24" xfId="1" applyNumberFormat="1" applyFont="1" applyFill="1" applyBorder="1" applyAlignment="1">
      <alignment horizontal="distributed" vertical="center"/>
    </xf>
    <xf numFmtId="180" fontId="14" fillId="4" borderId="4" xfId="1" applyNumberFormat="1" applyFont="1" applyFill="1" applyBorder="1" applyAlignment="1">
      <alignment horizontal="distributed" vertical="center"/>
    </xf>
    <xf numFmtId="0" fontId="3" fillId="4" borderId="8" xfId="1" applyFont="1" applyFill="1" applyBorder="1"/>
    <xf numFmtId="181" fontId="29" fillId="0" borderId="6" xfId="2" applyNumberFormat="1" applyFont="1" applyFill="1" applyBorder="1" applyAlignment="1">
      <alignment vertical="center"/>
    </xf>
    <xf numFmtId="38" fontId="14" fillId="0" borderId="4" xfId="2" applyNumberFormat="1" applyFont="1" applyFill="1" applyBorder="1" applyAlignment="1" applyProtection="1">
      <alignment vertical="center"/>
    </xf>
    <xf numFmtId="0" fontId="15" fillId="4" borderId="2" xfId="1" applyFont="1" applyFill="1" applyBorder="1" applyAlignment="1">
      <alignment horizontal="centerContinuous" vertical="center"/>
    </xf>
    <xf numFmtId="177" fontId="13" fillId="0" borderId="9" xfId="1" applyNumberFormat="1" applyFont="1" applyBorder="1" applyAlignment="1">
      <alignment horizontal="right" vertical="center" indent="1"/>
    </xf>
    <xf numFmtId="177" fontId="13" fillId="0" borderId="2" xfId="1" applyNumberFormat="1" applyFont="1" applyBorder="1" applyAlignment="1">
      <alignment horizontal="right" vertical="center" indent="1"/>
    </xf>
    <xf numFmtId="177" fontId="13" fillId="0" borderId="8" xfId="2" applyNumberFormat="1" applyFont="1" applyBorder="1" applyAlignment="1">
      <alignment horizontal="right" vertical="center" indent="1"/>
    </xf>
    <xf numFmtId="177" fontId="13" fillId="0" borderId="9" xfId="2" applyNumberFormat="1" applyFont="1" applyBorder="1" applyAlignment="1">
      <alignment horizontal="right" vertical="center" indent="1"/>
    </xf>
    <xf numFmtId="177" fontId="13" fillId="0" borderId="3" xfId="2" applyNumberFormat="1" applyFont="1" applyBorder="1" applyAlignment="1">
      <alignment horizontal="right" vertical="center" indent="1"/>
    </xf>
    <xf numFmtId="177" fontId="13" fillId="0" borderId="2" xfId="2" applyNumberFormat="1" applyFont="1" applyBorder="1" applyAlignment="1">
      <alignment horizontal="right" vertical="center" indent="1"/>
    </xf>
    <xf numFmtId="177" fontId="13" fillId="0" borderId="11" xfId="2" applyNumberFormat="1" applyFont="1" applyBorder="1" applyAlignment="1">
      <alignment horizontal="right" vertical="center" indent="1"/>
    </xf>
    <xf numFmtId="177" fontId="13" fillId="0" borderId="12" xfId="2" applyNumberFormat="1" applyFont="1" applyBorder="1" applyAlignment="1">
      <alignment horizontal="right" vertical="center" indent="1"/>
    </xf>
    <xf numFmtId="49" fontId="30" fillId="0" borderId="13" xfId="2" applyNumberFormat="1" applyFont="1" applyBorder="1" applyAlignment="1">
      <alignment horizontal="right" vertical="center" indent="1"/>
    </xf>
    <xf numFmtId="178" fontId="13" fillId="0" borderId="13" xfId="2" applyNumberFormat="1" applyFont="1" applyBorder="1" applyAlignment="1">
      <alignment horizontal="right" vertical="center" indent="1"/>
    </xf>
    <xf numFmtId="177" fontId="13" fillId="0" borderId="10" xfId="2" applyNumberFormat="1" applyFont="1" applyBorder="1" applyAlignment="1">
      <alignment horizontal="right" vertical="center" indent="1"/>
    </xf>
    <xf numFmtId="177" fontId="13" fillId="0" borderId="14" xfId="2" applyNumberFormat="1" applyFont="1" applyBorder="1" applyAlignment="1">
      <alignment horizontal="right" vertical="center" indent="1"/>
    </xf>
    <xf numFmtId="178" fontId="13" fillId="0" borderId="15" xfId="2" applyNumberFormat="1" applyFont="1" applyBorder="1" applyAlignment="1">
      <alignment horizontal="right" vertical="center" indent="1"/>
    </xf>
    <xf numFmtId="178" fontId="13" fillId="0" borderId="11" xfId="2" applyNumberFormat="1" applyFont="1" applyBorder="1" applyAlignment="1">
      <alignment horizontal="right" vertical="center" indent="1"/>
    </xf>
    <xf numFmtId="178" fontId="13" fillId="0" borderId="12" xfId="2" applyNumberFormat="1" applyFont="1" applyBorder="1" applyAlignment="1">
      <alignment horizontal="right" vertical="center" indent="1"/>
    </xf>
    <xf numFmtId="49" fontId="13" fillId="0" borderId="8" xfId="2" applyNumberFormat="1" applyFont="1" applyBorder="1" applyAlignment="1">
      <alignment horizontal="right" vertical="center" indent="1"/>
    </xf>
    <xf numFmtId="49" fontId="13" fillId="0" borderId="9" xfId="2" applyNumberFormat="1" applyFont="1" applyBorder="1" applyAlignment="1">
      <alignment horizontal="right" vertical="center" indent="1"/>
    </xf>
    <xf numFmtId="0" fontId="13" fillId="4" borderId="3" xfId="1" quotePrefix="1" applyFont="1" applyFill="1" applyBorder="1" applyAlignment="1">
      <alignment horizontal="center" vertical="center"/>
    </xf>
    <xf numFmtId="0" fontId="13" fillId="4" borderId="10" xfId="1" quotePrefix="1" applyFont="1" applyFill="1" applyBorder="1" applyAlignment="1">
      <alignment horizontal="center" vertical="center"/>
    </xf>
    <xf numFmtId="0" fontId="28" fillId="4" borderId="8" xfId="1" applyFont="1" applyFill="1" applyBorder="1" applyAlignment="1">
      <alignment horizontal="center" vertical="center"/>
    </xf>
    <xf numFmtId="0" fontId="3" fillId="3" borderId="5" xfId="1" applyFill="1" applyBorder="1" applyAlignment="1">
      <alignment vertical="center"/>
    </xf>
    <xf numFmtId="0" fontId="12" fillId="4" borderId="2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Continuous" vertical="center"/>
    </xf>
    <xf numFmtId="0" fontId="21" fillId="0" borderId="0" xfId="1" applyFont="1" applyBorder="1" applyAlignment="1">
      <alignment vertical="center"/>
    </xf>
    <xf numFmtId="0" fontId="12" fillId="4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  <xf numFmtId="0" fontId="6" fillId="3" borderId="8" xfId="1" applyFont="1" applyFill="1" applyBorder="1" applyAlignment="1">
      <alignment horizontal="centerContinuous" vertical="center" wrapText="1"/>
    </xf>
    <xf numFmtId="0" fontId="3" fillId="3" borderId="6" xfId="1" applyFill="1" applyBorder="1" applyAlignment="1">
      <alignment vertical="center"/>
    </xf>
    <xf numFmtId="0" fontId="20" fillId="3" borderId="25" xfId="1" applyFont="1" applyFill="1" applyBorder="1" applyAlignment="1">
      <alignment horizontal="centerContinuous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13" fillId="4" borderId="8" xfId="1" quotePrefix="1" applyFont="1" applyFill="1" applyBorder="1" applyAlignment="1">
      <alignment horizontal="center" vertical="center"/>
    </xf>
    <xf numFmtId="0" fontId="13" fillId="4" borderId="11" xfId="1" quotePrefix="1" applyFont="1" applyFill="1" applyBorder="1" applyAlignment="1">
      <alignment horizontal="center" vertical="center"/>
    </xf>
    <xf numFmtId="0" fontId="13" fillId="4" borderId="16" xfId="1" quotePrefix="1" applyFont="1" applyFill="1" applyBorder="1" applyAlignment="1">
      <alignment horizontal="center" vertical="center"/>
    </xf>
    <xf numFmtId="0" fontId="28" fillId="4" borderId="15" xfId="1" applyFont="1" applyFill="1" applyBorder="1" applyAlignment="1">
      <alignment horizontal="center" vertical="center"/>
    </xf>
    <xf numFmtId="0" fontId="28" fillId="4" borderId="27" xfId="1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>
      <alignment horizontal="center" vertical="center"/>
    </xf>
    <xf numFmtId="177" fontId="13" fillId="0" borderId="9" xfId="1" applyNumberFormat="1" applyFont="1" applyBorder="1" applyAlignment="1">
      <alignment horizontal="center" vertical="center"/>
    </xf>
    <xf numFmtId="177" fontId="13" fillId="0" borderId="2" xfId="1" applyNumberFormat="1" applyFont="1" applyBorder="1" applyAlignment="1">
      <alignment horizontal="center" vertical="center"/>
    </xf>
    <xf numFmtId="177" fontId="13" fillId="0" borderId="2" xfId="2" applyNumberFormat="1" applyFont="1" applyBorder="1" applyAlignment="1">
      <alignment horizontal="center" vertical="center"/>
    </xf>
    <xf numFmtId="177" fontId="13" fillId="0" borderId="12" xfId="2" applyNumberFormat="1" applyFont="1" applyBorder="1" applyAlignment="1">
      <alignment horizontal="center" vertical="center"/>
    </xf>
    <xf numFmtId="49" fontId="30" fillId="0" borderId="13" xfId="2" applyNumberFormat="1" applyFont="1" applyBorder="1" applyAlignment="1">
      <alignment horizontal="center" vertical="center"/>
    </xf>
    <xf numFmtId="177" fontId="13" fillId="0" borderId="14" xfId="2" applyNumberFormat="1" applyFont="1" applyBorder="1" applyAlignment="1">
      <alignment horizontal="center" vertical="center"/>
    </xf>
    <xf numFmtId="49" fontId="30" fillId="0" borderId="9" xfId="2" applyNumberFormat="1" applyFont="1" applyBorder="1" applyAlignment="1">
      <alignment horizontal="center" vertical="center"/>
    </xf>
    <xf numFmtId="0" fontId="12" fillId="4" borderId="24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vertical="center"/>
    </xf>
    <xf numFmtId="180" fontId="14" fillId="4" borderId="24" xfId="1" applyNumberFormat="1" applyFont="1" applyFill="1" applyBorder="1" applyAlignment="1">
      <alignment vertical="center"/>
    </xf>
    <xf numFmtId="180" fontId="14" fillId="4" borderId="4" xfId="1" applyNumberFormat="1" applyFont="1" applyFill="1" applyBorder="1" applyAlignment="1">
      <alignment vertical="center"/>
    </xf>
    <xf numFmtId="38" fontId="14" fillId="0" borderId="8" xfId="2" applyNumberFormat="1" applyFont="1" applyFill="1" applyBorder="1" applyAlignment="1" applyProtection="1">
      <alignment vertical="center"/>
    </xf>
    <xf numFmtId="38" fontId="14" fillId="0" borderId="3" xfId="2" applyNumberFormat="1" applyFont="1" applyFill="1" applyBorder="1" applyAlignment="1" applyProtection="1">
      <alignment vertical="center"/>
    </xf>
    <xf numFmtId="38" fontId="14" fillId="2" borderId="8" xfId="2" applyNumberFormat="1" applyFont="1" applyFill="1" applyBorder="1" applyAlignment="1">
      <alignment vertical="center"/>
    </xf>
    <xf numFmtId="38" fontId="14" fillId="2" borderId="24" xfId="2" applyNumberFormat="1" applyFont="1" applyFill="1" applyBorder="1" applyAlignment="1">
      <alignment vertical="center"/>
    </xf>
    <xf numFmtId="180" fontId="14" fillId="0" borderId="6" xfId="2" applyNumberFormat="1" applyFont="1" applyFill="1" applyBorder="1" applyAlignment="1">
      <alignment vertical="center"/>
    </xf>
    <xf numFmtId="38" fontId="14" fillId="0" borderId="4" xfId="2" applyNumberFormat="1" applyFont="1" applyFill="1" applyBorder="1" applyAlignment="1">
      <alignment vertical="center"/>
    </xf>
    <xf numFmtId="0" fontId="14" fillId="4" borderId="4" xfId="1" applyFont="1" applyFill="1" applyBorder="1"/>
    <xf numFmtId="0" fontId="14" fillId="4" borderId="3" xfId="1" applyFont="1" applyFill="1" applyBorder="1" applyAlignment="1">
      <alignment horizontal="distributed" vertical="center"/>
    </xf>
    <xf numFmtId="0" fontId="14" fillId="4" borderId="5" xfId="1" applyFont="1" applyFill="1" applyBorder="1" applyAlignment="1">
      <alignment horizontal="distributed" vertical="center"/>
    </xf>
    <xf numFmtId="0" fontId="12" fillId="4" borderId="2" xfId="1" applyFont="1" applyFill="1" applyBorder="1" applyAlignment="1">
      <alignment horizontal="center" vertical="center"/>
    </xf>
    <xf numFmtId="38" fontId="32" fillId="0" borderId="8" xfId="3" applyFont="1" applyFill="1" applyBorder="1" applyAlignment="1">
      <alignment vertical="center"/>
    </xf>
    <xf numFmtId="38" fontId="32" fillId="0" borderId="6" xfId="3" applyFont="1" applyFill="1" applyBorder="1" applyAlignment="1">
      <alignment vertical="center"/>
    </xf>
    <xf numFmtId="38" fontId="32" fillId="0" borderId="3" xfId="3" applyFont="1" applyFill="1" applyBorder="1" applyAlignment="1">
      <alignment vertical="center"/>
    </xf>
    <xf numFmtId="38" fontId="32" fillId="0" borderId="5" xfId="3" applyFont="1" applyFill="1" applyBorder="1" applyAlignment="1">
      <alignment vertical="center"/>
    </xf>
    <xf numFmtId="177" fontId="3" fillId="0" borderId="9" xfId="1" applyNumberFormat="1" applyFont="1" applyFill="1" applyBorder="1" applyAlignment="1">
      <alignment horizontal="center" vertical="center"/>
    </xf>
    <xf numFmtId="177" fontId="13" fillId="0" borderId="9" xfId="1" applyNumberFormat="1" applyFont="1" applyFill="1" applyBorder="1" applyAlignment="1">
      <alignment horizontal="right" vertical="center" indent="1"/>
    </xf>
    <xf numFmtId="38" fontId="14" fillId="0" borderId="6" xfId="2" applyFont="1" applyFill="1" applyBorder="1" applyAlignment="1">
      <alignment vertical="center"/>
    </xf>
    <xf numFmtId="38" fontId="14" fillId="0" borderId="9" xfId="2" applyNumberFormat="1" applyFont="1" applyFill="1" applyBorder="1" applyAlignment="1">
      <alignment vertical="center"/>
    </xf>
    <xf numFmtId="38" fontId="14" fillId="0" borderId="5" xfId="2" applyFont="1" applyFill="1" applyBorder="1" applyAlignment="1">
      <alignment vertical="center"/>
    </xf>
    <xf numFmtId="38" fontId="14" fillId="0" borderId="2" xfId="2" applyNumberFormat="1" applyFont="1" applyFill="1" applyBorder="1" applyAlignment="1">
      <alignment vertical="center"/>
    </xf>
    <xf numFmtId="38" fontId="14" fillId="0" borderId="9" xfId="2" applyFont="1" applyFill="1" applyBorder="1" applyAlignment="1">
      <alignment horizontal="right" vertical="center"/>
    </xf>
    <xf numFmtId="38" fontId="14" fillId="0" borderId="2" xfId="2" applyFont="1" applyFill="1" applyBorder="1" applyAlignment="1">
      <alignment horizontal="right" vertical="center"/>
    </xf>
    <xf numFmtId="0" fontId="12" fillId="4" borderId="2" xfId="1" applyFont="1" applyFill="1" applyBorder="1" applyAlignment="1">
      <alignment horizontal="center" vertical="center"/>
    </xf>
    <xf numFmtId="0" fontId="3" fillId="0" borderId="20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20" xfId="1" applyFill="1" applyBorder="1" applyAlignment="1">
      <alignment vertical="center"/>
    </xf>
    <xf numFmtId="0" fontId="3" fillId="0" borderId="6" xfId="1" applyFill="1" applyBorder="1" applyAlignment="1">
      <alignment vertical="center"/>
    </xf>
    <xf numFmtId="176" fontId="10" fillId="0" borderId="20" xfId="2" applyNumberFormat="1" applyFont="1" applyFill="1" applyBorder="1" applyAlignment="1">
      <alignment horizontal="right" vertical="center"/>
    </xf>
    <xf numFmtId="176" fontId="10" fillId="0" borderId="6" xfId="2" applyNumberFormat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180" fontId="14" fillId="5" borderId="4" xfId="1" applyNumberFormat="1" applyFont="1" applyFill="1" applyBorder="1" applyAlignment="1">
      <alignment horizontal="distributed" vertical="center"/>
    </xf>
    <xf numFmtId="180" fontId="14" fillId="5" borderId="4" xfId="1" applyNumberFormat="1" applyFont="1" applyFill="1" applyBorder="1" applyAlignment="1">
      <alignment vertical="center"/>
    </xf>
    <xf numFmtId="38" fontId="14" fillId="5" borderId="8" xfId="2" applyNumberFormat="1" applyFont="1" applyFill="1" applyBorder="1" applyAlignment="1">
      <alignment vertical="center"/>
    </xf>
    <xf numFmtId="38" fontId="14" fillId="5" borderId="24" xfId="2" applyNumberFormat="1" applyFont="1" applyFill="1" applyBorder="1" applyAlignment="1">
      <alignment vertical="center"/>
    </xf>
    <xf numFmtId="38" fontId="14" fillId="5" borderId="3" xfId="2" applyNumberFormat="1" applyFont="1" applyFill="1" applyBorder="1" applyAlignment="1">
      <alignment vertical="center"/>
    </xf>
    <xf numFmtId="180" fontId="14" fillId="5" borderId="4" xfId="2" applyNumberFormat="1" applyFont="1" applyFill="1" applyBorder="1" applyAlignment="1">
      <alignment vertical="center"/>
    </xf>
    <xf numFmtId="0" fontId="14" fillId="5" borderId="5" xfId="1" applyFont="1" applyFill="1" applyBorder="1"/>
    <xf numFmtId="0" fontId="3" fillId="5" borderId="3" xfId="1" applyFont="1" applyFill="1" applyBorder="1"/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20" fillId="3" borderId="25" xfId="1" applyFont="1" applyFill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3" fillId="3" borderId="5" xfId="1" applyFill="1" applyBorder="1" applyAlignment="1">
      <alignment vertical="center"/>
    </xf>
    <xf numFmtId="176" fontId="10" fillId="0" borderId="21" xfId="2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176" fontId="10" fillId="0" borderId="16" xfId="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20" xfId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3" fillId="0" borderId="0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5" fillId="0" borderId="0" xfId="1" applyFont="1" applyAlignment="1">
      <alignment horizontal="left"/>
    </xf>
    <xf numFmtId="0" fontId="10" fillId="0" borderId="0" xfId="1" applyFont="1" applyAlignment="1"/>
    <xf numFmtId="0" fontId="23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26" fillId="0" borderId="0" xfId="1" applyFont="1" applyAlignment="1">
      <alignment horizontal="left"/>
    </xf>
    <xf numFmtId="0" fontId="26" fillId="0" borderId="0" xfId="1" applyFont="1" applyAlignment="1"/>
    <xf numFmtId="0" fontId="12" fillId="4" borderId="2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4" borderId="3" xfId="1" applyFont="1" applyFill="1" applyBorder="1" applyAlignment="1">
      <alignment horizontal="distributed" vertical="center"/>
    </xf>
    <xf numFmtId="0" fontId="3" fillId="4" borderId="5" xfId="1" applyFill="1" applyBorder="1" applyAlignment="1">
      <alignment horizontal="distributed" vertical="center"/>
    </xf>
    <xf numFmtId="0" fontId="22" fillId="0" borderId="0" xfId="1" applyFont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DE-46DF-89FC-77506409E56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DE-46DF-89FC-77506409E56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DE-46DF-89FC-77506409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98872"/>
        <c:axId val="564598088"/>
      </c:lineChart>
      <c:catAx>
        <c:axId val="564598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4598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59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4598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94-4598-B48C-5CE9D090C94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94-4598-B48C-5CE9D090C94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B94-4598-B48C-5CE9D090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97696"/>
        <c:axId val="564599264"/>
      </c:lineChart>
      <c:catAx>
        <c:axId val="56459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459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59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45976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34</xdr:row>
      <xdr:rowOff>0</xdr:rowOff>
    </xdr:from>
    <xdr:to>
      <xdr:col>4</xdr:col>
      <xdr:colOff>0</xdr:colOff>
      <xdr:row>55</xdr:row>
      <xdr:rowOff>19050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55</xdr:row>
      <xdr:rowOff>19050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0.64002</cdr:y>
    </cdr:from>
    <cdr:to>
      <cdr:x>0.67446</cdr:x>
      <cdr:y>0.65591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9899"/>
          <a:ext cx="0" cy="6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0.63831</cdr:y>
    </cdr:from>
    <cdr:to>
      <cdr:x>1</cdr:x>
      <cdr:y>0.8321</cdr:y>
    </cdr:to>
    <cdr:sp macro="" textlink="">
      <cdr:nvSpPr>
        <cdr:cNvPr id="205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702665"/>
          <a:ext cx="1514549" cy="81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0.84994</cdr:y>
    </cdr:from>
    <cdr:to>
      <cdr:x>1</cdr:x>
      <cdr:y>0.97163</cdr:y>
    </cdr:to>
    <cdr:sp macro="" textlink="">
      <cdr:nvSpPr>
        <cdr:cNvPr id="205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7643"/>
          <a:ext cx="1562093" cy="51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0.63831</cdr:y>
    </cdr:from>
    <cdr:to>
      <cdr:x>0.67446</cdr:x>
      <cdr:y>0.63831</cdr:y>
    </cdr:to>
    <cdr:sp macro="" textlink="">
      <cdr:nvSpPr>
        <cdr:cNvPr id="399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2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0.44475</cdr:x>
      <cdr:y>0.6366</cdr:y>
    </cdr:from>
    <cdr:to>
      <cdr:x>0.44475</cdr:x>
      <cdr:y>0.6366</cdr:y>
    </cdr:to>
    <cdr:sp macro="" textlink="">
      <cdr:nvSpPr>
        <cdr:cNvPr id="3993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6954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0.41103</cdr:x>
      <cdr:y>0.84847</cdr:y>
    </cdr:from>
    <cdr:to>
      <cdr:x>0.41103</cdr:x>
      <cdr:y>0.84847</cdr:y>
    </cdr:to>
    <cdr:sp macro="" textlink="">
      <cdr:nvSpPr>
        <cdr:cNvPr id="3993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14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987;&#26989;&#37096;\&#27700;&#29987;&#29289;&#22320;&#26041;&#21368;&#22770;&#24066;&#22580;&#31649;&#29702;&#20107;&#21209;&#25152;\&#9679;&#27700;&#25562;&#32113;&#35336;\&#9679;&#27700;&#25562;&#32113;&#35336;(&#24180;&#35336;&#65289;&#65288;&#39770;&#24066;&#22580;&#65289;\&#24066;&#22580;&#32113;&#35336;&#34920;&#65288;&#65320;29&#65289;\&#24066;&#22580;&#32113;&#35336;&#34920;&#65288;&#65320;28&#65289;&#23436;&#25104;&#29256;\&#39770;&#31278;&#21029;&#27700;&#25562;&#3964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年次別水揚 【3ｐ】"/>
    </sheetNames>
    <sheetDataSet>
      <sheetData sheetId="0">
        <row r="7">
          <cell r="B7" t="str">
            <v>さば</v>
          </cell>
          <cell r="C7">
            <v>51158871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view="pageBreakPreview" zoomScale="90" zoomScaleNormal="90" zoomScaleSheetLayoutView="90" workbookViewId="0"/>
  </sheetViews>
  <sheetFormatPr defaultRowHeight="13.5" x14ac:dyDescent="0.15"/>
  <cols>
    <col min="1" max="1" width="28.125" style="1" customWidth="1"/>
    <col min="2" max="2" width="22.375" style="1" customWidth="1"/>
    <col min="3" max="3" width="4.75" style="1" customWidth="1"/>
    <col min="4" max="4" width="21.125" style="1" customWidth="1"/>
    <col min="5" max="5" width="5" style="1" customWidth="1"/>
    <col min="6" max="6" width="23.625" style="1" customWidth="1"/>
    <col min="7" max="7" width="3.5" style="1" customWidth="1"/>
    <col min="8" max="16384" width="9" style="1"/>
  </cols>
  <sheetData>
    <row r="1" spans="1:7" ht="27.75" customHeight="1" x14ac:dyDescent="0.15">
      <c r="A1" s="45" t="s">
        <v>98</v>
      </c>
    </row>
    <row r="2" spans="1:7" ht="17.25" customHeight="1" x14ac:dyDescent="0.15">
      <c r="A2" s="47" t="s">
        <v>99</v>
      </c>
      <c r="B2" s="2"/>
      <c r="C2" s="2"/>
      <c r="D2" s="2"/>
      <c r="E2" s="2"/>
      <c r="F2" s="2"/>
      <c r="G2" s="2"/>
    </row>
    <row r="3" spans="1:7" ht="17.25" customHeight="1" x14ac:dyDescent="0.15">
      <c r="A3" s="47"/>
      <c r="B3" s="2"/>
      <c r="C3" s="2"/>
      <c r="D3" s="2"/>
      <c r="E3" s="2"/>
      <c r="F3" s="2"/>
      <c r="G3" s="2"/>
    </row>
    <row r="4" spans="1:7" ht="17.25" customHeight="1" x14ac:dyDescent="0.15">
      <c r="A4" s="47" t="s">
        <v>178</v>
      </c>
      <c r="B4" s="2"/>
      <c r="C4" s="2"/>
      <c r="D4" s="2"/>
      <c r="E4" s="2"/>
      <c r="F4" s="2"/>
      <c r="G4" s="2"/>
    </row>
    <row r="5" spans="1:7" ht="17.25" customHeight="1" x14ac:dyDescent="0.15">
      <c r="A5" s="2"/>
      <c r="B5" s="2"/>
      <c r="C5" s="2"/>
      <c r="D5" s="2"/>
      <c r="E5" s="2"/>
      <c r="F5" s="2"/>
      <c r="G5" s="2"/>
    </row>
    <row r="6" spans="1:7" x14ac:dyDescent="0.15">
      <c r="A6" s="2"/>
      <c r="B6" s="2"/>
      <c r="C6" s="2"/>
      <c r="D6" s="2"/>
      <c r="E6" s="2"/>
      <c r="F6" s="2"/>
      <c r="G6" s="2"/>
    </row>
    <row r="7" spans="1:7" ht="22.5" customHeight="1" x14ac:dyDescent="0.15">
      <c r="A7" s="210" t="s">
        <v>179</v>
      </c>
      <c r="B7" s="210"/>
      <c r="C7" s="210"/>
      <c r="D7" s="210"/>
      <c r="E7" s="210"/>
      <c r="F7" s="210"/>
      <c r="G7" s="210"/>
    </row>
    <row r="8" spans="1:7" ht="17.25" x14ac:dyDescent="0.15">
      <c r="A8" s="3"/>
      <c r="B8" s="3"/>
      <c r="C8" s="3"/>
      <c r="D8" s="3"/>
      <c r="E8" s="3"/>
      <c r="F8" s="3"/>
      <c r="G8" s="3"/>
    </row>
    <row r="9" spans="1:7" ht="17.25" x14ac:dyDescent="0.15">
      <c r="A9" s="4"/>
      <c r="B9" s="4"/>
      <c r="C9" s="4"/>
      <c r="D9" s="4"/>
      <c r="E9" s="4"/>
      <c r="F9" s="5" t="s">
        <v>0</v>
      </c>
      <c r="G9" s="5"/>
    </row>
    <row r="10" spans="1:7" ht="18" thickBot="1" x14ac:dyDescent="0.2">
      <c r="A10" s="6"/>
      <c r="B10" s="49" t="s">
        <v>211</v>
      </c>
      <c r="C10" s="4"/>
      <c r="D10" s="4"/>
      <c r="E10" s="4"/>
      <c r="F10" s="4"/>
      <c r="G10" s="4"/>
    </row>
    <row r="11" spans="1:7" ht="44.45" customHeight="1" x14ac:dyDescent="0.15">
      <c r="A11" s="138" t="s">
        <v>172</v>
      </c>
      <c r="B11" s="211" t="s">
        <v>1</v>
      </c>
      <c r="C11" s="212"/>
      <c r="D11" s="211" t="s">
        <v>2</v>
      </c>
      <c r="E11" s="212"/>
      <c r="F11" s="211" t="s">
        <v>3</v>
      </c>
      <c r="G11" s="212"/>
    </row>
    <row r="12" spans="1:7" ht="44.45" customHeight="1" x14ac:dyDescent="0.15">
      <c r="A12" s="136" t="s">
        <v>4</v>
      </c>
      <c r="B12" s="173">
        <v>47140</v>
      </c>
      <c r="C12" s="174"/>
      <c r="D12" s="173">
        <v>100245419</v>
      </c>
      <c r="E12" s="174"/>
      <c r="F12" s="173">
        <v>16537084903</v>
      </c>
      <c r="G12" s="137"/>
    </row>
    <row r="13" spans="1:7" ht="44.1" customHeight="1" x14ac:dyDescent="0.15">
      <c r="A13" s="131" t="s">
        <v>5</v>
      </c>
      <c r="B13" s="175">
        <v>3260</v>
      </c>
      <c r="C13" s="176"/>
      <c r="D13" s="175">
        <v>134224</v>
      </c>
      <c r="E13" s="176"/>
      <c r="F13" s="175">
        <v>98956316</v>
      </c>
      <c r="G13" s="129"/>
    </row>
    <row r="14" spans="1:7" ht="44.1" customHeight="1" x14ac:dyDescent="0.15">
      <c r="A14" s="134" t="s">
        <v>173</v>
      </c>
      <c r="B14" s="175">
        <f>SUM(B12:B13)</f>
        <v>50400</v>
      </c>
      <c r="C14" s="176"/>
      <c r="D14" s="175">
        <f>SUM(D12:D13)</f>
        <v>100379643</v>
      </c>
      <c r="E14" s="176"/>
      <c r="F14" s="175">
        <f>SUM(F12:F13)</f>
        <v>16636041219</v>
      </c>
      <c r="G14" s="135"/>
    </row>
    <row r="15" spans="1:7" ht="44.1" customHeight="1" x14ac:dyDescent="0.15">
      <c r="A15" s="2"/>
      <c r="E15" s="2"/>
      <c r="F15" s="2"/>
      <c r="G15" s="2"/>
    </row>
    <row r="16" spans="1:7" ht="44.1" customHeight="1" x14ac:dyDescent="0.15">
      <c r="A16" s="2"/>
      <c r="G16" s="2"/>
    </row>
    <row r="17" spans="1:7" ht="44.1" customHeight="1" x14ac:dyDescent="0.15">
      <c r="A17" s="2"/>
      <c r="G17" s="2"/>
    </row>
    <row r="18" spans="1:7" ht="44.1" customHeight="1" x14ac:dyDescent="0.15">
      <c r="A18" s="2"/>
      <c r="G18" s="2"/>
    </row>
    <row r="19" spans="1:7" ht="44.1" customHeight="1" x14ac:dyDescent="0.15">
      <c r="A19" s="2"/>
      <c r="B19" s="2"/>
      <c r="C19" s="2"/>
      <c r="D19" s="2"/>
      <c r="E19" s="2"/>
      <c r="F19" s="2"/>
      <c r="G19" s="2"/>
    </row>
    <row r="20" spans="1:7" ht="44.1" customHeight="1" x14ac:dyDescent="0.15">
      <c r="A20" s="2"/>
      <c r="B20" s="2"/>
      <c r="C20" s="2"/>
      <c r="D20" s="2"/>
      <c r="E20" s="2"/>
      <c r="F20" s="2"/>
      <c r="G20" s="2"/>
    </row>
    <row r="21" spans="1:7" ht="44.1" customHeight="1" x14ac:dyDescent="0.15">
      <c r="A21" s="2"/>
      <c r="B21" s="2"/>
      <c r="C21" s="2"/>
      <c r="D21" s="2"/>
      <c r="E21" s="2"/>
      <c r="F21" s="2"/>
      <c r="G21" s="2"/>
    </row>
    <row r="22" spans="1:7" ht="44.1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</sheetData>
  <mergeCells count="4">
    <mergeCell ref="A7:G7"/>
    <mergeCell ref="B11:C11"/>
    <mergeCell ref="D11:E11"/>
    <mergeCell ref="F11:G11"/>
  </mergeCells>
  <phoneticPr fontId="2"/>
  <printOptions gridLinesSet="0"/>
  <pageMargins left="1.1811023622047245" right="0.59055118110236227" top="0.78740157480314965" bottom="1.1811023622047245" header="0.51181102362204722" footer="0.51181102362204722"/>
  <pageSetup paperSize="9"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04"/>
  <sheetViews>
    <sheetView showGridLines="0" zoomScale="145" zoomScaleNormal="145" workbookViewId="0">
      <selection activeCell="C18" sqref="C18:C19"/>
    </sheetView>
  </sheetViews>
  <sheetFormatPr defaultRowHeight="13.5" x14ac:dyDescent="0.15"/>
  <cols>
    <col min="1" max="1" width="8.75" style="10" customWidth="1"/>
    <col min="2" max="2" width="12.625" style="10" customWidth="1"/>
    <col min="3" max="3" width="16.125" style="10" customWidth="1"/>
    <col min="4" max="4" width="8.75" style="10" customWidth="1"/>
    <col min="5" max="5" width="12.625" style="10" customWidth="1"/>
    <col min="6" max="6" width="19.25" style="10" customWidth="1"/>
    <col min="7" max="7" width="2.75" style="10" customWidth="1"/>
    <col min="8" max="8" width="9" style="10"/>
    <col min="9" max="9" width="24.375" style="15" customWidth="1"/>
    <col min="10" max="10" width="25.375" style="10" customWidth="1"/>
    <col min="11" max="11" width="9" style="10"/>
    <col min="12" max="12" width="25" style="10" customWidth="1"/>
    <col min="13" max="13" width="27.25" style="10" customWidth="1"/>
    <col min="14" max="14" width="5.125" style="10" customWidth="1"/>
    <col min="15" max="15" width="17" style="10" customWidth="1"/>
    <col min="16" max="16384" width="9" style="10"/>
  </cols>
  <sheetData>
    <row r="1" spans="1:15" s="7" customFormat="1" ht="22.5" customHeight="1" x14ac:dyDescent="0.15">
      <c r="A1" s="49" t="s">
        <v>180</v>
      </c>
      <c r="B1" s="49"/>
      <c r="C1" s="49"/>
      <c r="D1" s="49"/>
      <c r="E1" s="49"/>
      <c r="F1" s="49"/>
      <c r="I1" s="55"/>
    </row>
    <row r="2" spans="1:15" s="7" customFormat="1" ht="22.5" customHeight="1" x14ac:dyDescent="0.15">
      <c r="A2" s="49"/>
      <c r="B2" s="49"/>
      <c r="C2" s="49"/>
      <c r="D2" s="49"/>
      <c r="E2" s="49"/>
      <c r="F2" s="49"/>
      <c r="I2" s="55"/>
    </row>
    <row r="3" spans="1:15" s="11" customFormat="1" ht="19.5" customHeight="1" x14ac:dyDescent="0.15">
      <c r="A3" s="8"/>
      <c r="B3" s="8"/>
      <c r="C3" s="132" t="s">
        <v>181</v>
      </c>
      <c r="D3" s="8"/>
      <c r="E3" s="8"/>
      <c r="F3" s="9"/>
      <c r="G3" s="10"/>
      <c r="I3" s="56"/>
    </row>
    <row r="4" spans="1:15" ht="18" customHeight="1" x14ac:dyDescent="0.15">
      <c r="A4" s="215" t="s">
        <v>174</v>
      </c>
      <c r="B4" s="215"/>
      <c r="C4" s="215"/>
      <c r="D4" s="216" t="s">
        <v>6</v>
      </c>
      <c r="E4" s="217"/>
      <c r="F4" s="217"/>
      <c r="G4" s="218"/>
    </row>
    <row r="5" spans="1:15" ht="18" customHeight="1" x14ac:dyDescent="0.15">
      <c r="A5" s="48" t="s">
        <v>7</v>
      </c>
      <c r="B5" s="48" t="s">
        <v>8</v>
      </c>
      <c r="C5" s="48" t="s">
        <v>9</v>
      </c>
      <c r="D5" s="48" t="s">
        <v>7</v>
      </c>
      <c r="E5" s="48" t="s">
        <v>8</v>
      </c>
      <c r="F5" s="216" t="s">
        <v>10</v>
      </c>
      <c r="G5" s="218"/>
    </row>
    <row r="6" spans="1:15" ht="14.25" customHeight="1" x14ac:dyDescent="0.15">
      <c r="A6" s="213">
        <v>1</v>
      </c>
      <c r="B6" s="221" t="s">
        <v>185</v>
      </c>
      <c r="C6" s="219">
        <v>280366</v>
      </c>
      <c r="D6" s="213">
        <v>1</v>
      </c>
      <c r="E6" s="221" t="s">
        <v>187</v>
      </c>
      <c r="F6" s="225">
        <v>41697489</v>
      </c>
      <c r="G6" s="227" t="s">
        <v>207</v>
      </c>
    </row>
    <row r="7" spans="1:15" ht="14.25" customHeight="1" x14ac:dyDescent="0.15">
      <c r="A7" s="214"/>
      <c r="B7" s="222"/>
      <c r="C7" s="220"/>
      <c r="D7" s="214"/>
      <c r="E7" s="222"/>
      <c r="F7" s="226"/>
      <c r="G7" s="228"/>
    </row>
    <row r="8" spans="1:15" ht="14.25" customHeight="1" x14ac:dyDescent="0.15">
      <c r="A8" s="213">
        <v>2</v>
      </c>
      <c r="B8" s="223" t="s">
        <v>186</v>
      </c>
      <c r="C8" s="219">
        <v>172268</v>
      </c>
      <c r="D8" s="213">
        <v>2</v>
      </c>
      <c r="E8" s="221" t="s">
        <v>195</v>
      </c>
      <c r="F8" s="225">
        <v>40687204</v>
      </c>
      <c r="G8" s="186"/>
    </row>
    <row r="9" spans="1:15" ht="14.25" customHeight="1" x14ac:dyDescent="0.15">
      <c r="A9" s="214"/>
      <c r="B9" s="224"/>
      <c r="C9" s="220"/>
      <c r="D9" s="214"/>
      <c r="E9" s="222"/>
      <c r="F9" s="226"/>
      <c r="G9" s="187"/>
    </row>
    <row r="10" spans="1:15" ht="14.25" customHeight="1" x14ac:dyDescent="0.15">
      <c r="A10" s="213">
        <v>3</v>
      </c>
      <c r="B10" s="221" t="s">
        <v>187</v>
      </c>
      <c r="C10" s="219">
        <v>172013</v>
      </c>
      <c r="D10" s="213">
        <v>3</v>
      </c>
      <c r="E10" s="221" t="s">
        <v>188</v>
      </c>
      <c r="F10" s="225">
        <v>33196883</v>
      </c>
      <c r="G10" s="186"/>
    </row>
    <row r="11" spans="1:15" ht="14.25" customHeight="1" x14ac:dyDescent="0.15">
      <c r="A11" s="214"/>
      <c r="B11" s="222"/>
      <c r="C11" s="220"/>
      <c r="D11" s="214"/>
      <c r="E11" s="222"/>
      <c r="F11" s="226"/>
      <c r="G11" s="187"/>
    </row>
    <row r="12" spans="1:15" ht="14.25" customHeight="1" x14ac:dyDescent="0.15">
      <c r="A12" s="213">
        <v>4</v>
      </c>
      <c r="B12" s="221" t="s">
        <v>188</v>
      </c>
      <c r="C12" s="219">
        <v>100897</v>
      </c>
      <c r="D12" s="213">
        <v>4</v>
      </c>
      <c r="E12" s="221" t="s">
        <v>185</v>
      </c>
      <c r="F12" s="225">
        <v>27485220</v>
      </c>
      <c r="G12" s="186"/>
      <c r="O12" s="12"/>
    </row>
    <row r="13" spans="1:15" ht="14.25" customHeight="1" x14ac:dyDescent="0.15">
      <c r="A13" s="214"/>
      <c r="B13" s="222"/>
      <c r="C13" s="220"/>
      <c r="D13" s="214"/>
      <c r="E13" s="222"/>
      <c r="F13" s="226"/>
      <c r="G13" s="187"/>
      <c r="O13" s="12"/>
    </row>
    <row r="14" spans="1:15" ht="14.25" customHeight="1" x14ac:dyDescent="0.15">
      <c r="A14" s="213">
        <v>5</v>
      </c>
      <c r="B14" s="221" t="s">
        <v>189</v>
      </c>
      <c r="C14" s="219">
        <v>100245</v>
      </c>
      <c r="D14" s="213">
        <v>5</v>
      </c>
      <c r="E14" s="221" t="s">
        <v>191</v>
      </c>
      <c r="F14" s="225">
        <v>21176089</v>
      </c>
      <c r="G14" s="188"/>
    </row>
    <row r="15" spans="1:15" ht="14.25" customHeight="1" x14ac:dyDescent="0.15">
      <c r="A15" s="214"/>
      <c r="B15" s="222"/>
      <c r="C15" s="220"/>
      <c r="D15" s="214"/>
      <c r="E15" s="222"/>
      <c r="F15" s="226"/>
      <c r="G15" s="189"/>
    </row>
    <row r="16" spans="1:15" ht="14.25" customHeight="1" x14ac:dyDescent="0.15">
      <c r="A16" s="213">
        <v>6</v>
      </c>
      <c r="B16" s="223" t="s">
        <v>190</v>
      </c>
      <c r="C16" s="219">
        <v>88405</v>
      </c>
      <c r="D16" s="213">
        <v>6</v>
      </c>
      <c r="E16" s="223" t="s">
        <v>201</v>
      </c>
      <c r="F16" s="225">
        <v>20440074</v>
      </c>
      <c r="G16" s="186"/>
    </row>
    <row r="17" spans="1:9" ht="14.25" customHeight="1" x14ac:dyDescent="0.15">
      <c r="A17" s="214"/>
      <c r="B17" s="224"/>
      <c r="C17" s="220"/>
      <c r="D17" s="214"/>
      <c r="E17" s="224"/>
      <c r="F17" s="226"/>
      <c r="G17" s="187"/>
    </row>
    <row r="18" spans="1:9" ht="14.25" customHeight="1" x14ac:dyDescent="0.15">
      <c r="A18" s="213">
        <v>7</v>
      </c>
      <c r="B18" s="221" t="s">
        <v>191</v>
      </c>
      <c r="C18" s="219">
        <v>85673</v>
      </c>
      <c r="D18" s="213">
        <v>7</v>
      </c>
      <c r="E18" s="223" t="s">
        <v>204</v>
      </c>
      <c r="F18" s="225">
        <v>18020134</v>
      </c>
      <c r="G18" s="190"/>
    </row>
    <row r="19" spans="1:9" ht="14.25" customHeight="1" x14ac:dyDescent="0.15">
      <c r="A19" s="214"/>
      <c r="B19" s="222"/>
      <c r="C19" s="220"/>
      <c r="D19" s="214"/>
      <c r="E19" s="224"/>
      <c r="F19" s="226"/>
      <c r="G19" s="191"/>
    </row>
    <row r="20" spans="1:9" ht="14.25" customHeight="1" x14ac:dyDescent="0.15">
      <c r="A20" s="213">
        <v>8</v>
      </c>
      <c r="B20" s="223" t="s">
        <v>204</v>
      </c>
      <c r="C20" s="219">
        <v>78374</v>
      </c>
      <c r="D20" s="213">
        <v>8</v>
      </c>
      <c r="E20" s="223" t="s">
        <v>196</v>
      </c>
      <c r="F20" s="225">
        <v>16929198</v>
      </c>
      <c r="G20" s="227" t="s">
        <v>207</v>
      </c>
    </row>
    <row r="21" spans="1:9" ht="14.25" customHeight="1" x14ac:dyDescent="0.15">
      <c r="A21" s="214"/>
      <c r="B21" s="224"/>
      <c r="C21" s="220"/>
      <c r="D21" s="214"/>
      <c r="E21" s="224"/>
      <c r="F21" s="226"/>
      <c r="G21" s="229"/>
    </row>
    <row r="22" spans="1:9" ht="14.25" customHeight="1" x14ac:dyDescent="0.15">
      <c r="A22" s="213">
        <v>9</v>
      </c>
      <c r="B22" s="221" t="s">
        <v>192</v>
      </c>
      <c r="C22" s="219">
        <v>71878</v>
      </c>
      <c r="D22" s="213">
        <v>9</v>
      </c>
      <c r="E22" s="221" t="s">
        <v>189</v>
      </c>
      <c r="F22" s="225">
        <v>16537085</v>
      </c>
      <c r="G22" s="186"/>
      <c r="I22" s="13"/>
    </row>
    <row r="23" spans="1:9" ht="14.25" customHeight="1" x14ac:dyDescent="0.15">
      <c r="A23" s="214"/>
      <c r="B23" s="222"/>
      <c r="C23" s="220"/>
      <c r="D23" s="214"/>
      <c r="E23" s="222"/>
      <c r="F23" s="226"/>
      <c r="G23" s="187"/>
      <c r="I23" s="13"/>
    </row>
    <row r="24" spans="1:9" ht="14.25" customHeight="1" x14ac:dyDescent="0.15">
      <c r="A24" s="213">
        <v>10</v>
      </c>
      <c r="B24" s="221" t="s">
        <v>193</v>
      </c>
      <c r="C24" s="219">
        <v>66117</v>
      </c>
      <c r="D24" s="213">
        <v>10</v>
      </c>
      <c r="E24" s="221" t="s">
        <v>198</v>
      </c>
      <c r="F24" s="225">
        <v>15597914</v>
      </c>
      <c r="G24" s="186"/>
    </row>
    <row r="25" spans="1:9" ht="14.25" customHeight="1" x14ac:dyDescent="0.15">
      <c r="A25" s="214"/>
      <c r="B25" s="222"/>
      <c r="C25" s="220"/>
      <c r="D25" s="214"/>
      <c r="E25" s="222"/>
      <c r="F25" s="226"/>
      <c r="G25" s="187"/>
    </row>
    <row r="26" spans="1:9" ht="14.25" customHeight="1" x14ac:dyDescent="0.15">
      <c r="A26" s="213">
        <v>11</v>
      </c>
      <c r="B26" s="223" t="s">
        <v>194</v>
      </c>
      <c r="C26" s="219">
        <v>65106</v>
      </c>
      <c r="D26" s="213">
        <v>11</v>
      </c>
      <c r="E26" s="223" t="s">
        <v>194</v>
      </c>
      <c r="F26" s="225">
        <v>15403313</v>
      </c>
      <c r="G26" s="186"/>
    </row>
    <row r="27" spans="1:9" ht="14.25" customHeight="1" x14ac:dyDescent="0.15">
      <c r="A27" s="214"/>
      <c r="B27" s="224"/>
      <c r="C27" s="220"/>
      <c r="D27" s="214"/>
      <c r="E27" s="224"/>
      <c r="F27" s="226"/>
      <c r="G27" s="187"/>
    </row>
    <row r="28" spans="1:9" ht="14.25" customHeight="1" x14ac:dyDescent="0.15">
      <c r="A28" s="213">
        <v>12</v>
      </c>
      <c r="B28" s="221" t="s">
        <v>195</v>
      </c>
      <c r="C28" s="219">
        <v>61515</v>
      </c>
      <c r="D28" s="213">
        <v>12</v>
      </c>
      <c r="E28" s="221" t="s">
        <v>193</v>
      </c>
      <c r="F28" s="225">
        <v>14759839</v>
      </c>
      <c r="G28" s="186"/>
    </row>
    <row r="29" spans="1:9" ht="14.25" customHeight="1" x14ac:dyDescent="0.15">
      <c r="A29" s="214"/>
      <c r="B29" s="222"/>
      <c r="C29" s="220"/>
      <c r="D29" s="214"/>
      <c r="E29" s="222"/>
      <c r="F29" s="226"/>
      <c r="G29" s="187"/>
    </row>
    <row r="30" spans="1:9" ht="14.25" customHeight="1" x14ac:dyDescent="0.15">
      <c r="A30" s="213">
        <v>13</v>
      </c>
      <c r="B30" s="223" t="s">
        <v>196</v>
      </c>
      <c r="C30" s="219">
        <v>56343</v>
      </c>
      <c r="D30" s="213">
        <v>13</v>
      </c>
      <c r="E30" s="223" t="s">
        <v>190</v>
      </c>
      <c r="F30" s="225">
        <v>14565539</v>
      </c>
      <c r="G30" s="227"/>
    </row>
    <row r="31" spans="1:9" ht="14.25" customHeight="1" x14ac:dyDescent="0.15">
      <c r="A31" s="214"/>
      <c r="B31" s="224"/>
      <c r="C31" s="220"/>
      <c r="D31" s="214"/>
      <c r="E31" s="224"/>
      <c r="F31" s="226"/>
      <c r="G31" s="228"/>
    </row>
    <row r="32" spans="1:9" ht="14.25" customHeight="1" x14ac:dyDescent="0.15">
      <c r="A32" s="213">
        <v>14</v>
      </c>
      <c r="B32" s="221" t="s">
        <v>197</v>
      </c>
      <c r="C32" s="219">
        <v>35193</v>
      </c>
      <c r="D32" s="213">
        <v>14</v>
      </c>
      <c r="E32" s="221" t="s">
        <v>192</v>
      </c>
      <c r="F32" s="225">
        <v>12788802</v>
      </c>
      <c r="G32" s="227" t="s">
        <v>207</v>
      </c>
    </row>
    <row r="33" spans="1:7" ht="14.25" customHeight="1" x14ac:dyDescent="0.15">
      <c r="A33" s="214"/>
      <c r="B33" s="222"/>
      <c r="C33" s="220"/>
      <c r="D33" s="214"/>
      <c r="E33" s="222"/>
      <c r="F33" s="226"/>
      <c r="G33" s="228"/>
    </row>
    <row r="34" spans="1:7" ht="14.25" customHeight="1" x14ac:dyDescent="0.15">
      <c r="A34" s="213">
        <v>15</v>
      </c>
      <c r="B34" s="221" t="s">
        <v>198</v>
      </c>
      <c r="C34" s="219">
        <v>25339</v>
      </c>
      <c r="D34" s="213">
        <v>15</v>
      </c>
      <c r="E34" s="221" t="s">
        <v>200</v>
      </c>
      <c r="F34" s="225">
        <v>10358030</v>
      </c>
      <c r="G34" s="192"/>
    </row>
    <row r="35" spans="1:7" ht="14.25" customHeight="1" x14ac:dyDescent="0.15">
      <c r="A35" s="214"/>
      <c r="B35" s="222"/>
      <c r="C35" s="220"/>
      <c r="D35" s="214"/>
      <c r="E35" s="222"/>
      <c r="F35" s="226"/>
      <c r="G35" s="192"/>
    </row>
    <row r="36" spans="1:7" ht="14.25" customHeight="1" x14ac:dyDescent="0.15">
      <c r="A36" s="213">
        <v>16</v>
      </c>
      <c r="B36" s="221" t="s">
        <v>199</v>
      </c>
      <c r="C36" s="219">
        <v>25072</v>
      </c>
      <c r="D36" s="213">
        <v>16</v>
      </c>
      <c r="E36" s="221" t="s">
        <v>203</v>
      </c>
      <c r="F36" s="225">
        <v>9357679</v>
      </c>
      <c r="G36" s="193"/>
    </row>
    <row r="37" spans="1:7" ht="14.25" customHeight="1" x14ac:dyDescent="0.15">
      <c r="A37" s="214"/>
      <c r="B37" s="222"/>
      <c r="C37" s="220"/>
      <c r="D37" s="214"/>
      <c r="E37" s="222"/>
      <c r="F37" s="226"/>
      <c r="G37" s="194"/>
    </row>
    <row r="38" spans="1:7" ht="14.25" customHeight="1" x14ac:dyDescent="0.15">
      <c r="A38" s="213">
        <v>17</v>
      </c>
      <c r="B38" s="221" t="s">
        <v>200</v>
      </c>
      <c r="C38" s="219">
        <v>22970</v>
      </c>
      <c r="D38" s="213">
        <v>17</v>
      </c>
      <c r="E38" s="223" t="s">
        <v>186</v>
      </c>
      <c r="F38" s="225">
        <v>8330487</v>
      </c>
      <c r="G38" s="192"/>
    </row>
    <row r="39" spans="1:7" ht="14.25" customHeight="1" x14ac:dyDescent="0.15">
      <c r="A39" s="214"/>
      <c r="B39" s="222"/>
      <c r="C39" s="220"/>
      <c r="D39" s="214"/>
      <c r="E39" s="224"/>
      <c r="F39" s="226"/>
      <c r="G39" s="192"/>
    </row>
    <row r="40" spans="1:7" ht="14.25" customHeight="1" x14ac:dyDescent="0.15">
      <c r="A40" s="213">
        <v>18</v>
      </c>
      <c r="B40" s="223" t="s">
        <v>201</v>
      </c>
      <c r="C40" s="219">
        <v>20419</v>
      </c>
      <c r="D40" s="213">
        <v>18</v>
      </c>
      <c r="E40" s="223" t="s">
        <v>205</v>
      </c>
      <c r="F40" s="225">
        <v>7812463</v>
      </c>
      <c r="G40" s="186"/>
    </row>
    <row r="41" spans="1:7" ht="14.25" customHeight="1" x14ac:dyDescent="0.15">
      <c r="A41" s="214"/>
      <c r="B41" s="224"/>
      <c r="C41" s="220"/>
      <c r="D41" s="214"/>
      <c r="E41" s="224"/>
      <c r="F41" s="226"/>
      <c r="G41" s="187"/>
    </row>
    <row r="42" spans="1:7" ht="14.25" customHeight="1" x14ac:dyDescent="0.15">
      <c r="A42" s="213">
        <v>19</v>
      </c>
      <c r="B42" s="221" t="s">
        <v>202</v>
      </c>
      <c r="C42" s="219">
        <v>20038</v>
      </c>
      <c r="D42" s="213">
        <v>19</v>
      </c>
      <c r="E42" s="221" t="s">
        <v>197</v>
      </c>
      <c r="F42" s="225">
        <v>6759085</v>
      </c>
      <c r="G42" s="186"/>
    </row>
    <row r="43" spans="1:7" ht="14.25" customHeight="1" x14ac:dyDescent="0.15">
      <c r="A43" s="214"/>
      <c r="B43" s="222"/>
      <c r="C43" s="220"/>
      <c r="D43" s="214"/>
      <c r="E43" s="222"/>
      <c r="F43" s="226"/>
      <c r="G43" s="187"/>
    </row>
    <row r="44" spans="1:7" ht="14.25" customHeight="1" x14ac:dyDescent="0.15">
      <c r="A44" s="213">
        <v>20</v>
      </c>
      <c r="B44" s="221" t="s">
        <v>203</v>
      </c>
      <c r="C44" s="219">
        <v>18796</v>
      </c>
      <c r="D44" s="213">
        <v>20</v>
      </c>
      <c r="E44" s="221" t="s">
        <v>202</v>
      </c>
      <c r="F44" s="225">
        <v>4510263</v>
      </c>
      <c r="G44" s="186"/>
    </row>
    <row r="45" spans="1:7" ht="14.25" customHeight="1" x14ac:dyDescent="0.15">
      <c r="A45" s="214"/>
      <c r="B45" s="222"/>
      <c r="C45" s="220"/>
      <c r="D45" s="214"/>
      <c r="E45" s="222"/>
      <c r="F45" s="226"/>
      <c r="G45" s="194"/>
    </row>
    <row r="46" spans="1:7" ht="14.25" x14ac:dyDescent="0.15">
      <c r="E46" s="13"/>
      <c r="F46" s="14"/>
      <c r="G46" s="15"/>
    </row>
    <row r="48" spans="1:7" ht="14.25" x14ac:dyDescent="0.15">
      <c r="A48" s="205" t="s">
        <v>208</v>
      </c>
      <c r="B48" s="206"/>
      <c r="C48" s="206"/>
      <c r="D48" s="207"/>
      <c r="E48" s="14"/>
      <c r="F48" s="15"/>
    </row>
    <row r="49" spans="1:14" ht="14.25" x14ac:dyDescent="0.15">
      <c r="A49" s="205" t="s">
        <v>209</v>
      </c>
      <c r="B49" s="208"/>
      <c r="C49" s="206"/>
      <c r="D49" s="207"/>
      <c r="E49" s="14"/>
      <c r="F49" s="15"/>
    </row>
    <row r="50" spans="1:14" ht="14.25" x14ac:dyDescent="0.15">
      <c r="A50" s="209" t="s">
        <v>210</v>
      </c>
      <c r="B50" s="205"/>
      <c r="C50" s="206"/>
      <c r="D50" s="207"/>
      <c r="E50" s="19"/>
      <c r="F50" s="15"/>
    </row>
    <row r="51" spans="1:14" ht="14.25" x14ac:dyDescent="0.15">
      <c r="B51" s="196"/>
      <c r="C51" s="195"/>
      <c r="E51" s="13"/>
      <c r="F51" s="19"/>
      <c r="G51" s="15"/>
    </row>
    <row r="52" spans="1:14" ht="14.25" x14ac:dyDescent="0.15">
      <c r="C52" s="16"/>
      <c r="E52" s="13"/>
      <c r="F52" s="14"/>
      <c r="G52" s="15"/>
    </row>
    <row r="53" spans="1:14" ht="14.25" x14ac:dyDescent="0.15">
      <c r="E53" s="13"/>
      <c r="F53" s="14"/>
      <c r="G53" s="15"/>
    </row>
    <row r="54" spans="1:14" s="15" customFormat="1" ht="14.25" x14ac:dyDescent="0.15">
      <c r="E54" s="13"/>
      <c r="F54" s="14"/>
    </row>
    <row r="55" spans="1:14" s="15" customFormat="1" ht="14.25" x14ac:dyDescent="0.15">
      <c r="E55" s="13"/>
      <c r="F55" s="14"/>
    </row>
    <row r="56" spans="1:14" s="15" customFormat="1" ht="14.25" x14ac:dyDescent="0.15">
      <c r="E56" s="13"/>
      <c r="F56" s="14"/>
    </row>
    <row r="57" spans="1:14" s="15" customFormat="1" ht="14.25" x14ac:dyDescent="0.15">
      <c r="E57" s="13"/>
      <c r="F57" s="14"/>
    </row>
    <row r="58" spans="1:14" s="15" customFormat="1" ht="14.25" x14ac:dyDescent="0.15">
      <c r="E58" s="13"/>
      <c r="F58" s="14"/>
    </row>
    <row r="59" spans="1:14" s="15" customFormat="1" ht="15.75" customHeight="1" x14ac:dyDescent="0.15">
      <c r="B59" s="13"/>
      <c r="C59" s="50"/>
      <c r="E59" s="13"/>
      <c r="F59" s="14"/>
    </row>
    <row r="60" spans="1:14" s="15" customFormat="1" ht="18" customHeight="1" x14ac:dyDescent="0.15">
      <c r="F60" s="14"/>
    </row>
    <row r="61" spans="1:14" s="15" customFormat="1" ht="18" customHeight="1" x14ac:dyDescent="0.15">
      <c r="E61" s="13"/>
      <c r="F61" s="14"/>
      <c r="H61" s="46"/>
      <c r="I61" s="51"/>
      <c r="J61" s="51"/>
      <c r="K61" s="46"/>
      <c r="L61" s="46"/>
      <c r="M61" s="46"/>
      <c r="N61" s="18"/>
    </row>
    <row r="62" spans="1:14" s="15" customFormat="1" ht="14.25" x14ac:dyDescent="0.15">
      <c r="E62" s="52"/>
      <c r="F62" s="14"/>
    </row>
    <row r="63" spans="1:14" s="15" customFormat="1" x14ac:dyDescent="0.15"/>
    <row r="64" spans="1:14" s="15" customFormat="1" x14ac:dyDescent="0.15"/>
    <row r="65" spans="1:7" s="15" customFormat="1" ht="14.25" x14ac:dyDescent="0.15">
      <c r="C65" s="52"/>
      <c r="D65" s="53"/>
      <c r="G65" s="18"/>
    </row>
    <row r="66" spans="1:7" s="15" customFormat="1" ht="14.25" x14ac:dyDescent="0.15">
      <c r="A66" s="53"/>
      <c r="C66" s="12"/>
      <c r="D66" s="53"/>
      <c r="F66" s="19"/>
    </row>
    <row r="67" spans="1:7" s="15" customFormat="1" ht="14.25" x14ac:dyDescent="0.15">
      <c r="A67" s="53"/>
      <c r="C67" s="12"/>
      <c r="D67" s="53"/>
      <c r="G67" s="18"/>
    </row>
    <row r="68" spans="1:7" s="15" customFormat="1" ht="14.25" x14ac:dyDescent="0.15">
      <c r="A68" s="53"/>
      <c r="C68" s="12"/>
      <c r="F68" s="14"/>
      <c r="G68" s="18"/>
    </row>
    <row r="69" spans="1:7" s="15" customFormat="1" ht="14.25" x14ac:dyDescent="0.15">
      <c r="F69" s="14"/>
      <c r="G69" s="18"/>
    </row>
    <row r="70" spans="1:7" s="15" customFormat="1" ht="14.25" x14ac:dyDescent="0.15">
      <c r="B70" s="13"/>
      <c r="F70" s="32"/>
      <c r="G70" s="18"/>
    </row>
    <row r="71" spans="1:7" s="15" customFormat="1" ht="14.25" x14ac:dyDescent="0.15">
      <c r="B71" s="13"/>
      <c r="F71" s="54"/>
      <c r="G71" s="18"/>
    </row>
    <row r="72" spans="1:7" s="15" customFormat="1" ht="14.25" x14ac:dyDescent="0.15">
      <c r="B72" s="13"/>
      <c r="F72" s="32"/>
    </row>
    <row r="73" spans="1:7" s="15" customFormat="1" x14ac:dyDescent="0.15"/>
    <row r="74" spans="1:7" s="15" customFormat="1" x14ac:dyDescent="0.15"/>
    <row r="75" spans="1:7" s="15" customFormat="1" x14ac:dyDescent="0.15"/>
    <row r="76" spans="1:7" s="15" customFormat="1" x14ac:dyDescent="0.15"/>
    <row r="77" spans="1:7" s="15" customFormat="1" x14ac:dyDescent="0.15"/>
    <row r="78" spans="1:7" s="15" customFormat="1" x14ac:dyDescent="0.15"/>
    <row r="79" spans="1:7" s="15" customFormat="1" x14ac:dyDescent="0.15"/>
    <row r="80" spans="1:7" s="15" customFormat="1" x14ac:dyDescent="0.15"/>
    <row r="81" spans="5:7" s="15" customFormat="1" ht="14.25" x14ac:dyDescent="0.15">
      <c r="E81" s="13"/>
    </row>
    <row r="82" spans="5:7" s="15" customFormat="1" ht="14.25" x14ac:dyDescent="0.15">
      <c r="F82" s="19"/>
      <c r="G82" s="18"/>
    </row>
    <row r="83" spans="5:7" s="15" customFormat="1" ht="14.25" x14ac:dyDescent="0.15">
      <c r="F83" s="19"/>
      <c r="G83" s="18"/>
    </row>
    <row r="84" spans="5:7" s="15" customFormat="1" ht="14.25" x14ac:dyDescent="0.15">
      <c r="F84" s="19"/>
    </row>
    <row r="85" spans="5:7" s="15" customFormat="1" x14ac:dyDescent="0.15">
      <c r="E85" s="54"/>
    </row>
    <row r="86" spans="5:7" s="15" customFormat="1" x14ac:dyDescent="0.15">
      <c r="E86" s="54"/>
    </row>
    <row r="87" spans="5:7" s="15" customFormat="1" x14ac:dyDescent="0.15">
      <c r="E87" s="32"/>
    </row>
    <row r="88" spans="5:7" s="15" customFormat="1" x14ac:dyDescent="0.15"/>
    <row r="89" spans="5:7" s="15" customFormat="1" x14ac:dyDescent="0.15"/>
    <row r="90" spans="5:7" s="15" customFormat="1" x14ac:dyDescent="0.15"/>
    <row r="91" spans="5:7" s="15" customFormat="1" ht="14.25" x14ac:dyDescent="0.15">
      <c r="E91" s="13"/>
    </row>
    <row r="92" spans="5:7" s="15" customFormat="1" ht="14.25" x14ac:dyDescent="0.15">
      <c r="E92" s="52"/>
    </row>
    <row r="93" spans="5:7" s="15" customFormat="1" ht="14.25" x14ac:dyDescent="0.15">
      <c r="E93" s="13"/>
    </row>
    <row r="94" spans="5:7" s="15" customFormat="1" x14ac:dyDescent="0.15"/>
    <row r="95" spans="5:7" s="15" customFormat="1" x14ac:dyDescent="0.15"/>
    <row r="96" spans="5:7" s="15" customFormat="1" x14ac:dyDescent="0.15"/>
    <row r="97" s="15" customFormat="1" x14ac:dyDescent="0.15"/>
    <row r="98" s="15" customFormat="1" x14ac:dyDescent="0.15"/>
    <row r="99" s="15" customFormat="1" x14ac:dyDescent="0.15"/>
    <row r="100" s="15" customFormat="1" x14ac:dyDescent="0.15"/>
    <row r="101" s="15" customFormat="1" x14ac:dyDescent="0.15"/>
    <row r="102" s="15" customFormat="1" x14ac:dyDescent="0.15"/>
    <row r="103" s="15" customFormat="1" x14ac:dyDescent="0.15"/>
    <row r="104" s="15" customFormat="1" x14ac:dyDescent="0.15"/>
    <row r="105" s="15" customFormat="1" x14ac:dyDescent="0.15"/>
    <row r="106" s="15" customFormat="1" x14ac:dyDescent="0.15"/>
    <row r="107" s="15" customFormat="1" x14ac:dyDescent="0.15"/>
    <row r="108" s="15" customFormat="1" x14ac:dyDescent="0.15"/>
    <row r="109" s="15" customFormat="1" x14ac:dyDescent="0.15"/>
    <row r="110" s="15" customFormat="1" x14ac:dyDescent="0.15"/>
    <row r="111" s="15" customFormat="1" x14ac:dyDescent="0.15"/>
    <row r="112" s="15" customFormat="1" x14ac:dyDescent="0.15"/>
    <row r="113" s="15" customFormat="1" x14ac:dyDescent="0.15"/>
    <row r="114" s="15" customFormat="1" x14ac:dyDescent="0.15"/>
    <row r="115" s="15" customFormat="1" x14ac:dyDescent="0.15"/>
    <row r="116" s="15" customFormat="1" x14ac:dyDescent="0.15"/>
    <row r="117" s="15" customFormat="1" x14ac:dyDescent="0.15"/>
    <row r="118" s="15" customFormat="1" x14ac:dyDescent="0.15"/>
    <row r="119" s="15" customFormat="1" x14ac:dyDescent="0.15"/>
    <row r="120" s="15" customFormat="1" x14ac:dyDescent="0.15"/>
    <row r="121" s="15" customFormat="1" x14ac:dyDescent="0.15"/>
    <row r="122" s="15" customFormat="1" x14ac:dyDescent="0.15"/>
    <row r="123" s="15" customFormat="1" x14ac:dyDescent="0.15"/>
    <row r="124" s="15" customFormat="1" x14ac:dyDescent="0.15"/>
    <row r="125" s="15" customFormat="1" x14ac:dyDescent="0.15"/>
    <row r="126" s="15" customFormat="1" x14ac:dyDescent="0.15"/>
    <row r="127" s="15" customFormat="1" x14ac:dyDescent="0.15"/>
    <row r="128" s="15" customFormat="1" x14ac:dyDescent="0.15"/>
    <row r="129" s="15" customFormat="1" x14ac:dyDescent="0.15"/>
    <row r="130" s="15" customFormat="1" x14ac:dyDescent="0.15"/>
    <row r="131" s="15" customFormat="1" x14ac:dyDescent="0.15"/>
    <row r="132" s="15" customFormat="1" x14ac:dyDescent="0.15"/>
    <row r="133" s="15" customFormat="1" x14ac:dyDescent="0.15"/>
    <row r="134" s="15" customFormat="1" x14ac:dyDescent="0.15"/>
    <row r="135" s="15" customFormat="1" x14ac:dyDescent="0.15"/>
    <row r="136" s="15" customFormat="1" x14ac:dyDescent="0.15"/>
    <row r="137" s="15" customFormat="1" x14ac:dyDescent="0.15"/>
    <row r="138" s="15" customFormat="1" x14ac:dyDescent="0.15"/>
    <row r="139" s="15" customFormat="1" x14ac:dyDescent="0.15"/>
    <row r="140" s="15" customFormat="1" x14ac:dyDescent="0.15"/>
    <row r="141" s="15" customFormat="1" x14ac:dyDescent="0.15"/>
    <row r="142" s="15" customFormat="1" x14ac:dyDescent="0.15"/>
    <row r="143" s="15" customFormat="1" x14ac:dyDescent="0.15"/>
    <row r="144" s="15" customFormat="1" x14ac:dyDescent="0.15"/>
    <row r="145" s="15" customFormat="1" x14ac:dyDescent="0.15"/>
    <row r="146" s="15" customFormat="1" x14ac:dyDescent="0.15"/>
    <row r="147" s="15" customFormat="1" x14ac:dyDescent="0.15"/>
    <row r="148" s="15" customFormat="1" x14ac:dyDescent="0.15"/>
    <row r="149" s="15" customFormat="1" x14ac:dyDescent="0.15"/>
    <row r="150" s="15" customFormat="1" x14ac:dyDescent="0.15"/>
    <row r="151" s="15" customFormat="1" x14ac:dyDescent="0.15"/>
    <row r="152" s="15" customFormat="1" x14ac:dyDescent="0.15"/>
    <row r="153" s="15" customFormat="1" x14ac:dyDescent="0.15"/>
    <row r="154" s="15" customFormat="1" x14ac:dyDescent="0.15"/>
    <row r="155" s="15" customFormat="1" x14ac:dyDescent="0.15"/>
    <row r="156" s="15" customFormat="1" x14ac:dyDescent="0.15"/>
    <row r="157" s="15" customFormat="1" x14ac:dyDescent="0.15"/>
    <row r="158" s="15" customFormat="1" x14ac:dyDescent="0.15"/>
    <row r="159" s="15" customFormat="1" x14ac:dyDescent="0.15"/>
    <row r="160" s="15" customFormat="1" x14ac:dyDescent="0.15"/>
    <row r="161" s="15" customFormat="1" x14ac:dyDescent="0.15"/>
    <row r="162" s="15" customFormat="1" x14ac:dyDescent="0.15"/>
    <row r="163" s="15" customFormat="1" x14ac:dyDescent="0.15"/>
    <row r="164" s="15" customFormat="1" x14ac:dyDescent="0.15"/>
    <row r="165" s="15" customFormat="1" x14ac:dyDescent="0.15"/>
    <row r="166" s="15" customFormat="1" x14ac:dyDescent="0.15"/>
    <row r="167" s="15" customFormat="1" x14ac:dyDescent="0.15"/>
    <row r="168" s="15" customFormat="1" x14ac:dyDescent="0.15"/>
    <row r="169" s="15" customFormat="1" x14ac:dyDescent="0.15"/>
    <row r="170" s="15" customFormat="1" x14ac:dyDescent="0.15"/>
    <row r="171" s="15" customFormat="1" x14ac:dyDescent="0.15"/>
    <row r="172" s="15" customFormat="1" x14ac:dyDescent="0.15"/>
    <row r="173" s="15" customFormat="1" x14ac:dyDescent="0.15"/>
    <row r="174" s="15" customFormat="1" x14ac:dyDescent="0.15"/>
    <row r="175" s="15" customFormat="1" x14ac:dyDescent="0.15"/>
    <row r="176" s="15" customFormat="1" x14ac:dyDescent="0.15"/>
    <row r="177" s="15" customFormat="1" x14ac:dyDescent="0.15"/>
    <row r="178" s="15" customFormat="1" x14ac:dyDescent="0.15"/>
    <row r="179" s="15" customFormat="1" x14ac:dyDescent="0.15"/>
    <row r="180" s="15" customFormat="1" x14ac:dyDescent="0.15"/>
    <row r="181" s="15" customFormat="1" x14ac:dyDescent="0.15"/>
    <row r="182" s="15" customFormat="1" x14ac:dyDescent="0.15"/>
    <row r="183" s="15" customFormat="1" x14ac:dyDescent="0.15"/>
    <row r="184" s="15" customFormat="1" x14ac:dyDescent="0.15"/>
    <row r="185" s="15" customFormat="1" x14ac:dyDescent="0.15"/>
    <row r="186" s="15" customFormat="1" x14ac:dyDescent="0.15"/>
    <row r="187" s="15" customFormat="1" x14ac:dyDescent="0.15"/>
    <row r="188" s="15" customFormat="1" x14ac:dyDescent="0.15"/>
    <row r="189" s="15" customFormat="1" x14ac:dyDescent="0.15"/>
    <row r="190" s="15" customFormat="1" x14ac:dyDescent="0.15"/>
    <row r="191" s="15" customFormat="1" x14ac:dyDescent="0.15"/>
    <row r="192" s="15" customFormat="1" x14ac:dyDescent="0.15"/>
    <row r="193" s="15" customFormat="1" x14ac:dyDescent="0.15"/>
    <row r="194" s="15" customFormat="1" x14ac:dyDescent="0.15"/>
    <row r="195" s="15" customFormat="1" x14ac:dyDescent="0.15"/>
    <row r="196" s="15" customFormat="1" x14ac:dyDescent="0.15"/>
    <row r="197" s="15" customFormat="1" x14ac:dyDescent="0.15"/>
    <row r="198" s="15" customFormat="1" x14ac:dyDescent="0.15"/>
    <row r="199" s="15" customFormat="1" x14ac:dyDescent="0.15"/>
    <row r="200" s="15" customFormat="1" x14ac:dyDescent="0.15"/>
    <row r="201" s="15" customFormat="1" x14ac:dyDescent="0.15"/>
    <row r="202" s="15" customFormat="1" x14ac:dyDescent="0.15"/>
    <row r="203" s="15" customFormat="1" x14ac:dyDescent="0.15"/>
    <row r="204" s="15" customFormat="1" x14ac:dyDescent="0.15"/>
  </sheetData>
  <mergeCells count="127">
    <mergeCell ref="C44:C45"/>
    <mergeCell ref="C22:C23"/>
    <mergeCell ref="C24:C25"/>
    <mergeCell ref="C26:C27"/>
    <mergeCell ref="C28:C29"/>
    <mergeCell ref="E38:E39"/>
    <mergeCell ref="E40:E41"/>
    <mergeCell ref="E42:E43"/>
    <mergeCell ref="E44:E45"/>
    <mergeCell ref="E26:E27"/>
    <mergeCell ref="E28:E29"/>
    <mergeCell ref="E30:E31"/>
    <mergeCell ref="E32:E33"/>
    <mergeCell ref="E34:E35"/>
    <mergeCell ref="C42:C43"/>
    <mergeCell ref="C36:C37"/>
    <mergeCell ref="C38:C39"/>
    <mergeCell ref="E36:E37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42:F43"/>
    <mergeCell ref="F44:F45"/>
    <mergeCell ref="G32:G33"/>
    <mergeCell ref="G30:G31"/>
    <mergeCell ref="G6:G7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F28:F29"/>
    <mergeCell ref="F6:F7"/>
    <mergeCell ref="F8:F9"/>
    <mergeCell ref="G20:G21"/>
    <mergeCell ref="B44:B45"/>
    <mergeCell ref="B26:B27"/>
    <mergeCell ref="F10:F11"/>
    <mergeCell ref="F12:F13"/>
    <mergeCell ref="F14:F15"/>
    <mergeCell ref="F16:F17"/>
    <mergeCell ref="D44:D45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18:D19"/>
    <mergeCell ref="D20:D21"/>
    <mergeCell ref="B16:B17"/>
    <mergeCell ref="B18:B19"/>
    <mergeCell ref="B20:B21"/>
    <mergeCell ref="B22:B23"/>
    <mergeCell ref="A44:A45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B36:B37"/>
    <mergeCell ref="B38:B39"/>
    <mergeCell ref="B40:B41"/>
    <mergeCell ref="B42:B43"/>
    <mergeCell ref="C12:C13"/>
    <mergeCell ref="C14:C15"/>
    <mergeCell ref="B28:B29"/>
    <mergeCell ref="B30:B31"/>
    <mergeCell ref="B32:B33"/>
    <mergeCell ref="B34:B35"/>
    <mergeCell ref="B24:B25"/>
    <mergeCell ref="B12:B13"/>
    <mergeCell ref="B14:B15"/>
    <mergeCell ref="C16:C17"/>
    <mergeCell ref="C18:C19"/>
    <mergeCell ref="C30:C31"/>
    <mergeCell ref="C32:C33"/>
    <mergeCell ref="C34:C35"/>
    <mergeCell ref="C40:C41"/>
    <mergeCell ref="C20:C21"/>
    <mergeCell ref="A20:A21"/>
    <mergeCell ref="A4:C4"/>
    <mergeCell ref="D4:G4"/>
    <mergeCell ref="F5:G5"/>
    <mergeCell ref="A6:A7"/>
    <mergeCell ref="A8:A9"/>
    <mergeCell ref="C6:C7"/>
    <mergeCell ref="C8:C9"/>
    <mergeCell ref="D6:D7"/>
    <mergeCell ref="D8:D9"/>
    <mergeCell ref="A10:A11"/>
    <mergeCell ref="A12:A13"/>
    <mergeCell ref="A14:A15"/>
    <mergeCell ref="A16:A17"/>
    <mergeCell ref="A18:A19"/>
    <mergeCell ref="C10:C11"/>
    <mergeCell ref="D10:D11"/>
    <mergeCell ref="D12:D13"/>
    <mergeCell ref="B6:B7"/>
    <mergeCell ref="B8:B9"/>
    <mergeCell ref="B10:B11"/>
    <mergeCell ref="D14:D15"/>
    <mergeCell ref="D16:D17"/>
    <mergeCell ref="E16:E17"/>
  </mergeCells>
  <phoneticPr fontId="2"/>
  <printOptions gridLinesSet="0"/>
  <pageMargins left="0.86614173228346458" right="0.98425196850393704" top="0.78740157480314965" bottom="0.59055118110236227" header="0.51181102362204722" footer="0.51181102362204722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1"/>
  <sheetViews>
    <sheetView showGridLines="0" zoomScale="145" zoomScaleNormal="145" workbookViewId="0">
      <selection activeCell="D5" sqref="D5"/>
    </sheetView>
  </sheetViews>
  <sheetFormatPr defaultRowHeight="15.75" customHeight="1" x14ac:dyDescent="0.15"/>
  <cols>
    <col min="1" max="1" width="20.75" style="1" customWidth="1"/>
    <col min="2" max="2" width="21.875" style="22" customWidth="1"/>
    <col min="3" max="3" width="21.875" style="1" customWidth="1"/>
    <col min="4" max="4" width="21.75" style="1" customWidth="1"/>
    <col min="5" max="8" width="9" style="1"/>
    <col min="9" max="9" width="25.25" style="1" customWidth="1"/>
    <col min="10" max="16384" width="9" style="1"/>
  </cols>
  <sheetData>
    <row r="1" spans="1:9" s="21" customFormat="1" ht="26.25" customHeight="1" x14ac:dyDescent="0.15">
      <c r="A1" s="230" t="s">
        <v>100</v>
      </c>
      <c r="B1" s="230"/>
      <c r="C1" s="230"/>
      <c r="D1" s="20"/>
    </row>
    <row r="2" spans="1:9" ht="22.5" customHeight="1" x14ac:dyDescent="0.15">
      <c r="B2" s="57" t="s">
        <v>102</v>
      </c>
      <c r="D2" s="58" t="s">
        <v>101</v>
      </c>
      <c r="E2" s="2"/>
      <c r="G2" s="1">
        <v>50467</v>
      </c>
      <c r="H2" s="1">
        <v>112656714.72999999</v>
      </c>
      <c r="I2" s="1">
        <v>20832170259</v>
      </c>
    </row>
    <row r="3" spans="1:9" ht="19.5" customHeight="1" x14ac:dyDescent="0.15">
      <c r="A3" s="139" t="s">
        <v>11</v>
      </c>
      <c r="B3" s="146" t="s">
        <v>12</v>
      </c>
      <c r="C3" s="140" t="s">
        <v>13</v>
      </c>
      <c r="D3" s="140" t="s">
        <v>14</v>
      </c>
      <c r="E3" s="2"/>
      <c r="F3" s="2"/>
      <c r="G3" s="2"/>
    </row>
    <row r="4" spans="1:9" ht="19.5" customHeight="1" x14ac:dyDescent="0.15">
      <c r="A4" s="141" t="s">
        <v>182</v>
      </c>
      <c r="B4" s="177">
        <v>47140</v>
      </c>
      <c r="C4" s="178">
        <v>100245419</v>
      </c>
      <c r="D4" s="178">
        <v>16537084903</v>
      </c>
      <c r="E4" s="2"/>
      <c r="F4" s="2"/>
      <c r="G4" s="2"/>
    </row>
    <row r="5" spans="1:9" ht="19.5" customHeight="1" x14ac:dyDescent="0.15">
      <c r="A5" s="141" t="s">
        <v>176</v>
      </c>
      <c r="B5" s="177">
        <v>48651</v>
      </c>
      <c r="C5" s="178">
        <v>106616690</v>
      </c>
      <c r="D5" s="178">
        <v>18437037423</v>
      </c>
      <c r="E5" s="2"/>
      <c r="F5" s="2"/>
      <c r="G5" s="2"/>
    </row>
    <row r="6" spans="1:9" ht="19.5" customHeight="1" x14ac:dyDescent="0.15">
      <c r="A6" s="141" t="s">
        <v>15</v>
      </c>
      <c r="B6" s="147">
        <v>50467</v>
      </c>
      <c r="C6" s="109">
        <v>112656714.73</v>
      </c>
      <c r="D6" s="109">
        <v>20832170259</v>
      </c>
      <c r="E6" s="2"/>
      <c r="F6" s="2"/>
      <c r="G6" s="2"/>
    </row>
    <row r="7" spans="1:9" ht="19.5" customHeight="1" x14ac:dyDescent="0.15">
      <c r="A7" s="126" t="s">
        <v>16</v>
      </c>
      <c r="B7" s="147">
        <v>47242</v>
      </c>
      <c r="C7" s="110">
        <v>95364450</v>
      </c>
      <c r="D7" s="110">
        <v>16652249941</v>
      </c>
      <c r="E7" s="2"/>
      <c r="F7" s="2"/>
      <c r="G7" s="2"/>
    </row>
    <row r="8" spans="1:9" ht="19.5" customHeight="1" x14ac:dyDescent="0.15">
      <c r="A8" s="126" t="s">
        <v>17</v>
      </c>
      <c r="B8" s="147">
        <v>42205</v>
      </c>
      <c r="C8" s="110">
        <v>103905218</v>
      </c>
      <c r="D8" s="110">
        <v>18023170718</v>
      </c>
      <c r="E8" s="2"/>
      <c r="F8" s="2"/>
      <c r="G8" s="2"/>
    </row>
    <row r="9" spans="1:9" ht="19.5" customHeight="1" x14ac:dyDescent="0.15">
      <c r="A9" s="126" t="s">
        <v>18</v>
      </c>
      <c r="B9" s="148">
        <v>36856</v>
      </c>
      <c r="C9" s="110">
        <v>97081397</v>
      </c>
      <c r="D9" s="110">
        <v>16831554610</v>
      </c>
      <c r="E9" s="2"/>
      <c r="F9" s="2"/>
      <c r="G9" s="2"/>
    </row>
    <row r="10" spans="1:9" ht="19.5" customHeight="1" x14ac:dyDescent="0.15">
      <c r="A10" s="126" t="s">
        <v>19</v>
      </c>
      <c r="B10" s="148">
        <v>29389</v>
      </c>
      <c r="C10" s="110">
        <v>86087272</v>
      </c>
      <c r="D10" s="110">
        <v>14133800821</v>
      </c>
      <c r="E10" s="2"/>
      <c r="F10" s="2"/>
      <c r="G10" s="2"/>
    </row>
    <row r="11" spans="1:9" ht="19.5" customHeight="1" x14ac:dyDescent="0.15">
      <c r="A11" s="126" t="s">
        <v>157</v>
      </c>
      <c r="B11" s="148">
        <v>23172</v>
      </c>
      <c r="C11" s="110">
        <v>54158546</v>
      </c>
      <c r="D11" s="110">
        <v>9485240558</v>
      </c>
      <c r="E11" s="2"/>
      <c r="F11" s="2"/>
      <c r="G11" s="2"/>
    </row>
    <row r="12" spans="1:9" ht="19.5" customHeight="1" x14ac:dyDescent="0.15">
      <c r="A12" s="126" t="s">
        <v>158</v>
      </c>
      <c r="B12" s="147">
        <v>14181</v>
      </c>
      <c r="C12" s="111">
        <v>28031594</v>
      </c>
      <c r="D12" s="112">
        <v>4389161978</v>
      </c>
      <c r="E12" s="2"/>
      <c r="F12" s="2"/>
      <c r="G12" s="2"/>
    </row>
    <row r="13" spans="1:9" ht="19.5" customHeight="1" x14ac:dyDescent="0.15">
      <c r="A13" s="126" t="s">
        <v>159</v>
      </c>
      <c r="B13" s="149">
        <v>52486</v>
      </c>
      <c r="C13" s="113">
        <v>128677630</v>
      </c>
      <c r="D13" s="114">
        <v>18052781229</v>
      </c>
      <c r="E13" s="2"/>
      <c r="F13" s="2"/>
      <c r="G13" s="2"/>
    </row>
    <row r="14" spans="1:9" ht="19.5" customHeight="1" x14ac:dyDescent="0.15">
      <c r="A14" s="127" t="s">
        <v>160</v>
      </c>
      <c r="B14" s="150">
        <v>53276</v>
      </c>
      <c r="C14" s="115">
        <v>115065876</v>
      </c>
      <c r="D14" s="116">
        <v>15287711746</v>
      </c>
      <c r="E14" s="2"/>
      <c r="F14" s="2"/>
      <c r="G14" s="2"/>
    </row>
    <row r="15" spans="1:9" ht="19.5" customHeight="1" x14ac:dyDescent="0.15">
      <c r="A15" s="128" t="s">
        <v>20</v>
      </c>
      <c r="B15" s="151" t="s">
        <v>130</v>
      </c>
      <c r="C15" s="117" t="s">
        <v>131</v>
      </c>
      <c r="D15" s="118">
        <v>15232252034</v>
      </c>
      <c r="E15" s="2"/>
      <c r="F15" s="2"/>
      <c r="G15" s="2"/>
    </row>
    <row r="16" spans="1:9" ht="19.5" customHeight="1" x14ac:dyDescent="0.15">
      <c r="A16" s="126" t="s">
        <v>161</v>
      </c>
      <c r="B16" s="149">
        <v>54662</v>
      </c>
      <c r="C16" s="113">
        <v>135353107</v>
      </c>
      <c r="D16" s="114">
        <v>21635463951</v>
      </c>
      <c r="E16" s="2"/>
      <c r="F16" s="2"/>
      <c r="G16" s="2"/>
    </row>
    <row r="17" spans="1:7" ht="19.5" customHeight="1" x14ac:dyDescent="0.15">
      <c r="A17" s="126" t="s">
        <v>162</v>
      </c>
      <c r="B17" s="149">
        <v>53140</v>
      </c>
      <c r="C17" s="113">
        <v>133036183</v>
      </c>
      <c r="D17" s="114">
        <v>20876113305</v>
      </c>
      <c r="E17" s="2"/>
      <c r="F17" s="2"/>
      <c r="G17" s="2"/>
    </row>
    <row r="18" spans="1:7" ht="19.5" customHeight="1" x14ac:dyDescent="0.15">
      <c r="A18" s="142" t="s">
        <v>163</v>
      </c>
      <c r="B18" s="150">
        <v>51575</v>
      </c>
      <c r="C18" s="115">
        <v>178238014</v>
      </c>
      <c r="D18" s="116">
        <v>20347169696</v>
      </c>
      <c r="E18" s="2"/>
      <c r="F18" s="2"/>
      <c r="G18" s="2"/>
    </row>
    <row r="19" spans="1:7" ht="19.5" customHeight="1" x14ac:dyDescent="0.15">
      <c r="A19" s="128" t="s">
        <v>20</v>
      </c>
      <c r="B19" s="151" t="s">
        <v>132</v>
      </c>
      <c r="C19" s="117" t="s">
        <v>133</v>
      </c>
      <c r="D19" s="118">
        <v>20318709349</v>
      </c>
      <c r="E19" s="2"/>
      <c r="F19" s="2"/>
      <c r="G19" s="2"/>
    </row>
    <row r="20" spans="1:7" ht="19.5" customHeight="1" x14ac:dyDescent="0.15">
      <c r="A20" s="127" t="s">
        <v>164</v>
      </c>
      <c r="B20" s="152">
        <v>52795</v>
      </c>
      <c r="C20" s="119">
        <v>166175051</v>
      </c>
      <c r="D20" s="120">
        <v>19024731659</v>
      </c>
      <c r="E20" s="2"/>
      <c r="F20" s="2"/>
      <c r="G20" s="2"/>
    </row>
    <row r="21" spans="1:7" ht="19.5" customHeight="1" x14ac:dyDescent="0.15">
      <c r="A21" s="128" t="s">
        <v>20</v>
      </c>
      <c r="B21" s="151" t="s">
        <v>134</v>
      </c>
      <c r="C21" s="117" t="s">
        <v>135</v>
      </c>
      <c r="D21" s="118">
        <v>18685202986</v>
      </c>
      <c r="E21" s="2"/>
      <c r="F21" s="2"/>
      <c r="G21" s="2"/>
    </row>
    <row r="22" spans="1:7" ht="19.5" customHeight="1" x14ac:dyDescent="0.15">
      <c r="A22" s="142" t="s">
        <v>165</v>
      </c>
      <c r="B22" s="150">
        <v>55879</v>
      </c>
      <c r="C22" s="115">
        <v>127045735</v>
      </c>
      <c r="D22" s="116">
        <v>19758364787</v>
      </c>
      <c r="E22" s="2"/>
      <c r="F22" s="2"/>
      <c r="G22" s="2"/>
    </row>
    <row r="23" spans="1:7" ht="19.5" customHeight="1" x14ac:dyDescent="0.15">
      <c r="A23" s="128" t="s">
        <v>20</v>
      </c>
      <c r="B23" s="151" t="s">
        <v>136</v>
      </c>
      <c r="C23" s="121">
        <v>126024360</v>
      </c>
      <c r="D23" s="118">
        <v>19365142887</v>
      </c>
      <c r="E23" s="2"/>
      <c r="F23" s="2"/>
      <c r="G23" s="2"/>
    </row>
    <row r="24" spans="1:7" ht="19.5" customHeight="1" x14ac:dyDescent="0.15">
      <c r="A24" s="142" t="s">
        <v>166</v>
      </c>
      <c r="B24" s="150">
        <v>61285</v>
      </c>
      <c r="C24" s="115">
        <v>135801282</v>
      </c>
      <c r="D24" s="116">
        <v>17352656240</v>
      </c>
      <c r="E24" s="2"/>
      <c r="F24" s="2"/>
      <c r="G24" s="2"/>
    </row>
    <row r="25" spans="1:7" ht="19.5" customHeight="1" x14ac:dyDescent="0.15">
      <c r="A25" s="128" t="s">
        <v>20</v>
      </c>
      <c r="B25" s="151" t="s">
        <v>137</v>
      </c>
      <c r="C25" s="121">
        <v>134408710</v>
      </c>
      <c r="D25" s="118">
        <v>16780833797</v>
      </c>
      <c r="E25" s="2"/>
      <c r="F25" s="2"/>
      <c r="G25" s="2"/>
    </row>
    <row r="26" spans="1:7" ht="19.5" customHeight="1" x14ac:dyDescent="0.15">
      <c r="A26" s="142" t="s">
        <v>167</v>
      </c>
      <c r="B26" s="150">
        <v>64101</v>
      </c>
      <c r="C26" s="115">
        <v>115986747</v>
      </c>
      <c r="D26" s="116">
        <v>20207461673</v>
      </c>
      <c r="E26" s="2"/>
      <c r="F26" s="2"/>
      <c r="G26" s="2"/>
    </row>
    <row r="27" spans="1:7" ht="19.5" customHeight="1" x14ac:dyDescent="0.15">
      <c r="A27" s="128" t="s">
        <v>20</v>
      </c>
      <c r="B27" s="151" t="s">
        <v>138</v>
      </c>
      <c r="C27" s="121">
        <v>114419095</v>
      </c>
      <c r="D27" s="118">
        <v>19642299073</v>
      </c>
      <c r="E27" s="2"/>
      <c r="F27" s="2"/>
      <c r="G27" s="2"/>
    </row>
    <row r="28" spans="1:7" ht="19.5" customHeight="1" x14ac:dyDescent="0.15">
      <c r="A28" s="142" t="s">
        <v>168</v>
      </c>
      <c r="B28" s="150">
        <v>61949</v>
      </c>
      <c r="C28" s="115">
        <v>168854301</v>
      </c>
      <c r="D28" s="116">
        <v>18119061601</v>
      </c>
    </row>
    <row r="29" spans="1:7" ht="19.5" customHeight="1" x14ac:dyDescent="0.15">
      <c r="A29" s="128" t="s">
        <v>20</v>
      </c>
      <c r="B29" s="151" t="s">
        <v>139</v>
      </c>
      <c r="C29" s="122">
        <v>168731164</v>
      </c>
      <c r="D29" s="123">
        <v>18082932925</v>
      </c>
    </row>
    <row r="30" spans="1:7" ht="19.5" customHeight="1" x14ac:dyDescent="0.15">
      <c r="A30" s="127" t="s">
        <v>169</v>
      </c>
      <c r="B30" s="152">
        <v>62209</v>
      </c>
      <c r="C30" s="119">
        <v>135369159</v>
      </c>
      <c r="D30" s="120">
        <v>17779761142</v>
      </c>
    </row>
    <row r="31" spans="1:7" ht="19.5" customHeight="1" x14ac:dyDescent="0.15">
      <c r="A31" s="128" t="s">
        <v>20</v>
      </c>
      <c r="B31" s="153" t="s">
        <v>140</v>
      </c>
      <c r="C31" s="124" t="s">
        <v>141</v>
      </c>
      <c r="D31" s="125" t="s">
        <v>142</v>
      </c>
    </row>
    <row r="32" spans="1:7" ht="19.5" customHeight="1" x14ac:dyDescent="0.15">
      <c r="A32" s="127" t="s">
        <v>170</v>
      </c>
      <c r="B32" s="152">
        <v>62084</v>
      </c>
      <c r="C32" s="119">
        <v>135199438</v>
      </c>
      <c r="D32" s="120">
        <v>19145173060</v>
      </c>
    </row>
    <row r="33" spans="1:4" ht="19.5" customHeight="1" x14ac:dyDescent="0.15">
      <c r="A33" s="128" t="s">
        <v>20</v>
      </c>
      <c r="B33" s="153" t="s">
        <v>143</v>
      </c>
      <c r="C33" s="124" t="s">
        <v>144</v>
      </c>
      <c r="D33" s="125" t="s">
        <v>21</v>
      </c>
    </row>
    <row r="34" spans="1:4" ht="19.5" customHeight="1" x14ac:dyDescent="0.15">
      <c r="A34" s="143" t="s">
        <v>129</v>
      </c>
      <c r="B34" s="152">
        <v>63323</v>
      </c>
      <c r="C34" s="120">
        <v>179620670</v>
      </c>
      <c r="D34" s="120">
        <v>22129440247</v>
      </c>
    </row>
    <row r="35" spans="1:4" ht="19.5" customHeight="1" x14ac:dyDescent="0.15">
      <c r="A35" s="144" t="s">
        <v>20</v>
      </c>
      <c r="B35" s="153" t="s">
        <v>145</v>
      </c>
      <c r="C35" s="124" t="s">
        <v>146</v>
      </c>
      <c r="D35" s="125" t="s">
        <v>147</v>
      </c>
    </row>
    <row r="36" spans="1:4" ht="19.5" customHeight="1" x14ac:dyDescent="0.15">
      <c r="A36" s="127" t="s">
        <v>128</v>
      </c>
      <c r="B36" s="152">
        <v>63404</v>
      </c>
      <c r="C36" s="120">
        <v>236873018</v>
      </c>
      <c r="D36" s="120">
        <v>23807745082</v>
      </c>
    </row>
    <row r="37" spans="1:4" ht="19.5" customHeight="1" x14ac:dyDescent="0.15">
      <c r="A37" s="145" t="s">
        <v>20</v>
      </c>
      <c r="B37" s="153" t="s">
        <v>148</v>
      </c>
      <c r="C37" s="124" t="s">
        <v>156</v>
      </c>
      <c r="D37" s="125" t="s">
        <v>149</v>
      </c>
    </row>
    <row r="38" spans="1:4" ht="19.5" customHeight="1" x14ac:dyDescent="0.15">
      <c r="A38" s="127" t="s">
        <v>127</v>
      </c>
      <c r="B38" s="152">
        <v>67191</v>
      </c>
      <c r="C38" s="120">
        <v>163851166</v>
      </c>
      <c r="D38" s="120">
        <v>18297322443</v>
      </c>
    </row>
    <row r="39" spans="1:4" ht="19.5" customHeight="1" x14ac:dyDescent="0.15">
      <c r="A39" s="144" t="s">
        <v>20</v>
      </c>
      <c r="B39" s="153" t="s">
        <v>155</v>
      </c>
      <c r="C39" s="124" t="s">
        <v>150</v>
      </c>
      <c r="D39" s="125" t="s">
        <v>151</v>
      </c>
    </row>
    <row r="40" spans="1:4" ht="19.5" customHeight="1" x14ac:dyDescent="0.15">
      <c r="A40" s="127" t="s">
        <v>171</v>
      </c>
      <c r="B40" s="152">
        <v>70964</v>
      </c>
      <c r="C40" s="120">
        <v>124138629</v>
      </c>
      <c r="D40" s="120">
        <v>19081574793</v>
      </c>
    </row>
    <row r="41" spans="1:4" ht="19.5" customHeight="1" x14ac:dyDescent="0.15">
      <c r="A41" s="144" t="s">
        <v>20</v>
      </c>
      <c r="B41" s="153" t="s">
        <v>152</v>
      </c>
      <c r="C41" s="124" t="s">
        <v>153</v>
      </c>
      <c r="D41" s="125" t="s">
        <v>154</v>
      </c>
    </row>
  </sheetData>
  <mergeCells count="1">
    <mergeCell ref="A1:C1"/>
  </mergeCells>
  <phoneticPr fontId="2"/>
  <printOptions gridLinesSet="0"/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view="pageBreakPreview" zoomScale="115" zoomScaleNormal="145" zoomScaleSheetLayoutView="115" zoomScalePageLayoutView="145" workbookViewId="0">
      <selection activeCell="D16" sqref="D16"/>
    </sheetView>
  </sheetViews>
  <sheetFormatPr defaultRowHeight="13.5" x14ac:dyDescent="0.15"/>
  <cols>
    <col min="1" max="1" width="3.875" style="29" customWidth="1"/>
    <col min="2" max="2" width="6.375" style="29" customWidth="1"/>
    <col min="3" max="3" width="11.25" style="29" customWidth="1"/>
    <col min="4" max="4" width="13.75" style="29" customWidth="1"/>
    <col min="5" max="5" width="6.375" style="29" customWidth="1"/>
    <col min="6" max="6" width="10.625" style="29" customWidth="1"/>
    <col min="7" max="7" width="13.25" style="29" customWidth="1"/>
    <col min="8" max="8" width="8.125" style="29" customWidth="1"/>
    <col min="9" max="9" width="11.875" style="29" customWidth="1"/>
    <col min="10" max="10" width="16" style="29" customWidth="1"/>
    <col min="11" max="16384" width="9" style="29"/>
  </cols>
  <sheetData>
    <row r="1" spans="1:10" s="24" customFormat="1" ht="22.5" customHeight="1" x14ac:dyDescent="0.2">
      <c r="A1" s="233" t="s">
        <v>103</v>
      </c>
      <c r="B1" s="234"/>
      <c r="C1" s="234"/>
      <c r="D1" s="234"/>
      <c r="E1" s="234"/>
      <c r="F1" s="234"/>
      <c r="G1" s="234"/>
      <c r="H1" s="234"/>
      <c r="I1" s="234"/>
      <c r="J1" s="23"/>
    </row>
    <row r="2" spans="1:10" s="27" customFormat="1" ht="15" customHeight="1" x14ac:dyDescent="0.15">
      <c r="A2" s="25"/>
      <c r="B2" s="26"/>
      <c r="C2" s="26"/>
      <c r="D2" s="26"/>
      <c r="E2" s="26"/>
      <c r="F2" s="26"/>
      <c r="G2" s="26"/>
      <c r="H2" s="235" t="s">
        <v>101</v>
      </c>
      <c r="I2" s="235"/>
      <c r="J2" s="235"/>
    </row>
    <row r="3" spans="1:10" s="27" customFormat="1" ht="15" customHeight="1" x14ac:dyDescent="0.15">
      <c r="A3" s="25"/>
      <c r="B3" s="26"/>
      <c r="C3" s="26"/>
      <c r="D3" s="26"/>
      <c r="E3" s="64" t="s">
        <v>117</v>
      </c>
      <c r="F3" s="26"/>
      <c r="G3" s="26"/>
      <c r="H3" s="236"/>
      <c r="I3" s="236"/>
      <c r="J3" s="236"/>
    </row>
    <row r="4" spans="1:10" s="27" customFormat="1" ht="26.45" customHeight="1" x14ac:dyDescent="0.15">
      <c r="A4" s="156"/>
      <c r="B4" s="237" t="s">
        <v>183</v>
      </c>
      <c r="C4" s="237"/>
      <c r="D4" s="238"/>
      <c r="E4" s="237" t="s">
        <v>175</v>
      </c>
      <c r="F4" s="237"/>
      <c r="G4" s="238"/>
      <c r="H4" s="59" t="s">
        <v>22</v>
      </c>
      <c r="I4" s="60"/>
      <c r="J4" s="61"/>
    </row>
    <row r="5" spans="1:10" s="27" customFormat="1" ht="37.5" customHeight="1" x14ac:dyDescent="0.15">
      <c r="A5" s="155"/>
      <c r="B5" s="154" t="s">
        <v>23</v>
      </c>
      <c r="C5" s="62" t="s">
        <v>120</v>
      </c>
      <c r="D5" s="155" t="s">
        <v>119</v>
      </c>
      <c r="E5" s="154" t="s">
        <v>23</v>
      </c>
      <c r="F5" s="62" t="s">
        <v>120</v>
      </c>
      <c r="G5" s="155" t="s">
        <v>119</v>
      </c>
      <c r="H5" s="154" t="s">
        <v>23</v>
      </c>
      <c r="I5" s="62" t="s">
        <v>120</v>
      </c>
      <c r="J5" s="172" t="s">
        <v>119</v>
      </c>
    </row>
    <row r="6" spans="1:10" s="27" customFormat="1" ht="27" customHeight="1" x14ac:dyDescent="0.15">
      <c r="A6" s="155" t="s">
        <v>104</v>
      </c>
      <c r="B6" s="179">
        <v>2775</v>
      </c>
      <c r="C6" s="180">
        <v>8263942</v>
      </c>
      <c r="D6" s="74">
        <v>1456578383</v>
      </c>
      <c r="E6" s="179">
        <v>2427</v>
      </c>
      <c r="F6" s="180">
        <v>11971651</v>
      </c>
      <c r="G6" s="74">
        <v>1460687518</v>
      </c>
      <c r="H6" s="63">
        <f t="shared" ref="H6:J7" si="0">B6-E6</f>
        <v>348</v>
      </c>
      <c r="I6" s="34">
        <f t="shared" si="0"/>
        <v>-3707709</v>
      </c>
      <c r="J6" s="34">
        <f t="shared" si="0"/>
        <v>-4109135</v>
      </c>
    </row>
    <row r="7" spans="1:10" s="27" customFormat="1" ht="27" customHeight="1" x14ac:dyDescent="0.15">
      <c r="A7" s="155" t="s">
        <v>105</v>
      </c>
      <c r="B7" s="179">
        <v>2763</v>
      </c>
      <c r="C7" s="180">
        <v>9798890</v>
      </c>
      <c r="D7" s="74">
        <v>1438840633</v>
      </c>
      <c r="E7" s="179">
        <v>2537</v>
      </c>
      <c r="F7" s="180">
        <v>10368379</v>
      </c>
      <c r="G7" s="74">
        <v>1293156299</v>
      </c>
      <c r="H7" s="63">
        <f t="shared" si="0"/>
        <v>226</v>
      </c>
      <c r="I7" s="34">
        <f t="shared" si="0"/>
        <v>-569489</v>
      </c>
      <c r="J7" s="34">
        <f t="shared" si="0"/>
        <v>145684334</v>
      </c>
    </row>
    <row r="8" spans="1:10" s="27" customFormat="1" ht="27" customHeight="1" x14ac:dyDescent="0.15">
      <c r="A8" s="155" t="s">
        <v>106</v>
      </c>
      <c r="B8" s="179">
        <v>2309</v>
      </c>
      <c r="C8" s="180">
        <v>3860245</v>
      </c>
      <c r="D8" s="74">
        <v>628260573</v>
      </c>
      <c r="E8" s="179">
        <v>2346</v>
      </c>
      <c r="F8" s="180">
        <v>3680236</v>
      </c>
      <c r="G8" s="74">
        <v>782407549</v>
      </c>
      <c r="H8" s="63">
        <f t="shared" ref="H8:J18" si="1">B8-E8</f>
        <v>-37</v>
      </c>
      <c r="I8" s="34">
        <f t="shared" si="1"/>
        <v>180009</v>
      </c>
      <c r="J8" s="34">
        <f t="shared" si="1"/>
        <v>-154146976</v>
      </c>
    </row>
    <row r="9" spans="1:10" s="27" customFormat="1" ht="27" customHeight="1" x14ac:dyDescent="0.15">
      <c r="A9" s="155" t="s">
        <v>107</v>
      </c>
      <c r="B9" s="179">
        <v>3129</v>
      </c>
      <c r="C9" s="180">
        <v>5936850</v>
      </c>
      <c r="D9" s="74">
        <v>941906916</v>
      </c>
      <c r="E9" s="179">
        <v>3548</v>
      </c>
      <c r="F9" s="180">
        <v>5456731</v>
      </c>
      <c r="G9" s="74">
        <v>1413956916</v>
      </c>
      <c r="H9" s="63">
        <f t="shared" si="1"/>
        <v>-419</v>
      </c>
      <c r="I9" s="34">
        <f t="shared" si="1"/>
        <v>480119</v>
      </c>
      <c r="J9" s="34">
        <f t="shared" si="1"/>
        <v>-472050000</v>
      </c>
    </row>
    <row r="10" spans="1:10" s="27" customFormat="1" ht="27" customHeight="1" x14ac:dyDescent="0.15">
      <c r="A10" s="155" t="s">
        <v>108</v>
      </c>
      <c r="B10" s="179">
        <v>5085</v>
      </c>
      <c r="C10" s="180">
        <v>16455064</v>
      </c>
      <c r="D10" s="74">
        <v>1643901881</v>
      </c>
      <c r="E10" s="179">
        <v>5285</v>
      </c>
      <c r="F10" s="180">
        <v>17286289</v>
      </c>
      <c r="G10" s="74">
        <v>2367237555</v>
      </c>
      <c r="H10" s="63">
        <f t="shared" si="1"/>
        <v>-200</v>
      </c>
      <c r="I10" s="34">
        <f t="shared" si="1"/>
        <v>-831225</v>
      </c>
      <c r="J10" s="34">
        <f t="shared" si="1"/>
        <v>-723335674</v>
      </c>
    </row>
    <row r="11" spans="1:10" s="27" customFormat="1" ht="27" customHeight="1" x14ac:dyDescent="0.15">
      <c r="A11" s="155" t="s">
        <v>109</v>
      </c>
      <c r="B11" s="179">
        <v>5929</v>
      </c>
      <c r="C11" s="180">
        <v>11715739</v>
      </c>
      <c r="D11" s="74">
        <v>2224033122</v>
      </c>
      <c r="E11" s="179">
        <v>5693</v>
      </c>
      <c r="F11" s="180">
        <v>11801261</v>
      </c>
      <c r="G11" s="74">
        <v>2335840289</v>
      </c>
      <c r="H11" s="63">
        <f t="shared" si="1"/>
        <v>236</v>
      </c>
      <c r="I11" s="34">
        <f t="shared" si="1"/>
        <v>-85522</v>
      </c>
      <c r="J11" s="34">
        <f t="shared" si="1"/>
        <v>-111807167</v>
      </c>
    </row>
    <row r="12" spans="1:10" s="27" customFormat="1" ht="27" customHeight="1" x14ac:dyDescent="0.15">
      <c r="A12" s="155" t="s">
        <v>110</v>
      </c>
      <c r="B12" s="179">
        <v>5513</v>
      </c>
      <c r="C12" s="180">
        <v>11218818</v>
      </c>
      <c r="D12" s="74">
        <v>2193101832</v>
      </c>
      <c r="E12" s="179">
        <v>4406</v>
      </c>
      <c r="F12" s="180">
        <v>9241139</v>
      </c>
      <c r="G12" s="74">
        <v>1651780818</v>
      </c>
      <c r="H12" s="63">
        <f t="shared" si="1"/>
        <v>1107</v>
      </c>
      <c r="I12" s="34">
        <f t="shared" si="1"/>
        <v>1977679</v>
      </c>
      <c r="J12" s="34">
        <f t="shared" si="1"/>
        <v>541321014</v>
      </c>
    </row>
    <row r="13" spans="1:10" s="27" customFormat="1" ht="27" customHeight="1" x14ac:dyDescent="0.15">
      <c r="A13" s="155" t="s">
        <v>111</v>
      </c>
      <c r="B13" s="179">
        <v>3490</v>
      </c>
      <c r="C13" s="180">
        <v>2436458</v>
      </c>
      <c r="D13" s="74">
        <v>658600303</v>
      </c>
      <c r="E13" s="179">
        <v>2744</v>
      </c>
      <c r="F13" s="180">
        <v>2267106</v>
      </c>
      <c r="G13" s="74">
        <v>540847080</v>
      </c>
      <c r="H13" s="63">
        <f t="shared" si="1"/>
        <v>746</v>
      </c>
      <c r="I13" s="34">
        <f t="shared" si="1"/>
        <v>169352</v>
      </c>
      <c r="J13" s="34">
        <f t="shared" si="1"/>
        <v>117753223</v>
      </c>
    </row>
    <row r="14" spans="1:10" s="27" customFormat="1" ht="27" customHeight="1" x14ac:dyDescent="0.15">
      <c r="A14" s="155" t="s">
        <v>112</v>
      </c>
      <c r="B14" s="179">
        <v>3823</v>
      </c>
      <c r="C14" s="180">
        <v>3017677</v>
      </c>
      <c r="D14" s="74">
        <v>870542419</v>
      </c>
      <c r="E14" s="179">
        <v>4409</v>
      </c>
      <c r="F14" s="180">
        <v>2902736</v>
      </c>
      <c r="G14" s="74">
        <v>867719601</v>
      </c>
      <c r="H14" s="63">
        <f t="shared" si="1"/>
        <v>-586</v>
      </c>
      <c r="I14" s="34">
        <f t="shared" si="1"/>
        <v>114941</v>
      </c>
      <c r="J14" s="34">
        <f t="shared" si="1"/>
        <v>2822818</v>
      </c>
    </row>
    <row r="15" spans="1:10" s="27" customFormat="1" ht="27" customHeight="1" x14ac:dyDescent="0.15">
      <c r="A15" s="155" t="s">
        <v>113</v>
      </c>
      <c r="B15" s="179">
        <v>4418</v>
      </c>
      <c r="C15" s="180">
        <v>6138018</v>
      </c>
      <c r="D15" s="74">
        <v>1281889124</v>
      </c>
      <c r="E15" s="179">
        <v>6095</v>
      </c>
      <c r="F15" s="180">
        <v>8020251</v>
      </c>
      <c r="G15" s="74">
        <v>1487600010</v>
      </c>
      <c r="H15" s="63">
        <f t="shared" si="1"/>
        <v>-1677</v>
      </c>
      <c r="I15" s="34">
        <f t="shared" si="1"/>
        <v>-1882233</v>
      </c>
      <c r="J15" s="34">
        <f t="shared" si="1"/>
        <v>-205710886</v>
      </c>
    </row>
    <row r="16" spans="1:10" s="27" customFormat="1" ht="27" customHeight="1" x14ac:dyDescent="0.15">
      <c r="A16" s="155" t="s">
        <v>114</v>
      </c>
      <c r="B16" s="179">
        <v>4199</v>
      </c>
      <c r="C16" s="180">
        <v>8040355</v>
      </c>
      <c r="D16" s="74">
        <v>1385221261</v>
      </c>
      <c r="E16" s="179">
        <v>5348</v>
      </c>
      <c r="F16" s="180">
        <v>10041588</v>
      </c>
      <c r="G16" s="74">
        <v>1922728930</v>
      </c>
      <c r="H16" s="63">
        <f t="shared" si="1"/>
        <v>-1149</v>
      </c>
      <c r="I16" s="34">
        <f t="shared" si="1"/>
        <v>-2001233</v>
      </c>
      <c r="J16" s="34">
        <f t="shared" si="1"/>
        <v>-537507669</v>
      </c>
    </row>
    <row r="17" spans="1:10" s="27" customFormat="1" ht="27" customHeight="1" x14ac:dyDescent="0.15">
      <c r="A17" s="130" t="s">
        <v>115</v>
      </c>
      <c r="B17" s="181">
        <v>3707</v>
      </c>
      <c r="C17" s="182">
        <v>13363363</v>
      </c>
      <c r="D17" s="73">
        <v>1814208456</v>
      </c>
      <c r="E17" s="181">
        <v>3813</v>
      </c>
      <c r="F17" s="182">
        <v>13579323</v>
      </c>
      <c r="G17" s="73">
        <v>2313074858</v>
      </c>
      <c r="H17" s="72">
        <f t="shared" si="1"/>
        <v>-106</v>
      </c>
      <c r="I17" s="33">
        <f t="shared" si="1"/>
        <v>-215960</v>
      </c>
      <c r="J17" s="33">
        <f t="shared" si="1"/>
        <v>-498866402</v>
      </c>
    </row>
    <row r="18" spans="1:10" s="27" customFormat="1" ht="27" customHeight="1" x14ac:dyDescent="0.15">
      <c r="A18" s="133" t="s">
        <v>24</v>
      </c>
      <c r="B18" s="179">
        <f t="shared" ref="B18:G18" si="2">SUM(B6:B17)</f>
        <v>47140</v>
      </c>
      <c r="C18" s="180">
        <f t="shared" si="2"/>
        <v>100245419</v>
      </c>
      <c r="D18" s="74">
        <f t="shared" si="2"/>
        <v>16537084903</v>
      </c>
      <c r="E18" s="179">
        <f t="shared" si="2"/>
        <v>48651</v>
      </c>
      <c r="F18" s="180">
        <f t="shared" si="2"/>
        <v>106616690</v>
      </c>
      <c r="G18" s="74">
        <f t="shared" si="2"/>
        <v>18437037423</v>
      </c>
      <c r="H18" s="63">
        <f t="shared" si="1"/>
        <v>-1511</v>
      </c>
      <c r="I18" s="34">
        <f t="shared" si="1"/>
        <v>-6371271</v>
      </c>
      <c r="J18" s="34">
        <f t="shared" si="1"/>
        <v>-1899952520</v>
      </c>
    </row>
    <row r="19" spans="1:10" x14ac:dyDescent="0.15">
      <c r="A19" s="28"/>
      <c r="B19" s="28"/>
      <c r="C19" s="28"/>
      <c r="D19" s="231"/>
      <c r="E19" s="231"/>
      <c r="F19" s="231"/>
      <c r="G19" s="232"/>
      <c r="H19" s="231"/>
      <c r="I19" s="231"/>
      <c r="J19" s="231"/>
    </row>
    <row r="20" spans="1:10" x14ac:dyDescent="0.15">
      <c r="A20" s="28"/>
      <c r="B20" s="28"/>
      <c r="C20" s="30"/>
      <c r="D20" s="28"/>
      <c r="E20" s="28"/>
      <c r="F20" s="28"/>
      <c r="G20" s="28"/>
      <c r="H20" s="28"/>
    </row>
    <row r="21" spans="1:10" x14ac:dyDescent="0.15">
      <c r="A21" s="28" t="s">
        <v>25</v>
      </c>
      <c r="B21" s="28"/>
      <c r="C21" s="28"/>
      <c r="D21" s="28"/>
      <c r="E21" s="28"/>
      <c r="F21" s="28"/>
      <c r="G21" s="28"/>
      <c r="H21" s="28"/>
    </row>
    <row r="22" spans="1:10" x14ac:dyDescent="0.15">
      <c r="A22" s="28"/>
      <c r="B22" s="28"/>
      <c r="C22" s="28"/>
      <c r="D22" s="28"/>
      <c r="E22" s="28"/>
      <c r="F22" s="28"/>
      <c r="G22" s="28"/>
      <c r="H22" s="28"/>
    </row>
    <row r="23" spans="1:10" x14ac:dyDescent="0.15">
      <c r="A23" s="28"/>
      <c r="B23" s="28"/>
      <c r="C23" s="28"/>
      <c r="D23" s="28"/>
      <c r="E23" s="28"/>
      <c r="F23" s="28"/>
      <c r="G23" s="28"/>
      <c r="H23" s="28"/>
    </row>
    <row r="24" spans="1:10" x14ac:dyDescent="0.15">
      <c r="A24" s="28"/>
      <c r="B24" s="28"/>
      <c r="C24" s="28"/>
      <c r="D24" s="28"/>
      <c r="E24" s="28"/>
      <c r="F24" s="28"/>
      <c r="G24" s="28"/>
      <c r="H24" s="28"/>
    </row>
    <row r="25" spans="1:10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6">
    <mergeCell ref="D19:J19"/>
    <mergeCell ref="A1:I1"/>
    <mergeCell ref="H2:J2"/>
    <mergeCell ref="H3:J3"/>
    <mergeCell ref="B4:D4"/>
    <mergeCell ref="E4:G4"/>
  </mergeCells>
  <phoneticPr fontId="2"/>
  <printOptions gridLinesSet="0"/>
  <pageMargins left="0.6692913385826772" right="0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showGridLines="0" view="pageBreakPreview" topLeftCell="A10" zoomScaleNormal="130" zoomScaleSheetLayoutView="100" zoomScalePageLayoutView="130" workbookViewId="0">
      <selection activeCell="H35" sqref="H35"/>
    </sheetView>
  </sheetViews>
  <sheetFormatPr defaultRowHeight="13.5" x14ac:dyDescent="0.15"/>
  <cols>
    <col min="1" max="1" width="0.625" style="29" customWidth="1"/>
    <col min="2" max="2" width="18.125" style="38" customWidth="1"/>
    <col min="3" max="3" width="0.625" style="38" customWidth="1"/>
    <col min="4" max="4" width="5.875" style="29" customWidth="1"/>
    <col min="5" max="5" width="10.375" style="29" customWidth="1"/>
    <col min="6" max="6" width="13" style="29" customWidth="1"/>
    <col min="7" max="7" width="6.375" style="29" customWidth="1"/>
    <col min="8" max="8" width="10.125" style="29" customWidth="1"/>
    <col min="9" max="9" width="13" style="29" customWidth="1"/>
    <col min="10" max="10" width="8.625" style="29" customWidth="1"/>
    <col min="11" max="11" width="11.875" style="29" customWidth="1"/>
    <col min="12" max="12" width="14.5" style="29" customWidth="1"/>
    <col min="13" max="16384" width="9" style="29"/>
  </cols>
  <sheetData>
    <row r="1" spans="1:16" ht="14.25" x14ac:dyDescent="0.15">
      <c r="B1" s="239" t="s">
        <v>118</v>
      </c>
      <c r="C1" s="239"/>
      <c r="D1" s="240"/>
      <c r="E1" s="240"/>
      <c r="F1" s="240"/>
      <c r="G1" s="240"/>
      <c r="H1" s="240"/>
      <c r="I1" s="240"/>
      <c r="J1" s="240"/>
      <c r="K1" s="240"/>
      <c r="L1" s="240"/>
    </row>
    <row r="2" spans="1:16" s="31" customFormat="1" ht="22.5" customHeight="1" x14ac:dyDescent="0.25">
      <c r="K2" s="77" t="s">
        <v>101</v>
      </c>
      <c r="L2" s="77"/>
      <c r="M2" s="77"/>
    </row>
    <row r="3" spans="1:16" s="27" customFormat="1" ht="15.75" customHeight="1" x14ac:dyDescent="0.15">
      <c r="A3" s="26"/>
      <c r="B3" s="25"/>
      <c r="C3" s="25"/>
      <c r="D3" s="25"/>
      <c r="E3" s="25"/>
      <c r="G3" s="64" t="s">
        <v>116</v>
      </c>
      <c r="H3" s="25"/>
      <c r="I3" s="25"/>
      <c r="J3" s="236"/>
      <c r="K3" s="236"/>
      <c r="L3" s="236"/>
      <c r="M3" s="26"/>
      <c r="N3" s="26"/>
      <c r="O3" s="26"/>
      <c r="P3" s="26"/>
    </row>
    <row r="4" spans="1:16" s="17" customFormat="1" ht="16.899999999999999" customHeight="1" x14ac:dyDescent="0.15">
      <c r="A4" s="78"/>
      <c r="B4" s="65"/>
      <c r="C4" s="65"/>
      <c r="D4" s="241" t="s">
        <v>183</v>
      </c>
      <c r="E4" s="241"/>
      <c r="F4" s="241"/>
      <c r="G4" s="241" t="s">
        <v>175</v>
      </c>
      <c r="H4" s="241"/>
      <c r="I4" s="241"/>
      <c r="J4" s="108" t="s">
        <v>26</v>
      </c>
      <c r="K4" s="70"/>
      <c r="L4" s="70"/>
      <c r="M4" s="32"/>
      <c r="N4" s="32"/>
      <c r="P4" s="32"/>
    </row>
    <row r="5" spans="1:16" s="27" customFormat="1" ht="33" customHeight="1" x14ac:dyDescent="0.15">
      <c r="A5" s="98"/>
      <c r="B5" s="157"/>
      <c r="C5" s="157"/>
      <c r="D5" s="158" t="s">
        <v>23</v>
      </c>
      <c r="E5" s="130" t="s">
        <v>120</v>
      </c>
      <c r="F5" s="130" t="s">
        <v>119</v>
      </c>
      <c r="G5" s="158" t="s">
        <v>23</v>
      </c>
      <c r="H5" s="185" t="s">
        <v>120</v>
      </c>
      <c r="I5" s="185" t="s">
        <v>119</v>
      </c>
      <c r="J5" s="159" t="s">
        <v>23</v>
      </c>
      <c r="K5" s="130" t="s">
        <v>120</v>
      </c>
      <c r="L5" s="130" t="s">
        <v>119</v>
      </c>
      <c r="M5" s="26"/>
      <c r="N5" s="26"/>
      <c r="O5" s="26"/>
      <c r="P5" s="26"/>
    </row>
    <row r="6" spans="1:16" s="17" customFormat="1" ht="22.5" customHeight="1" x14ac:dyDescent="0.15">
      <c r="A6" s="80"/>
      <c r="B6" s="68" t="s">
        <v>27</v>
      </c>
      <c r="C6" s="68"/>
      <c r="D6" s="183">
        <v>0</v>
      </c>
      <c r="E6" s="183">
        <v>0</v>
      </c>
      <c r="F6" s="183">
        <v>0</v>
      </c>
      <c r="G6" s="183">
        <v>0</v>
      </c>
      <c r="H6" s="183">
        <v>0</v>
      </c>
      <c r="I6" s="183">
        <v>0</v>
      </c>
      <c r="J6" s="63">
        <f>D6-G6</f>
        <v>0</v>
      </c>
      <c r="K6" s="34">
        <f>E6-H6</f>
        <v>0</v>
      </c>
      <c r="L6" s="34">
        <f>F6-I6</f>
        <v>0</v>
      </c>
      <c r="M6" s="32"/>
      <c r="N6" s="32"/>
      <c r="O6" s="32"/>
      <c r="P6" s="32"/>
    </row>
    <row r="7" spans="1:16" s="17" customFormat="1" ht="22.5" customHeight="1" x14ac:dyDescent="0.15">
      <c r="A7" s="79"/>
      <c r="B7" s="66" t="s">
        <v>28</v>
      </c>
      <c r="C7" s="66"/>
      <c r="D7" s="184">
        <v>0</v>
      </c>
      <c r="E7" s="184">
        <v>0</v>
      </c>
      <c r="F7" s="184">
        <v>0</v>
      </c>
      <c r="G7" s="184">
        <v>0</v>
      </c>
      <c r="H7" s="184">
        <v>0</v>
      </c>
      <c r="I7" s="184">
        <v>0</v>
      </c>
      <c r="J7" s="63">
        <f t="shared" ref="J7:J34" si="0">D7-G7</f>
        <v>0</v>
      </c>
      <c r="K7" s="34">
        <f t="shared" ref="K7:K34" si="1">E7-H7</f>
        <v>0</v>
      </c>
      <c r="L7" s="34">
        <f t="shared" ref="L7:L34" si="2">F7-I7</f>
        <v>0</v>
      </c>
      <c r="M7" s="32"/>
      <c r="N7" s="32"/>
      <c r="O7" s="32"/>
      <c r="P7" s="32"/>
    </row>
    <row r="8" spans="1:16" s="17" customFormat="1" ht="22.5" customHeight="1" x14ac:dyDescent="0.15">
      <c r="A8" s="79"/>
      <c r="B8" s="66" t="s">
        <v>29</v>
      </c>
      <c r="C8" s="66"/>
      <c r="D8" s="184">
        <v>0</v>
      </c>
      <c r="E8" s="184">
        <v>0</v>
      </c>
      <c r="F8" s="184">
        <v>0</v>
      </c>
      <c r="G8" s="184">
        <v>0</v>
      </c>
      <c r="H8" s="184">
        <v>0</v>
      </c>
      <c r="I8" s="184">
        <v>0</v>
      </c>
      <c r="J8" s="63">
        <f t="shared" si="0"/>
        <v>0</v>
      </c>
      <c r="K8" s="34">
        <f t="shared" si="1"/>
        <v>0</v>
      </c>
      <c r="L8" s="34">
        <f t="shared" si="2"/>
        <v>0</v>
      </c>
      <c r="M8" s="32"/>
      <c r="N8" s="32"/>
      <c r="O8" s="32"/>
      <c r="P8" s="32"/>
    </row>
    <row r="9" spans="1:16" s="17" customFormat="1" ht="22.5" customHeight="1" x14ac:dyDescent="0.15">
      <c r="A9" s="79"/>
      <c r="B9" s="66" t="s">
        <v>30</v>
      </c>
      <c r="C9" s="66"/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63">
        <f t="shared" si="0"/>
        <v>0</v>
      </c>
      <c r="K9" s="34">
        <f t="shared" si="1"/>
        <v>0</v>
      </c>
      <c r="L9" s="34">
        <f t="shared" si="2"/>
        <v>0</v>
      </c>
      <c r="M9" s="32"/>
      <c r="N9" s="32"/>
      <c r="O9" s="32"/>
      <c r="P9" s="32"/>
    </row>
    <row r="10" spans="1:16" s="17" customFormat="1" ht="22.5" customHeight="1" x14ac:dyDescent="0.15">
      <c r="A10" s="79"/>
      <c r="B10" s="66" t="s">
        <v>31</v>
      </c>
      <c r="C10" s="66"/>
      <c r="D10" s="73">
        <v>0</v>
      </c>
      <c r="E10" s="73">
        <v>0</v>
      </c>
      <c r="F10" s="73">
        <v>0</v>
      </c>
      <c r="G10" s="73">
        <v>3</v>
      </c>
      <c r="H10" s="73">
        <v>257941</v>
      </c>
      <c r="I10" s="73">
        <v>89400187</v>
      </c>
      <c r="J10" s="63">
        <f t="shared" si="0"/>
        <v>-3</v>
      </c>
      <c r="K10" s="34">
        <f t="shared" si="1"/>
        <v>-257941</v>
      </c>
      <c r="L10" s="34">
        <f t="shared" si="2"/>
        <v>-89400187</v>
      </c>
      <c r="M10" s="32"/>
      <c r="N10" s="32"/>
      <c r="O10" s="32"/>
      <c r="P10" s="32"/>
    </row>
    <row r="11" spans="1:16" s="17" customFormat="1" ht="22.5" customHeight="1" x14ac:dyDescent="0.15">
      <c r="A11" s="79"/>
      <c r="B11" s="66" t="s">
        <v>32</v>
      </c>
      <c r="C11" s="66"/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63">
        <f t="shared" si="0"/>
        <v>0</v>
      </c>
      <c r="K11" s="34">
        <f t="shared" si="1"/>
        <v>0</v>
      </c>
      <c r="L11" s="34">
        <f t="shared" si="2"/>
        <v>0</v>
      </c>
      <c r="M11" s="32"/>
      <c r="N11" s="32"/>
      <c r="O11" s="32"/>
      <c r="P11" s="32"/>
    </row>
    <row r="12" spans="1:16" s="17" customFormat="1" ht="22.5" customHeight="1" x14ac:dyDescent="0.15">
      <c r="A12" s="79"/>
      <c r="B12" s="66" t="s">
        <v>33</v>
      </c>
      <c r="C12" s="66"/>
      <c r="D12" s="73">
        <v>3</v>
      </c>
      <c r="E12" s="73">
        <v>913933</v>
      </c>
      <c r="F12" s="73">
        <v>232020341</v>
      </c>
      <c r="G12" s="73">
        <v>2</v>
      </c>
      <c r="H12" s="73">
        <v>450121</v>
      </c>
      <c r="I12" s="73">
        <v>92531082</v>
      </c>
      <c r="J12" s="63">
        <f t="shared" si="0"/>
        <v>1</v>
      </c>
      <c r="K12" s="34">
        <f t="shared" si="1"/>
        <v>463812</v>
      </c>
      <c r="L12" s="34">
        <f t="shared" si="2"/>
        <v>139489259</v>
      </c>
      <c r="M12" s="32"/>
      <c r="N12" s="32"/>
      <c r="O12" s="32"/>
      <c r="P12" s="32"/>
    </row>
    <row r="13" spans="1:16" s="17" customFormat="1" ht="22.5" customHeight="1" x14ac:dyDescent="0.15">
      <c r="A13" s="79"/>
      <c r="B13" s="67" t="s">
        <v>34</v>
      </c>
      <c r="C13" s="67"/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63">
        <f t="shared" si="0"/>
        <v>0</v>
      </c>
      <c r="K13" s="34">
        <f t="shared" si="1"/>
        <v>0</v>
      </c>
      <c r="L13" s="34">
        <f t="shared" si="2"/>
        <v>0</v>
      </c>
      <c r="M13" s="32"/>
      <c r="N13" s="32"/>
      <c r="O13" s="32"/>
      <c r="P13" s="32"/>
    </row>
    <row r="14" spans="1:16" s="17" customFormat="1" ht="22.5" customHeight="1" x14ac:dyDescent="0.15">
      <c r="A14" s="79"/>
      <c r="B14" s="66" t="s">
        <v>35</v>
      </c>
      <c r="C14" s="66"/>
      <c r="D14" s="73">
        <v>89</v>
      </c>
      <c r="E14" s="73">
        <v>2554256</v>
      </c>
      <c r="F14" s="73">
        <v>648164548</v>
      </c>
      <c r="G14" s="73">
        <v>82</v>
      </c>
      <c r="H14" s="73">
        <v>3912450</v>
      </c>
      <c r="I14" s="73">
        <v>1046469880</v>
      </c>
      <c r="J14" s="63">
        <f t="shared" si="0"/>
        <v>7</v>
      </c>
      <c r="K14" s="34">
        <f t="shared" si="1"/>
        <v>-1358194</v>
      </c>
      <c r="L14" s="34">
        <f t="shared" si="2"/>
        <v>-398305332</v>
      </c>
      <c r="M14" s="32"/>
      <c r="N14" s="32"/>
      <c r="O14" s="32"/>
      <c r="P14" s="32"/>
    </row>
    <row r="15" spans="1:16" s="17" customFormat="1" ht="22.5" customHeight="1" x14ac:dyDescent="0.15">
      <c r="A15" s="79"/>
      <c r="B15" s="66" t="s">
        <v>36</v>
      </c>
      <c r="C15" s="66"/>
      <c r="D15" s="73">
        <v>125</v>
      </c>
      <c r="E15" s="73">
        <v>20506382</v>
      </c>
      <c r="F15" s="73">
        <v>2587818482</v>
      </c>
      <c r="G15" s="73">
        <v>227</v>
      </c>
      <c r="H15" s="73">
        <v>32556449</v>
      </c>
      <c r="I15" s="73">
        <v>3901663223</v>
      </c>
      <c r="J15" s="63">
        <f t="shared" si="0"/>
        <v>-102</v>
      </c>
      <c r="K15" s="34">
        <f t="shared" si="1"/>
        <v>-12050067</v>
      </c>
      <c r="L15" s="34">
        <f t="shared" si="2"/>
        <v>-1313844741</v>
      </c>
      <c r="M15" s="32"/>
      <c r="N15" s="32"/>
      <c r="O15" s="32"/>
      <c r="P15" s="32"/>
    </row>
    <row r="16" spans="1:16" s="17" customFormat="1" ht="22.5" customHeight="1" x14ac:dyDescent="0.15">
      <c r="A16" s="79"/>
      <c r="B16" s="66" t="s">
        <v>37</v>
      </c>
      <c r="C16" s="66"/>
      <c r="D16" s="73">
        <v>58</v>
      </c>
      <c r="E16" s="73">
        <v>9699864</v>
      </c>
      <c r="F16" s="73">
        <v>584431570</v>
      </c>
      <c r="G16" s="73">
        <v>91</v>
      </c>
      <c r="H16" s="73">
        <v>13062087</v>
      </c>
      <c r="I16" s="73">
        <v>637049938</v>
      </c>
      <c r="J16" s="63">
        <f t="shared" si="0"/>
        <v>-33</v>
      </c>
      <c r="K16" s="34">
        <f t="shared" si="1"/>
        <v>-3362223</v>
      </c>
      <c r="L16" s="34">
        <f t="shared" si="2"/>
        <v>-52618368</v>
      </c>
      <c r="M16" s="32"/>
      <c r="N16" s="32"/>
      <c r="O16" s="32"/>
      <c r="P16" s="32"/>
    </row>
    <row r="17" spans="1:16" s="17" customFormat="1" ht="22.5" customHeight="1" x14ac:dyDescent="0.15">
      <c r="A17" s="79"/>
      <c r="B17" s="66" t="s">
        <v>177</v>
      </c>
      <c r="C17" s="66"/>
      <c r="D17" s="73">
        <v>5</v>
      </c>
      <c r="E17" s="73">
        <v>12359</v>
      </c>
      <c r="F17" s="73">
        <v>4882968</v>
      </c>
      <c r="G17" s="73">
        <v>12</v>
      </c>
      <c r="H17" s="73">
        <v>246024</v>
      </c>
      <c r="I17" s="73">
        <v>89195180</v>
      </c>
      <c r="J17" s="63">
        <f>D17-G17</f>
        <v>-7</v>
      </c>
      <c r="K17" s="34">
        <f>E17-H17</f>
        <v>-233665</v>
      </c>
      <c r="L17" s="34">
        <f>F17-I17</f>
        <v>-84312212</v>
      </c>
      <c r="M17" s="32"/>
      <c r="N17" s="32"/>
      <c r="O17" s="32"/>
      <c r="P17" s="32"/>
    </row>
    <row r="18" spans="1:16" s="17" customFormat="1" ht="22.5" customHeight="1" x14ac:dyDescent="0.15">
      <c r="A18" s="79"/>
      <c r="B18" s="66" t="s">
        <v>38</v>
      </c>
      <c r="C18" s="66"/>
      <c r="D18" s="73">
        <v>2</v>
      </c>
      <c r="E18" s="73">
        <v>1813</v>
      </c>
      <c r="F18" s="73">
        <v>1431604</v>
      </c>
      <c r="G18" s="73">
        <v>0</v>
      </c>
      <c r="H18" s="73">
        <v>0</v>
      </c>
      <c r="I18" s="73">
        <v>0</v>
      </c>
      <c r="J18" s="63">
        <f t="shared" si="0"/>
        <v>2</v>
      </c>
      <c r="K18" s="34">
        <f t="shared" si="1"/>
        <v>1813</v>
      </c>
      <c r="L18" s="34">
        <f t="shared" si="2"/>
        <v>1431604</v>
      </c>
    </row>
    <row r="19" spans="1:16" s="17" customFormat="1" ht="22.5" customHeight="1" x14ac:dyDescent="0.15">
      <c r="A19" s="79"/>
      <c r="B19" s="66" t="s">
        <v>39</v>
      </c>
      <c r="C19" s="66"/>
      <c r="D19" s="73">
        <v>0</v>
      </c>
      <c r="E19" s="73">
        <v>0</v>
      </c>
      <c r="F19" s="73">
        <v>0</v>
      </c>
      <c r="G19" s="73">
        <v>1</v>
      </c>
      <c r="H19" s="73">
        <v>456</v>
      </c>
      <c r="I19" s="73">
        <v>39398</v>
      </c>
      <c r="J19" s="63">
        <f t="shared" si="0"/>
        <v>-1</v>
      </c>
      <c r="K19" s="34">
        <f t="shared" si="1"/>
        <v>-456</v>
      </c>
      <c r="L19" s="34">
        <f t="shared" si="2"/>
        <v>-39398</v>
      </c>
    </row>
    <row r="20" spans="1:16" s="17" customFormat="1" ht="22.5" customHeight="1" x14ac:dyDescent="0.15">
      <c r="A20" s="79"/>
      <c r="B20" s="66" t="s">
        <v>40</v>
      </c>
      <c r="C20" s="66"/>
      <c r="D20" s="73">
        <v>2088</v>
      </c>
      <c r="E20" s="73">
        <v>22082874</v>
      </c>
      <c r="F20" s="73">
        <v>3094232291</v>
      </c>
      <c r="G20" s="73">
        <v>2039</v>
      </c>
      <c r="H20" s="73">
        <v>11051195</v>
      </c>
      <c r="I20" s="73">
        <v>2545783898</v>
      </c>
      <c r="J20" s="63">
        <f t="shared" si="0"/>
        <v>49</v>
      </c>
      <c r="K20" s="34">
        <f t="shared" si="1"/>
        <v>11031679</v>
      </c>
      <c r="L20" s="34">
        <f t="shared" si="2"/>
        <v>548448393</v>
      </c>
    </row>
    <row r="21" spans="1:16" s="17" customFormat="1" ht="22.5" customHeight="1" x14ac:dyDescent="0.15">
      <c r="A21" s="79"/>
      <c r="B21" s="66" t="s">
        <v>41</v>
      </c>
      <c r="C21" s="66"/>
      <c r="D21" s="73">
        <v>1816</v>
      </c>
      <c r="E21" s="73">
        <v>5340395</v>
      </c>
      <c r="F21" s="73">
        <v>1179026550</v>
      </c>
      <c r="G21" s="73">
        <v>2020</v>
      </c>
      <c r="H21" s="73">
        <v>3877224</v>
      </c>
      <c r="I21" s="73">
        <v>1180429475</v>
      </c>
      <c r="J21" s="63">
        <f t="shared" si="0"/>
        <v>-204</v>
      </c>
      <c r="K21" s="34">
        <f t="shared" si="1"/>
        <v>1463171</v>
      </c>
      <c r="L21" s="34">
        <f t="shared" si="2"/>
        <v>-1402925</v>
      </c>
    </row>
    <row r="22" spans="1:16" s="17" customFormat="1" ht="22.5" customHeight="1" x14ac:dyDescent="0.15">
      <c r="A22" s="79"/>
      <c r="B22" s="66" t="s">
        <v>42</v>
      </c>
      <c r="C22" s="66"/>
      <c r="D22" s="73">
        <v>1921</v>
      </c>
      <c r="E22" s="73">
        <v>3009835</v>
      </c>
      <c r="F22" s="73">
        <v>855809073</v>
      </c>
      <c r="G22" s="73">
        <v>1985</v>
      </c>
      <c r="H22" s="73">
        <v>2960767</v>
      </c>
      <c r="I22" s="73">
        <v>968428695</v>
      </c>
      <c r="J22" s="63">
        <f t="shared" si="0"/>
        <v>-64</v>
      </c>
      <c r="K22" s="34">
        <f t="shared" si="1"/>
        <v>49068</v>
      </c>
      <c r="L22" s="34">
        <f t="shared" si="2"/>
        <v>-112619622</v>
      </c>
    </row>
    <row r="23" spans="1:16" s="17" customFormat="1" ht="22.5" customHeight="1" x14ac:dyDescent="0.15">
      <c r="A23" s="79"/>
      <c r="B23" s="66" t="s">
        <v>43</v>
      </c>
      <c r="C23" s="66"/>
      <c r="D23" s="73">
        <v>2029</v>
      </c>
      <c r="E23" s="73">
        <v>26980652</v>
      </c>
      <c r="F23" s="73">
        <v>2334876882</v>
      </c>
      <c r="G23" s="73">
        <v>2035</v>
      </c>
      <c r="H23" s="73">
        <v>26565157</v>
      </c>
      <c r="I23" s="73">
        <v>1932552748</v>
      </c>
      <c r="J23" s="63">
        <f t="shared" si="0"/>
        <v>-6</v>
      </c>
      <c r="K23" s="34">
        <f t="shared" si="1"/>
        <v>415495</v>
      </c>
      <c r="L23" s="34">
        <f t="shared" si="2"/>
        <v>402324134</v>
      </c>
    </row>
    <row r="24" spans="1:16" s="17" customFormat="1" ht="22.5" customHeight="1" x14ac:dyDescent="0.15">
      <c r="A24" s="79"/>
      <c r="B24" s="66" t="s">
        <v>44</v>
      </c>
      <c r="C24" s="66"/>
      <c r="D24" s="73">
        <v>87</v>
      </c>
      <c r="E24" s="73">
        <v>24876</v>
      </c>
      <c r="F24" s="73">
        <v>35086654</v>
      </c>
      <c r="G24" s="73">
        <v>619</v>
      </c>
      <c r="H24" s="73">
        <v>722920</v>
      </c>
      <c r="I24" s="73">
        <v>410524492</v>
      </c>
      <c r="J24" s="63">
        <f t="shared" si="0"/>
        <v>-532</v>
      </c>
      <c r="K24" s="34">
        <f t="shared" si="1"/>
        <v>-698044</v>
      </c>
      <c r="L24" s="34">
        <f t="shared" si="2"/>
        <v>-375437838</v>
      </c>
    </row>
    <row r="25" spans="1:16" s="17" customFormat="1" ht="22.5" customHeight="1" x14ac:dyDescent="0.15">
      <c r="A25" s="79"/>
      <c r="B25" s="66" t="s">
        <v>45</v>
      </c>
      <c r="C25" s="66"/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63">
        <f t="shared" si="0"/>
        <v>0</v>
      </c>
      <c r="K25" s="34">
        <f t="shared" si="1"/>
        <v>0</v>
      </c>
      <c r="L25" s="34">
        <f t="shared" si="2"/>
        <v>0</v>
      </c>
    </row>
    <row r="26" spans="1:16" s="17" customFormat="1" ht="22.5" customHeight="1" x14ac:dyDescent="0.15">
      <c r="A26" s="80"/>
      <c r="B26" s="68" t="s">
        <v>46</v>
      </c>
      <c r="C26" s="68"/>
      <c r="D26" s="74">
        <v>0</v>
      </c>
      <c r="E26" s="74">
        <v>0</v>
      </c>
      <c r="F26" s="74">
        <v>0</v>
      </c>
      <c r="G26" s="74">
        <v>53</v>
      </c>
      <c r="H26" s="74">
        <v>46917</v>
      </c>
      <c r="I26" s="74">
        <v>5643007</v>
      </c>
      <c r="J26" s="63">
        <f t="shared" si="0"/>
        <v>-53</v>
      </c>
      <c r="K26" s="34">
        <f t="shared" si="1"/>
        <v>-46917</v>
      </c>
      <c r="L26" s="34">
        <f t="shared" si="2"/>
        <v>-5643007</v>
      </c>
    </row>
    <row r="27" spans="1:16" s="17" customFormat="1" ht="22.5" customHeight="1" x14ac:dyDescent="0.15">
      <c r="A27" s="79"/>
      <c r="B27" s="66" t="s">
        <v>47</v>
      </c>
      <c r="C27" s="66"/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63">
        <f t="shared" si="0"/>
        <v>0</v>
      </c>
      <c r="K27" s="34">
        <f t="shared" si="1"/>
        <v>0</v>
      </c>
      <c r="L27" s="34">
        <f t="shared" si="2"/>
        <v>0</v>
      </c>
    </row>
    <row r="28" spans="1:16" s="17" customFormat="1" ht="22.5" customHeight="1" x14ac:dyDescent="0.15">
      <c r="A28" s="79"/>
      <c r="B28" s="66" t="s">
        <v>48</v>
      </c>
      <c r="C28" s="66"/>
      <c r="D28" s="73">
        <v>47</v>
      </c>
      <c r="E28" s="73">
        <v>5922</v>
      </c>
      <c r="F28" s="73">
        <v>6133916</v>
      </c>
      <c r="G28" s="73">
        <v>150</v>
      </c>
      <c r="H28" s="73">
        <v>24692</v>
      </c>
      <c r="I28" s="73">
        <v>26499532</v>
      </c>
      <c r="J28" s="63">
        <f t="shared" si="0"/>
        <v>-103</v>
      </c>
      <c r="K28" s="34">
        <f t="shared" si="1"/>
        <v>-18770</v>
      </c>
      <c r="L28" s="34">
        <f t="shared" si="2"/>
        <v>-20365616</v>
      </c>
    </row>
    <row r="29" spans="1:16" s="17" customFormat="1" ht="22.5" customHeight="1" x14ac:dyDescent="0.15">
      <c r="A29" s="79"/>
      <c r="B29" s="66" t="s">
        <v>49</v>
      </c>
      <c r="C29" s="66"/>
      <c r="D29" s="73">
        <v>1</v>
      </c>
      <c r="E29" s="73">
        <v>10938</v>
      </c>
      <c r="F29" s="73">
        <v>8958406</v>
      </c>
      <c r="G29" s="73">
        <v>1</v>
      </c>
      <c r="H29" s="73">
        <v>17917</v>
      </c>
      <c r="I29" s="73">
        <v>16295675</v>
      </c>
      <c r="J29" s="63">
        <f t="shared" si="0"/>
        <v>0</v>
      </c>
      <c r="K29" s="34">
        <f t="shared" si="1"/>
        <v>-6979</v>
      </c>
      <c r="L29" s="34">
        <f t="shared" si="2"/>
        <v>-7337269</v>
      </c>
    </row>
    <row r="30" spans="1:16" s="17" customFormat="1" ht="22.5" customHeight="1" x14ac:dyDescent="0.15">
      <c r="A30" s="79"/>
      <c r="B30" s="66" t="s">
        <v>50</v>
      </c>
      <c r="C30" s="66"/>
      <c r="D30" s="73">
        <v>524</v>
      </c>
      <c r="E30" s="73">
        <v>4617449</v>
      </c>
      <c r="F30" s="73">
        <v>3086413110</v>
      </c>
      <c r="G30" s="73">
        <v>524</v>
      </c>
      <c r="H30" s="73">
        <v>4950638</v>
      </c>
      <c r="I30" s="73">
        <v>3147929078</v>
      </c>
      <c r="J30" s="63">
        <f t="shared" si="0"/>
        <v>0</v>
      </c>
      <c r="K30" s="34">
        <f t="shared" si="1"/>
        <v>-333189</v>
      </c>
      <c r="L30" s="34">
        <f t="shared" si="2"/>
        <v>-61515968</v>
      </c>
    </row>
    <row r="31" spans="1:16" s="17" customFormat="1" ht="22.5" customHeight="1" x14ac:dyDescent="0.15">
      <c r="A31" s="79"/>
      <c r="B31" s="66" t="s">
        <v>51</v>
      </c>
      <c r="C31" s="66"/>
      <c r="D31" s="73">
        <v>38331</v>
      </c>
      <c r="E31" s="73">
        <v>4445243</v>
      </c>
      <c r="F31" s="73">
        <v>1861309835</v>
      </c>
      <c r="G31" s="73">
        <v>38765</v>
      </c>
      <c r="H31" s="73">
        <v>5820608</v>
      </c>
      <c r="I31" s="73">
        <v>2305463734</v>
      </c>
      <c r="J31" s="63">
        <f t="shared" si="0"/>
        <v>-434</v>
      </c>
      <c r="K31" s="34">
        <f t="shared" si="1"/>
        <v>-1375365</v>
      </c>
      <c r="L31" s="34">
        <f t="shared" si="2"/>
        <v>-444153899</v>
      </c>
    </row>
    <row r="32" spans="1:16" s="17" customFormat="1" ht="22.5" customHeight="1" x14ac:dyDescent="0.15">
      <c r="A32" s="78"/>
      <c r="B32" s="69" t="s">
        <v>52</v>
      </c>
      <c r="C32" s="69"/>
      <c r="D32" s="75">
        <v>14</v>
      </c>
      <c r="E32" s="75">
        <v>38628</v>
      </c>
      <c r="F32" s="75">
        <v>16488673</v>
      </c>
      <c r="G32" s="75">
        <v>42</v>
      </c>
      <c r="H32" s="75">
        <v>93127</v>
      </c>
      <c r="I32" s="75">
        <v>41138201</v>
      </c>
      <c r="J32" s="63">
        <f t="shared" si="0"/>
        <v>-28</v>
      </c>
      <c r="K32" s="34">
        <f t="shared" si="1"/>
        <v>-54499</v>
      </c>
      <c r="L32" s="34">
        <f t="shared" si="2"/>
        <v>-24649528</v>
      </c>
    </row>
    <row r="33" spans="1:12" s="17" customFormat="1" ht="22.5" customHeight="1" x14ac:dyDescent="0.15">
      <c r="A33" s="79"/>
      <c r="B33" s="66" t="s">
        <v>53</v>
      </c>
      <c r="C33" s="66"/>
      <c r="D33" s="184">
        <f>SUM(D6:D32)</f>
        <v>47140</v>
      </c>
      <c r="E33" s="184">
        <f>SUM(E6:E32)</f>
        <v>100245419</v>
      </c>
      <c r="F33" s="184">
        <f>SUM(F6:F32)</f>
        <v>16537084903</v>
      </c>
      <c r="G33" s="184">
        <f>SUM(G6:G32)</f>
        <v>48651</v>
      </c>
      <c r="H33" s="184">
        <f t="shared" ref="H33:I33" si="3">SUM(H6:H32)</f>
        <v>106616690</v>
      </c>
      <c r="I33" s="184">
        <f t="shared" si="3"/>
        <v>18437037423</v>
      </c>
      <c r="J33" s="63">
        <f t="shared" si="0"/>
        <v>-1511</v>
      </c>
      <c r="K33" s="34">
        <f t="shared" si="1"/>
        <v>-6371271</v>
      </c>
      <c r="L33" s="34">
        <f t="shared" si="2"/>
        <v>-1899952520</v>
      </c>
    </row>
    <row r="34" spans="1:12" s="17" customFormat="1" ht="22.5" customHeight="1" x14ac:dyDescent="0.15">
      <c r="A34" s="79"/>
      <c r="B34" s="66" t="s">
        <v>54</v>
      </c>
      <c r="C34" s="66"/>
      <c r="D34" s="184">
        <v>0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  <c r="J34" s="63">
        <f t="shared" si="0"/>
        <v>0</v>
      </c>
      <c r="K34" s="34">
        <f t="shared" si="1"/>
        <v>0</v>
      </c>
      <c r="L34" s="34">
        <f t="shared" si="2"/>
        <v>0</v>
      </c>
    </row>
    <row r="35" spans="1:12" s="17" customFormat="1" ht="22.5" customHeight="1" x14ac:dyDescent="0.15">
      <c r="A35" s="80"/>
      <c r="B35" s="68" t="s">
        <v>55</v>
      </c>
      <c r="C35" s="68"/>
      <c r="D35" s="183">
        <f t="shared" ref="D35:L35" si="4">D33</f>
        <v>47140</v>
      </c>
      <c r="E35" s="183">
        <f t="shared" si="4"/>
        <v>100245419</v>
      </c>
      <c r="F35" s="183">
        <f t="shared" si="4"/>
        <v>16537084903</v>
      </c>
      <c r="G35" s="71">
        <f t="shared" si="4"/>
        <v>48651</v>
      </c>
      <c r="H35" s="76">
        <f t="shared" si="4"/>
        <v>106616690</v>
      </c>
      <c r="I35" s="71">
        <f t="shared" si="4"/>
        <v>18437037423</v>
      </c>
      <c r="J35" s="63">
        <f t="shared" si="4"/>
        <v>-1511</v>
      </c>
      <c r="K35" s="34">
        <f t="shared" si="4"/>
        <v>-6371271</v>
      </c>
      <c r="L35" s="34">
        <f t="shared" si="4"/>
        <v>-1899952520</v>
      </c>
    </row>
    <row r="36" spans="1:12" x14ac:dyDescent="0.15">
      <c r="B36" s="35"/>
      <c r="C36" s="35"/>
      <c r="D36" s="36"/>
      <c r="E36" s="36"/>
      <c r="F36" s="36"/>
      <c r="G36" s="36"/>
      <c r="H36" s="36"/>
      <c r="I36" s="36"/>
      <c r="J36" s="36"/>
      <c r="K36" s="36"/>
      <c r="L36" s="37"/>
    </row>
  </sheetData>
  <mergeCells count="4">
    <mergeCell ref="B1:L1"/>
    <mergeCell ref="J3:L3"/>
    <mergeCell ref="D4:F4"/>
    <mergeCell ref="G4:I4"/>
  </mergeCells>
  <phoneticPr fontId="2"/>
  <printOptions horizontalCentered="1" gridLinesSet="0"/>
  <pageMargins left="0.47244094488188981" right="0" top="0.47244094488188981" bottom="0.39370078740157483" header="0.51181102362204722" footer="0.51181102362204722"/>
  <pageSetup paperSize="9" scale="87" orientation="portrait" horizontalDpi="300" verticalDpi="300" r:id="rId1"/>
  <headerFooter alignWithMargins="0">
    <oddFooter xml:space="preserve">&amp;C&amp;12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I48"/>
  <sheetViews>
    <sheetView showGridLines="0" topLeftCell="A28" zoomScale="130" zoomScaleNormal="130" zoomScaleSheetLayoutView="160" workbookViewId="0">
      <selection activeCell="K44" sqref="K44"/>
    </sheetView>
  </sheetViews>
  <sheetFormatPr defaultRowHeight="13.5" x14ac:dyDescent="0.15"/>
  <cols>
    <col min="1" max="1" width="1.375" style="29" customWidth="1"/>
    <col min="2" max="2" width="16.625" style="29" customWidth="1"/>
    <col min="3" max="3" width="1" style="29" customWidth="1"/>
    <col min="4" max="4" width="17.125" style="44" customWidth="1"/>
    <col min="5" max="5" width="1.5" style="44" customWidth="1"/>
    <col min="6" max="6" width="18.375" style="44" customWidth="1"/>
    <col min="7" max="7" width="1" style="44" customWidth="1"/>
    <col min="8" max="8" width="13.875" style="29" customWidth="1"/>
    <col min="9" max="9" width="1.625" style="29" customWidth="1"/>
    <col min="10" max="16384" width="9" style="29"/>
  </cols>
  <sheetData>
    <row r="1" spans="1:9" s="39" customFormat="1" ht="15" customHeight="1" x14ac:dyDescent="0.25">
      <c r="A1" s="239" t="s">
        <v>184</v>
      </c>
      <c r="B1" s="239"/>
      <c r="C1" s="239"/>
      <c r="D1" s="239"/>
      <c r="E1" s="239"/>
      <c r="F1" s="239"/>
      <c r="G1" s="239"/>
      <c r="H1" s="239"/>
      <c r="I1" s="239"/>
    </row>
    <row r="2" spans="1:9" s="39" customFormat="1" ht="14.25" customHeight="1" x14ac:dyDescent="0.25">
      <c r="A2" s="81"/>
      <c r="B2" s="81"/>
      <c r="C2" s="81"/>
      <c r="D2" s="81"/>
      <c r="E2" s="81"/>
      <c r="F2" s="97" t="s">
        <v>126</v>
      </c>
      <c r="G2" s="81"/>
      <c r="H2" s="81"/>
      <c r="I2" s="81"/>
    </row>
    <row r="3" spans="1:9" s="27" customFormat="1" ht="9" customHeight="1" x14ac:dyDescent="0.15">
      <c r="A3" s="40"/>
      <c r="B3" s="40"/>
      <c r="C3" s="40"/>
      <c r="D3" s="41"/>
      <c r="E3" s="41"/>
      <c r="F3" s="242" t="s">
        <v>56</v>
      </c>
      <c r="G3" s="242"/>
      <c r="H3" s="242"/>
      <c r="I3" s="40"/>
    </row>
    <row r="4" spans="1:9" s="27" customFormat="1" ht="11.25" customHeight="1" x14ac:dyDescent="0.15">
      <c r="A4" s="26"/>
      <c r="B4" s="26"/>
      <c r="C4" s="26"/>
      <c r="D4" s="245" t="s">
        <v>125</v>
      </c>
      <c r="E4" s="245"/>
      <c r="F4" s="245"/>
      <c r="G4" s="42"/>
      <c r="H4" s="26"/>
      <c r="I4" s="26"/>
    </row>
    <row r="5" spans="1:9" s="27" customFormat="1" ht="17.25" customHeight="1" x14ac:dyDescent="0.15">
      <c r="A5" s="100"/>
      <c r="B5" s="101" t="s">
        <v>57</v>
      </c>
      <c r="C5" s="169"/>
      <c r="D5" s="170" t="s">
        <v>58</v>
      </c>
      <c r="E5" s="101"/>
      <c r="F5" s="170" t="s">
        <v>59</v>
      </c>
      <c r="G5" s="171"/>
      <c r="H5" s="243" t="s">
        <v>60</v>
      </c>
      <c r="I5" s="244"/>
    </row>
    <row r="6" spans="1:9" s="27" customFormat="1" ht="17.25" customHeight="1" x14ac:dyDescent="0.15">
      <c r="A6" s="98"/>
      <c r="B6" s="99" t="s">
        <v>61</v>
      </c>
      <c r="C6" s="99"/>
      <c r="D6" s="163">
        <v>28229332</v>
      </c>
      <c r="E6" s="82"/>
      <c r="F6" s="83">
        <v>1310983074</v>
      </c>
      <c r="G6" s="167"/>
      <c r="H6" s="83">
        <f>F6/D6</f>
        <v>46.440456826962823</v>
      </c>
      <c r="I6" s="167"/>
    </row>
    <row r="7" spans="1:9" s="27" customFormat="1" ht="17.25" customHeight="1" x14ac:dyDescent="0.15">
      <c r="A7" s="100"/>
      <c r="B7" s="101" t="s">
        <v>63</v>
      </c>
      <c r="C7" s="101"/>
      <c r="D7" s="163">
        <v>404654</v>
      </c>
      <c r="E7" s="82"/>
      <c r="F7" s="84">
        <v>17977542</v>
      </c>
      <c r="G7" s="85"/>
      <c r="H7" s="83">
        <f>F7/D7</f>
        <v>44.426947466230409</v>
      </c>
      <c r="I7" s="85"/>
    </row>
    <row r="8" spans="1:9" s="27" customFormat="1" ht="17.25" customHeight="1" x14ac:dyDescent="0.15">
      <c r="A8" s="100"/>
      <c r="B8" s="101" t="s">
        <v>65</v>
      </c>
      <c r="C8" s="101"/>
      <c r="D8" s="163">
        <v>2811356</v>
      </c>
      <c r="E8" s="82"/>
      <c r="F8" s="84">
        <v>600328925</v>
      </c>
      <c r="G8" s="85"/>
      <c r="H8" s="83">
        <f t="shared" ref="H8:H47" si="0">F8/D8</f>
        <v>213.53714186321477</v>
      </c>
      <c r="I8" s="85"/>
    </row>
    <row r="9" spans="1:9" s="27" customFormat="1" ht="17.25" customHeight="1" x14ac:dyDescent="0.15">
      <c r="A9" s="100"/>
      <c r="B9" s="101" t="s">
        <v>67</v>
      </c>
      <c r="C9" s="101"/>
      <c r="D9" s="163">
        <v>17113</v>
      </c>
      <c r="E9" s="82"/>
      <c r="F9" s="84">
        <v>15156117</v>
      </c>
      <c r="G9" s="85"/>
      <c r="H9" s="83">
        <f t="shared" si="0"/>
        <v>885.64933091801549</v>
      </c>
      <c r="I9" s="85"/>
    </row>
    <row r="10" spans="1:9" s="27" customFormat="1" ht="17.25" customHeight="1" x14ac:dyDescent="0.15">
      <c r="A10" s="100"/>
      <c r="B10" s="101" t="s">
        <v>68</v>
      </c>
      <c r="C10" s="101"/>
      <c r="D10" s="163">
        <v>11758</v>
      </c>
      <c r="E10" s="82"/>
      <c r="F10" s="84">
        <v>15388026</v>
      </c>
      <c r="G10" s="85"/>
      <c r="H10" s="83">
        <f t="shared" si="0"/>
        <v>1308.7281850654874</v>
      </c>
      <c r="I10" s="85"/>
    </row>
    <row r="11" spans="1:9" s="27" customFormat="1" ht="17.25" customHeight="1" x14ac:dyDescent="0.15">
      <c r="A11" s="100"/>
      <c r="B11" s="101" t="s">
        <v>69</v>
      </c>
      <c r="C11" s="101"/>
      <c r="D11" s="163">
        <v>10746</v>
      </c>
      <c r="E11" s="82"/>
      <c r="F11" s="84">
        <v>2828515</v>
      </c>
      <c r="G11" s="85"/>
      <c r="H11" s="83">
        <f t="shared" si="0"/>
        <v>263.21561511260006</v>
      </c>
      <c r="I11" s="85"/>
    </row>
    <row r="12" spans="1:9" s="27" customFormat="1" ht="17.25" customHeight="1" x14ac:dyDescent="0.15">
      <c r="A12" s="100"/>
      <c r="B12" s="101" t="s">
        <v>71</v>
      </c>
      <c r="C12" s="101"/>
      <c r="D12" s="86">
        <v>271099</v>
      </c>
      <c r="E12" s="87"/>
      <c r="F12" s="84">
        <v>121503544</v>
      </c>
      <c r="G12" s="88"/>
      <c r="H12" s="83">
        <f t="shared" si="0"/>
        <v>448.18883138632015</v>
      </c>
      <c r="I12" s="85"/>
    </row>
    <row r="13" spans="1:9" s="27" customFormat="1" ht="17.25" customHeight="1" x14ac:dyDescent="0.15">
      <c r="A13" s="100"/>
      <c r="B13" s="101" t="s">
        <v>72</v>
      </c>
      <c r="C13" s="101"/>
      <c r="D13" s="163">
        <v>279085</v>
      </c>
      <c r="E13" s="82"/>
      <c r="F13" s="84">
        <v>123914647</v>
      </c>
      <c r="G13" s="85"/>
      <c r="H13" s="83">
        <f t="shared" si="0"/>
        <v>444.00324990594265</v>
      </c>
      <c r="I13" s="85"/>
    </row>
    <row r="14" spans="1:9" s="27" customFormat="1" ht="17.25" customHeight="1" x14ac:dyDescent="0.15">
      <c r="A14" s="100"/>
      <c r="B14" s="101" t="s">
        <v>74</v>
      </c>
      <c r="C14" s="101"/>
      <c r="D14" s="163">
        <v>397116</v>
      </c>
      <c r="E14" s="82"/>
      <c r="F14" s="84">
        <v>102744437</v>
      </c>
      <c r="G14" s="85"/>
      <c r="H14" s="83">
        <f t="shared" si="0"/>
        <v>258.72651064172686</v>
      </c>
      <c r="I14" s="85"/>
    </row>
    <row r="15" spans="1:9" s="27" customFormat="1" ht="17.25" customHeight="1" x14ac:dyDescent="0.15">
      <c r="A15" s="100"/>
      <c r="B15" s="101" t="s">
        <v>76</v>
      </c>
      <c r="C15" s="101"/>
      <c r="D15" s="163">
        <v>1647685</v>
      </c>
      <c r="E15" s="82"/>
      <c r="F15" s="84">
        <v>440499230</v>
      </c>
      <c r="G15" s="85"/>
      <c r="H15" s="83">
        <f t="shared" si="0"/>
        <v>267.34432248882524</v>
      </c>
      <c r="I15" s="85"/>
    </row>
    <row r="16" spans="1:9" s="27" customFormat="1" ht="17.25" customHeight="1" x14ac:dyDescent="0.15">
      <c r="A16" s="100"/>
      <c r="B16" s="101" t="s">
        <v>78</v>
      </c>
      <c r="C16" s="101"/>
      <c r="D16" s="163">
        <v>94600</v>
      </c>
      <c r="E16" s="82"/>
      <c r="F16" s="84">
        <v>7061608</v>
      </c>
      <c r="G16" s="85"/>
      <c r="H16" s="83">
        <f t="shared" si="0"/>
        <v>74.647019027484149</v>
      </c>
      <c r="I16" s="85"/>
    </row>
    <row r="17" spans="1:9" s="27" customFormat="1" ht="17.25" customHeight="1" x14ac:dyDescent="0.15">
      <c r="A17" s="100"/>
      <c r="B17" s="101" t="s">
        <v>80</v>
      </c>
      <c r="C17" s="101"/>
      <c r="D17" s="163">
        <v>726492</v>
      </c>
      <c r="E17" s="89"/>
      <c r="F17" s="84">
        <v>41093780</v>
      </c>
      <c r="G17" s="90"/>
      <c r="H17" s="83">
        <f t="shared" si="0"/>
        <v>56.564669672893849</v>
      </c>
      <c r="I17" s="85"/>
    </row>
    <row r="18" spans="1:9" s="27" customFormat="1" ht="17.25" customHeight="1" x14ac:dyDescent="0.15">
      <c r="A18" s="100"/>
      <c r="B18" s="101" t="s">
        <v>82</v>
      </c>
      <c r="C18" s="101"/>
      <c r="D18" s="163">
        <v>2493811</v>
      </c>
      <c r="E18" s="82"/>
      <c r="F18" s="84">
        <v>209865809</v>
      </c>
      <c r="G18" s="85"/>
      <c r="H18" s="83">
        <f t="shared" si="0"/>
        <v>84.154656868543768</v>
      </c>
      <c r="I18" s="85"/>
    </row>
    <row r="19" spans="1:9" s="27" customFormat="1" ht="17.25" customHeight="1" x14ac:dyDescent="0.15">
      <c r="A19" s="100"/>
      <c r="B19" s="101" t="s">
        <v>84</v>
      </c>
      <c r="C19" s="101"/>
      <c r="D19" s="163">
        <v>118810</v>
      </c>
      <c r="E19" s="82"/>
      <c r="F19" s="84">
        <v>38000932</v>
      </c>
      <c r="G19" s="85"/>
      <c r="H19" s="83">
        <f t="shared" si="0"/>
        <v>319.84624189883004</v>
      </c>
      <c r="I19" s="85"/>
    </row>
    <row r="20" spans="1:9" s="27" customFormat="1" ht="17.25" customHeight="1" x14ac:dyDescent="0.15">
      <c r="A20" s="100"/>
      <c r="B20" s="101" t="s">
        <v>85</v>
      </c>
      <c r="C20" s="101"/>
      <c r="D20" s="163">
        <v>244949</v>
      </c>
      <c r="E20" s="82"/>
      <c r="F20" s="84">
        <v>119151534</v>
      </c>
      <c r="G20" s="85"/>
      <c r="H20" s="83">
        <f t="shared" si="0"/>
        <v>486.43404953684234</v>
      </c>
      <c r="I20" s="85"/>
    </row>
    <row r="21" spans="1:9" s="27" customFormat="1" ht="17.25" customHeight="1" x14ac:dyDescent="0.15">
      <c r="A21" s="100"/>
      <c r="B21" s="101" t="s">
        <v>87</v>
      </c>
      <c r="C21" s="160"/>
      <c r="D21" s="83">
        <v>532610</v>
      </c>
      <c r="E21" s="91"/>
      <c r="F21" s="84">
        <v>222218755</v>
      </c>
      <c r="G21" s="85"/>
      <c r="H21" s="83">
        <f t="shared" si="0"/>
        <v>417.22602842605284</v>
      </c>
      <c r="I21" s="85"/>
    </row>
    <row r="22" spans="1:9" s="27" customFormat="1" ht="17.25" customHeight="1" x14ac:dyDescent="0.15">
      <c r="A22" s="100"/>
      <c r="B22" s="101" t="s">
        <v>89</v>
      </c>
      <c r="C22" s="101"/>
      <c r="D22" s="86">
        <v>100427</v>
      </c>
      <c r="E22" s="87"/>
      <c r="F22" s="84">
        <v>96763613</v>
      </c>
      <c r="G22" s="88"/>
      <c r="H22" s="83">
        <f t="shared" si="0"/>
        <v>963.5218915231959</v>
      </c>
      <c r="I22" s="85"/>
    </row>
    <row r="23" spans="1:9" s="27" customFormat="1" ht="17.25" customHeight="1" x14ac:dyDescent="0.15">
      <c r="A23" s="100"/>
      <c r="B23" s="101" t="s">
        <v>91</v>
      </c>
      <c r="C23" s="101"/>
      <c r="D23" s="163">
        <v>4320</v>
      </c>
      <c r="E23" s="82"/>
      <c r="F23" s="84">
        <v>1313420</v>
      </c>
      <c r="G23" s="85"/>
      <c r="H23" s="83">
        <f t="shared" si="0"/>
        <v>304.03240740740739</v>
      </c>
      <c r="I23" s="85"/>
    </row>
    <row r="24" spans="1:9" s="27" customFormat="1" ht="17.25" customHeight="1" x14ac:dyDescent="0.15">
      <c r="A24" s="100"/>
      <c r="B24" s="101" t="str">
        <f>[1]Sheet1!B7</f>
        <v>さば</v>
      </c>
      <c r="C24" s="101">
        <f>[1]Sheet1!C7</f>
        <v>51158871</v>
      </c>
      <c r="D24" s="163">
        <v>46088099</v>
      </c>
      <c r="E24" s="82"/>
      <c r="F24" s="84">
        <v>4563247280</v>
      </c>
      <c r="G24" s="85"/>
      <c r="H24" s="83">
        <f t="shared" si="0"/>
        <v>99.011401620188323</v>
      </c>
      <c r="I24" s="85"/>
    </row>
    <row r="25" spans="1:9" s="27" customFormat="1" ht="17.25" customHeight="1" x14ac:dyDescent="0.15">
      <c r="A25" s="100"/>
      <c r="B25" s="101" t="s">
        <v>94</v>
      </c>
      <c r="C25" s="101"/>
      <c r="D25" s="163">
        <v>1397</v>
      </c>
      <c r="E25" s="82"/>
      <c r="F25" s="84">
        <v>707540</v>
      </c>
      <c r="G25" s="85"/>
      <c r="H25" s="83">
        <f t="shared" si="0"/>
        <v>506.471009305655</v>
      </c>
      <c r="I25" s="85"/>
    </row>
    <row r="26" spans="1:9" s="27" customFormat="1" ht="17.25" customHeight="1" x14ac:dyDescent="0.15">
      <c r="A26" s="100"/>
      <c r="B26" s="101" t="s">
        <v>96</v>
      </c>
      <c r="C26" s="101"/>
      <c r="D26" s="164">
        <v>286876</v>
      </c>
      <c r="E26" s="107"/>
      <c r="F26" s="84">
        <v>200070476</v>
      </c>
      <c r="G26" s="85"/>
      <c r="H26" s="83">
        <f t="shared" si="0"/>
        <v>697.41099290285695</v>
      </c>
      <c r="I26" s="85"/>
    </row>
    <row r="27" spans="1:9" s="27" customFormat="1" ht="17.25" customHeight="1" x14ac:dyDescent="0.15">
      <c r="A27" s="98"/>
      <c r="B27" s="103" t="s">
        <v>62</v>
      </c>
      <c r="C27" s="103"/>
      <c r="D27" s="163">
        <v>4617449</v>
      </c>
      <c r="E27" s="82"/>
      <c r="F27" s="83">
        <v>3086413110</v>
      </c>
      <c r="G27" s="92"/>
      <c r="H27" s="83">
        <f t="shared" si="0"/>
        <v>668.42386564529465</v>
      </c>
      <c r="I27" s="106"/>
    </row>
    <row r="28" spans="1:9" ht="17.25" customHeight="1" x14ac:dyDescent="0.15">
      <c r="A28" s="102"/>
      <c r="B28" s="103" t="s">
        <v>64</v>
      </c>
      <c r="C28" s="161"/>
      <c r="D28" s="83">
        <v>251175</v>
      </c>
      <c r="E28" s="91"/>
      <c r="F28" s="84">
        <v>104195619</v>
      </c>
      <c r="G28" s="92"/>
      <c r="H28" s="83">
        <f t="shared" si="0"/>
        <v>414.83276201851299</v>
      </c>
      <c r="I28" s="93"/>
    </row>
    <row r="29" spans="1:9" ht="17.25" customHeight="1" x14ac:dyDescent="0.15">
      <c r="A29" s="102"/>
      <c r="B29" s="104" t="s">
        <v>66</v>
      </c>
      <c r="C29" s="162"/>
      <c r="D29" s="83">
        <v>9253</v>
      </c>
      <c r="E29" s="91"/>
      <c r="F29" s="84">
        <v>235753</v>
      </c>
      <c r="G29" s="43"/>
      <c r="H29" s="83">
        <f t="shared" si="0"/>
        <v>25.478547498108721</v>
      </c>
      <c r="I29" s="93"/>
    </row>
    <row r="30" spans="1:9" ht="17.25" customHeight="1" x14ac:dyDescent="0.15">
      <c r="A30" s="102"/>
      <c r="B30" s="104" t="s">
        <v>121</v>
      </c>
      <c r="C30" s="162"/>
      <c r="D30" s="83">
        <v>376007</v>
      </c>
      <c r="E30" s="91"/>
      <c r="F30" s="84">
        <v>323982413</v>
      </c>
      <c r="G30" s="43"/>
      <c r="H30" s="83">
        <f t="shared" si="0"/>
        <v>861.63931256598948</v>
      </c>
      <c r="I30" s="94"/>
    </row>
    <row r="31" spans="1:9" ht="17.25" customHeight="1" x14ac:dyDescent="0.15">
      <c r="A31" s="102"/>
      <c r="B31" s="104" t="s">
        <v>122</v>
      </c>
      <c r="C31" s="162"/>
      <c r="D31" s="83">
        <v>306302</v>
      </c>
      <c r="E31" s="91"/>
      <c r="F31" s="84">
        <v>91666303</v>
      </c>
      <c r="G31" s="43"/>
      <c r="H31" s="83">
        <f t="shared" si="0"/>
        <v>299.26772596979453</v>
      </c>
      <c r="I31" s="94"/>
    </row>
    <row r="32" spans="1:9" ht="17.25" customHeight="1" x14ac:dyDescent="0.15">
      <c r="A32" s="102"/>
      <c r="B32" s="104" t="s">
        <v>70</v>
      </c>
      <c r="C32" s="162"/>
      <c r="D32" s="83">
        <v>449936</v>
      </c>
      <c r="E32" s="91"/>
      <c r="F32" s="84">
        <v>119126283</v>
      </c>
      <c r="G32" s="43"/>
      <c r="H32" s="83">
        <f t="shared" si="0"/>
        <v>264.76272847693895</v>
      </c>
      <c r="I32" s="94"/>
    </row>
    <row r="33" spans="1:9" ht="17.25" customHeight="1" x14ac:dyDescent="0.15">
      <c r="A33" s="102"/>
      <c r="B33" s="104" t="s">
        <v>123</v>
      </c>
      <c r="C33" s="162"/>
      <c r="D33" s="83">
        <v>129921</v>
      </c>
      <c r="E33" s="91"/>
      <c r="F33" s="84">
        <v>148442394</v>
      </c>
      <c r="G33" s="43"/>
      <c r="H33" s="83">
        <f t="shared" si="0"/>
        <v>1142.5588934814234</v>
      </c>
      <c r="I33" s="94"/>
    </row>
    <row r="34" spans="1:9" ht="17.25" customHeight="1" x14ac:dyDescent="0.15">
      <c r="A34" s="102"/>
      <c r="B34" s="104" t="s">
        <v>73</v>
      </c>
      <c r="C34" s="162"/>
      <c r="D34" s="83">
        <v>24876</v>
      </c>
      <c r="E34" s="91"/>
      <c r="F34" s="84">
        <v>35086654</v>
      </c>
      <c r="G34" s="43"/>
      <c r="H34" s="83">
        <f t="shared" si="0"/>
        <v>1410.462051776813</v>
      </c>
      <c r="I34" s="94"/>
    </row>
    <row r="35" spans="1:9" ht="17.25" customHeight="1" x14ac:dyDescent="0.15">
      <c r="A35" s="204"/>
      <c r="B35" s="197" t="s">
        <v>206</v>
      </c>
      <c r="C35" s="198"/>
      <c r="D35" s="199">
        <v>8191</v>
      </c>
      <c r="E35" s="200"/>
      <c r="F35" s="201">
        <v>21376826</v>
      </c>
      <c r="G35" s="202"/>
      <c r="H35" s="199">
        <f t="shared" si="0"/>
        <v>2609.7944084971309</v>
      </c>
      <c r="I35" s="203"/>
    </row>
    <row r="36" spans="1:9" ht="17.25" customHeight="1" x14ac:dyDescent="0.15">
      <c r="A36" s="102"/>
      <c r="B36" s="104" t="s">
        <v>75</v>
      </c>
      <c r="C36" s="162"/>
      <c r="D36" s="83">
        <v>21</v>
      </c>
      <c r="E36" s="91"/>
      <c r="F36" s="84">
        <v>4514</v>
      </c>
      <c r="G36" s="43"/>
      <c r="H36" s="83">
        <f t="shared" si="0"/>
        <v>214.95238095238096</v>
      </c>
      <c r="I36" s="94"/>
    </row>
    <row r="37" spans="1:9" ht="17.25" customHeight="1" x14ac:dyDescent="0.15">
      <c r="A37" s="102"/>
      <c r="B37" s="104" t="s">
        <v>77</v>
      </c>
      <c r="C37" s="162"/>
      <c r="D37" s="83">
        <v>262</v>
      </c>
      <c r="E37" s="91"/>
      <c r="F37" s="84">
        <v>963222</v>
      </c>
      <c r="G37" s="43"/>
      <c r="H37" s="83">
        <f t="shared" si="0"/>
        <v>3676.4198473282445</v>
      </c>
      <c r="I37" s="94"/>
    </row>
    <row r="38" spans="1:9" ht="17.25" customHeight="1" x14ac:dyDescent="0.15">
      <c r="A38" s="102"/>
      <c r="B38" s="104" t="s">
        <v>79</v>
      </c>
      <c r="C38" s="162"/>
      <c r="D38" s="83">
        <v>150375</v>
      </c>
      <c r="E38" s="91"/>
      <c r="F38" s="84">
        <v>210316621</v>
      </c>
      <c r="G38" s="43"/>
      <c r="H38" s="83">
        <f t="shared" si="0"/>
        <v>1398.6142709891938</v>
      </c>
      <c r="I38" s="94"/>
    </row>
    <row r="39" spans="1:9" ht="17.25" customHeight="1" x14ac:dyDescent="0.15">
      <c r="A39" s="102"/>
      <c r="B39" s="104" t="s">
        <v>81</v>
      </c>
      <c r="C39" s="162"/>
      <c r="D39" s="83">
        <v>186862</v>
      </c>
      <c r="E39" s="91"/>
      <c r="F39" s="84">
        <v>135485003</v>
      </c>
      <c r="G39" s="43"/>
      <c r="H39" s="83">
        <f t="shared" si="0"/>
        <v>725.05379906026906</v>
      </c>
      <c r="I39" s="94"/>
    </row>
    <row r="40" spans="1:9" ht="17.25" customHeight="1" x14ac:dyDescent="0.15">
      <c r="A40" s="102"/>
      <c r="B40" s="104" t="s">
        <v>83</v>
      </c>
      <c r="C40" s="162"/>
      <c r="D40" s="83">
        <v>721812</v>
      </c>
      <c r="E40" s="91"/>
      <c r="F40" s="84">
        <v>422772108</v>
      </c>
      <c r="G40" s="43"/>
      <c r="H40" s="83">
        <f t="shared" si="0"/>
        <v>585.70944788947816</v>
      </c>
      <c r="I40" s="94"/>
    </row>
    <row r="41" spans="1:9" ht="17.25" customHeight="1" x14ac:dyDescent="0.15">
      <c r="A41" s="102"/>
      <c r="B41" s="104" t="s">
        <v>124</v>
      </c>
      <c r="C41" s="162"/>
      <c r="D41" s="83">
        <v>1201041</v>
      </c>
      <c r="E41" s="91"/>
      <c r="F41" s="84">
        <v>732920625</v>
      </c>
      <c r="G41" s="43"/>
      <c r="H41" s="83">
        <f t="shared" si="0"/>
        <v>610.23780620311879</v>
      </c>
      <c r="I41" s="94"/>
    </row>
    <row r="42" spans="1:9" ht="17.25" customHeight="1" x14ac:dyDescent="0.15">
      <c r="A42" s="102"/>
      <c r="B42" s="104" t="s">
        <v>86</v>
      </c>
      <c r="C42" s="162"/>
      <c r="D42" s="83">
        <v>2038761</v>
      </c>
      <c r="E42" s="91"/>
      <c r="F42" s="84">
        <v>1210012043</v>
      </c>
      <c r="G42" s="43"/>
      <c r="H42" s="83">
        <f t="shared" si="0"/>
        <v>593.50362450527552</v>
      </c>
      <c r="I42" s="94"/>
    </row>
    <row r="43" spans="1:9" ht="17.25" customHeight="1" x14ac:dyDescent="0.15">
      <c r="A43" s="102"/>
      <c r="B43" s="104" t="s">
        <v>88</v>
      </c>
      <c r="C43" s="162"/>
      <c r="D43" s="83">
        <v>44418</v>
      </c>
      <c r="E43" s="91"/>
      <c r="F43" s="84">
        <v>90611843</v>
      </c>
      <c r="G43" s="43"/>
      <c r="H43" s="83">
        <f t="shared" si="0"/>
        <v>2039.9802557521725</v>
      </c>
      <c r="I43" s="94"/>
    </row>
    <row r="44" spans="1:9" ht="17.25" customHeight="1" x14ac:dyDescent="0.15">
      <c r="A44" s="102"/>
      <c r="B44" s="104" t="s">
        <v>90</v>
      </c>
      <c r="C44" s="162"/>
      <c r="D44" s="83">
        <v>172734</v>
      </c>
      <c r="E44" s="91"/>
      <c r="F44" s="84">
        <v>205333063</v>
      </c>
      <c r="G44" s="43"/>
      <c r="H44" s="83">
        <f t="shared" si="0"/>
        <v>1188.7240670626513</v>
      </c>
      <c r="I44" s="94"/>
    </row>
    <row r="45" spans="1:9" ht="17.25" customHeight="1" x14ac:dyDescent="0.15">
      <c r="A45" s="102"/>
      <c r="B45" s="104" t="s">
        <v>92</v>
      </c>
      <c r="C45" s="162"/>
      <c r="D45" s="83">
        <v>105634</v>
      </c>
      <c r="E45" s="91"/>
      <c r="F45" s="84">
        <v>59143663</v>
      </c>
      <c r="G45" s="43"/>
      <c r="H45" s="83">
        <f t="shared" si="0"/>
        <v>559.89229793437721</v>
      </c>
      <c r="I45" s="94"/>
    </row>
    <row r="46" spans="1:9" ht="17.25" customHeight="1" x14ac:dyDescent="0.15">
      <c r="A46" s="102"/>
      <c r="B46" s="104" t="s">
        <v>93</v>
      </c>
      <c r="C46" s="162"/>
      <c r="D46" s="83">
        <v>14876</v>
      </c>
      <c r="E46" s="91"/>
      <c r="F46" s="84">
        <v>8217652</v>
      </c>
      <c r="G46" s="43"/>
      <c r="H46" s="83">
        <f t="shared" si="0"/>
        <v>552.41005646679218</v>
      </c>
      <c r="I46" s="95"/>
    </row>
    <row r="47" spans="1:9" ht="17.25" customHeight="1" x14ac:dyDescent="0.15">
      <c r="A47" s="102"/>
      <c r="B47" s="104" t="s">
        <v>95</v>
      </c>
      <c r="C47" s="162"/>
      <c r="D47" s="84">
        <v>4663178</v>
      </c>
      <c r="E47" s="168"/>
      <c r="F47" s="84">
        <v>1279960387</v>
      </c>
      <c r="G47" s="43"/>
      <c r="H47" s="83">
        <f t="shared" si="0"/>
        <v>274.4824210013</v>
      </c>
      <c r="I47" s="94"/>
    </row>
    <row r="48" spans="1:9" ht="17.25" customHeight="1" x14ac:dyDescent="0.15">
      <c r="A48" s="105"/>
      <c r="B48" s="103" t="s">
        <v>97</v>
      </c>
      <c r="C48" s="161"/>
      <c r="D48" s="165">
        <f>SUM(D6:D47)</f>
        <v>100245419</v>
      </c>
      <c r="E48" s="166"/>
      <c r="F48" s="165">
        <f>SUM(F6:F47)</f>
        <v>16537084903</v>
      </c>
      <c r="G48" s="167"/>
      <c r="H48" s="83">
        <f>F48/D48</f>
        <v>164.96599114419382</v>
      </c>
      <c r="I48" s="96"/>
    </row>
  </sheetData>
  <mergeCells count="4">
    <mergeCell ref="A1:I1"/>
    <mergeCell ref="F3:H3"/>
    <mergeCell ref="H5:I5"/>
    <mergeCell ref="D4:F4"/>
  </mergeCells>
  <phoneticPr fontId="2"/>
  <printOptions gridLinesSet="0"/>
  <pageMargins left="0.98425196850393704" right="0" top="0.59055118110236227" bottom="0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31年⇒R1年水揚高　</vt:lpstr>
      <vt:lpstr>主要漁港取扱高</vt:lpstr>
      <vt:lpstr>年次別水揚高 </vt:lpstr>
      <vt:lpstr>月別水揚高及び前年比較</vt:lpstr>
      <vt:lpstr>業業種別水揚比較</vt:lpstr>
      <vt:lpstr>3１年⇒R１魚種別水揚高</vt:lpstr>
      <vt:lpstr>'3１年⇒R１魚種別水揚高'!Print_Area</vt:lpstr>
      <vt:lpstr>'31年⇒R1年水揚高　'!Print_Area</vt:lpstr>
      <vt:lpstr>業業種別水揚比較!Print_Area</vt:lpstr>
      <vt:lpstr>月別水揚高及び前年比較!Print_Area</vt:lpstr>
      <vt:lpstr>主要漁港取扱高!Print_Area</vt:lpstr>
      <vt:lpstr>'年次別水揚高 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利信 [Toshinobu Oikawa]</dc:creator>
  <cp:lastModifiedBy>阿部 英子 [Hideko Abe]</cp:lastModifiedBy>
  <cp:lastPrinted>2020-02-13T02:37:40Z</cp:lastPrinted>
  <dcterms:created xsi:type="dcterms:W3CDTF">2018-02-21T05:05:31Z</dcterms:created>
  <dcterms:modified xsi:type="dcterms:W3CDTF">2020-02-28T01:25:58Z</dcterms:modified>
</cp:coreProperties>
</file>