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総務部\総務課\総務課\⑮統計グループ\01-統計事務（H30）\2_統計資料\★ホームページ関係\平成３０年度\平成３1年版統計書\06_第６章 水産業\"/>
    </mc:Choice>
  </mc:AlternateContent>
  <bookViews>
    <workbookView xWindow="0" yWindow="0" windowWidth="21570" windowHeight="7215"/>
  </bookViews>
  <sheets>
    <sheet name="30年水揚高　" sheetId="6" r:id="rId1"/>
    <sheet name="主要漁港取扱高" sheetId="7" r:id="rId2"/>
    <sheet name="年次別水揚高 " sheetId="8" r:id="rId3"/>
    <sheet name="月別水揚高及び前年比較" sheetId="9" r:id="rId4"/>
    <sheet name="業業種別水揚比較" sheetId="10" r:id="rId5"/>
    <sheet name="30年魚種別水揚高" sheetId="11" r:id="rId6"/>
  </sheets>
  <externalReferences>
    <externalReference r:id="rId7"/>
  </externalReferences>
  <definedNames>
    <definedName name="_xlnm.Print_Area" localSheetId="5">'30年魚種別水揚高'!$A$1:$I$47</definedName>
    <definedName name="_xlnm.Print_Area" localSheetId="0">'30年水揚高　'!$A$1:$G$27</definedName>
    <definedName name="_xlnm.Print_Area" localSheetId="4">業業種別水揚比較!$A$1:$L$35</definedName>
    <definedName name="_xlnm.Print_Area" localSheetId="3">月別水揚高及び前年比較!$A$1:$J$18</definedName>
    <definedName name="_xlnm.Print_Area" localSheetId="1">主要漁港取扱高!$A$1:$G$51</definedName>
    <definedName name="_xlnm.Print_Area" localSheetId="2">'年次別水揚高 '!$A$1:$D$40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7" i="11" l="1"/>
  <c r="H33" i="10" l="1"/>
  <c r="H35" i="10" s="1"/>
  <c r="D35" i="10"/>
  <c r="E33" i="10"/>
  <c r="E35" i="10" s="1"/>
  <c r="F33" i="10"/>
  <c r="F35" i="10" s="1"/>
  <c r="D33" i="10"/>
  <c r="L17" i="10"/>
  <c r="K17" i="10"/>
  <c r="J17" i="10"/>
  <c r="F47" i="11" l="1"/>
  <c r="H6" i="11"/>
  <c r="J7" i="10"/>
  <c r="K7" i="10"/>
  <c r="L7" i="10"/>
  <c r="J8" i="10"/>
  <c r="K8" i="10"/>
  <c r="L8" i="10"/>
  <c r="J9" i="10"/>
  <c r="K9" i="10"/>
  <c r="L9" i="10"/>
  <c r="J10" i="10"/>
  <c r="K10" i="10"/>
  <c r="L10" i="10"/>
  <c r="J11" i="10"/>
  <c r="K11" i="10"/>
  <c r="L11" i="10"/>
  <c r="J12" i="10"/>
  <c r="K12" i="10"/>
  <c r="L12" i="10"/>
  <c r="J13" i="10"/>
  <c r="K13" i="10"/>
  <c r="L13" i="10"/>
  <c r="J14" i="10"/>
  <c r="K14" i="10"/>
  <c r="L14" i="10"/>
  <c r="J15" i="10"/>
  <c r="K15" i="10"/>
  <c r="L15" i="10"/>
  <c r="J16" i="10"/>
  <c r="K16" i="10"/>
  <c r="L16" i="10"/>
  <c r="J18" i="10"/>
  <c r="K18" i="10"/>
  <c r="L18" i="10"/>
  <c r="J19" i="10"/>
  <c r="K19" i="10"/>
  <c r="L19" i="10"/>
  <c r="J20" i="10"/>
  <c r="K20" i="10"/>
  <c r="L20" i="10"/>
  <c r="J21" i="10"/>
  <c r="K21" i="10"/>
  <c r="L21" i="10"/>
  <c r="J22" i="10"/>
  <c r="K22" i="10"/>
  <c r="L22" i="10"/>
  <c r="J23" i="10"/>
  <c r="K23" i="10"/>
  <c r="L23" i="10"/>
  <c r="J24" i="10"/>
  <c r="K24" i="10"/>
  <c r="L24" i="10"/>
  <c r="J25" i="10"/>
  <c r="K25" i="10"/>
  <c r="L25" i="10"/>
  <c r="J26" i="10"/>
  <c r="K26" i="10"/>
  <c r="L26" i="10"/>
  <c r="J27" i="10"/>
  <c r="K27" i="10"/>
  <c r="L27" i="10"/>
  <c r="J28" i="10"/>
  <c r="K28" i="10"/>
  <c r="L28" i="10"/>
  <c r="J29" i="10"/>
  <c r="K29" i="10"/>
  <c r="L29" i="10"/>
  <c r="J30" i="10"/>
  <c r="K30" i="10"/>
  <c r="L30" i="10"/>
  <c r="J31" i="10"/>
  <c r="K31" i="10"/>
  <c r="L31" i="10"/>
  <c r="J32" i="10"/>
  <c r="K32" i="10"/>
  <c r="L32" i="10"/>
  <c r="J33" i="10"/>
  <c r="J35" i="10" s="1"/>
  <c r="K33" i="10"/>
  <c r="K35" i="10" s="1"/>
  <c r="L33" i="10"/>
  <c r="L35" i="10" s="1"/>
  <c r="J34" i="10"/>
  <c r="K34" i="10"/>
  <c r="L34" i="10"/>
  <c r="L6" i="10"/>
  <c r="K6" i="10"/>
  <c r="J6" i="10"/>
  <c r="D18" i="9"/>
  <c r="C18" i="9"/>
  <c r="B18" i="9"/>
  <c r="F14" i="6"/>
  <c r="D14" i="6"/>
  <c r="B14" i="6"/>
  <c r="H7" i="11" l="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C24" i="11" l="1"/>
  <c r="B24" i="11"/>
  <c r="J18" i="9"/>
  <c r="J17" i="9"/>
  <c r="I17" i="9"/>
  <c r="H17" i="9"/>
  <c r="J16" i="9"/>
  <c r="I16" i="9"/>
  <c r="H16" i="9"/>
  <c r="J15" i="9"/>
  <c r="I15" i="9"/>
  <c r="H15" i="9"/>
  <c r="J14" i="9"/>
  <c r="I14" i="9"/>
  <c r="H14" i="9"/>
  <c r="J13" i="9"/>
  <c r="I13" i="9"/>
  <c r="H13" i="9"/>
  <c r="J12" i="9"/>
  <c r="I12" i="9"/>
  <c r="H12" i="9"/>
  <c r="H11" i="9"/>
  <c r="J11" i="9"/>
  <c r="I11" i="9"/>
  <c r="J10" i="9"/>
  <c r="I10" i="9"/>
  <c r="H10" i="9"/>
  <c r="J9" i="9"/>
  <c r="I9" i="9"/>
  <c r="H9" i="9"/>
  <c r="J8" i="9"/>
  <c r="I8" i="9"/>
  <c r="H8" i="9"/>
  <c r="H7" i="9"/>
  <c r="J7" i="9"/>
  <c r="I7" i="9"/>
  <c r="J6" i="9"/>
  <c r="I6" i="9"/>
  <c r="H6" i="9"/>
  <c r="H18" i="9" l="1"/>
  <c r="I18" i="9"/>
</calcChain>
</file>

<file path=xl/sharedStrings.xml><?xml version="1.0" encoding="utf-8"?>
<sst xmlns="http://schemas.openxmlformats.org/spreadsheetml/2006/main" count="261" uniqueCount="212">
  <si>
    <t>　</t>
  </si>
  <si>
    <t>隻　数 (隻)</t>
  </si>
  <si>
    <t>数　量　(㎏)</t>
  </si>
  <si>
    <t>金　額　(円)</t>
  </si>
  <si>
    <t>石　巻　売　場</t>
    <rPh sb="0" eb="1">
      <t>イシ</t>
    </rPh>
    <rPh sb="2" eb="3">
      <t>カン</t>
    </rPh>
    <rPh sb="4" eb="5">
      <t>バイ</t>
    </rPh>
    <rPh sb="6" eb="7">
      <t>バ</t>
    </rPh>
    <phoneticPr fontId="5"/>
  </si>
  <si>
    <t>牡  鹿  売  場</t>
    <rPh sb="0" eb="1">
      <t>オス</t>
    </rPh>
    <rPh sb="3" eb="4">
      <t>シカ</t>
    </rPh>
    <phoneticPr fontId="5"/>
  </si>
  <si>
    <t>金　　　　　　額　　（千円）</t>
    <rPh sb="0" eb="1">
      <t>キン</t>
    </rPh>
    <rPh sb="7" eb="8">
      <t>ガク</t>
    </rPh>
    <rPh sb="11" eb="13">
      <t>センエン</t>
    </rPh>
    <phoneticPr fontId="7"/>
  </si>
  <si>
    <t>順　位</t>
    <rPh sb="0" eb="1">
      <t>ジュン</t>
    </rPh>
    <rPh sb="2" eb="3">
      <t>クライ</t>
    </rPh>
    <phoneticPr fontId="7"/>
  </si>
  <si>
    <t>漁　港　名</t>
    <rPh sb="0" eb="1">
      <t>リョウ</t>
    </rPh>
    <rPh sb="2" eb="3">
      <t>ミナト</t>
    </rPh>
    <rPh sb="4" eb="5">
      <t>メイ</t>
    </rPh>
    <phoneticPr fontId="7"/>
  </si>
  <si>
    <t>数　　量</t>
    <rPh sb="0" eb="1">
      <t>カズ</t>
    </rPh>
    <rPh sb="3" eb="4">
      <t>リョウ</t>
    </rPh>
    <phoneticPr fontId="7"/>
  </si>
  <si>
    <t>金　　　額</t>
    <rPh sb="0" eb="1">
      <t>キン</t>
    </rPh>
    <rPh sb="4" eb="5">
      <t>ガク</t>
    </rPh>
    <phoneticPr fontId="7"/>
  </si>
  <si>
    <t>◎上記累計は、月毎の発表数値を積算したもので、各漁港発表分と若干誤差がある場合があります。</t>
    <rPh sb="1" eb="3">
      <t>ジョウキ</t>
    </rPh>
    <rPh sb="3" eb="5">
      <t>ルイケイ</t>
    </rPh>
    <rPh sb="7" eb="9">
      <t>ツキゴト</t>
    </rPh>
    <rPh sb="10" eb="12">
      <t>ハッピョウ</t>
    </rPh>
    <rPh sb="12" eb="14">
      <t>スウチ</t>
    </rPh>
    <rPh sb="15" eb="17">
      <t>セキサン</t>
    </rPh>
    <rPh sb="23" eb="26">
      <t>カクギョコウ</t>
    </rPh>
    <rPh sb="26" eb="28">
      <t>ハッピョウ</t>
    </rPh>
    <rPh sb="28" eb="29">
      <t>ブン</t>
    </rPh>
    <rPh sb="30" eb="32">
      <t>ジャッカン</t>
    </rPh>
    <rPh sb="32" eb="34">
      <t>ゴサ</t>
    </rPh>
    <rPh sb="37" eb="39">
      <t>バアイ</t>
    </rPh>
    <phoneticPr fontId="5"/>
  </si>
  <si>
    <t>　（株式会社　時事通信社調べ）</t>
    <rPh sb="2" eb="4">
      <t>カブシキ</t>
    </rPh>
    <rPh sb="4" eb="6">
      <t>カイシャ</t>
    </rPh>
    <rPh sb="7" eb="9">
      <t>ジジ</t>
    </rPh>
    <rPh sb="9" eb="11">
      <t>ツウシン</t>
    </rPh>
    <rPh sb="11" eb="12">
      <t>シャ</t>
    </rPh>
    <rPh sb="12" eb="13">
      <t>シラ</t>
    </rPh>
    <phoneticPr fontId="5"/>
  </si>
  <si>
    <t>年　　　次</t>
    <phoneticPr fontId="5"/>
  </si>
  <si>
    <r>
      <t>隻　数　(隻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セキ</t>
    </rPh>
    <phoneticPr fontId="5"/>
  </si>
  <si>
    <r>
      <t>数　量　(㎏</t>
    </r>
    <r>
      <rPr>
        <sz val="11"/>
        <color theme="1"/>
        <rFont val="ＭＳ Ｐゴシック"/>
        <family val="2"/>
        <charset val="128"/>
        <scheme val="minor"/>
      </rPr>
      <t>)</t>
    </r>
    <phoneticPr fontId="5"/>
  </si>
  <si>
    <r>
      <t>金　額　(円</t>
    </r>
    <r>
      <rPr>
        <sz val="11"/>
        <color theme="1"/>
        <rFont val="ＭＳ Ｐゴシック"/>
        <family val="2"/>
        <charset val="128"/>
        <scheme val="minor"/>
      </rPr>
      <t>)</t>
    </r>
    <rPh sb="5" eb="6">
      <t>エン</t>
    </rPh>
    <phoneticPr fontId="5"/>
  </si>
  <si>
    <t>平　成　29　年</t>
    <phoneticPr fontId="5"/>
  </si>
  <si>
    <t>平　成　28　年</t>
    <phoneticPr fontId="5"/>
  </si>
  <si>
    <t>平　成　27　年</t>
    <phoneticPr fontId="5"/>
  </si>
  <si>
    <t>平　成　26　年</t>
    <phoneticPr fontId="5"/>
  </si>
  <si>
    <t>平　成　25　年</t>
    <phoneticPr fontId="5"/>
  </si>
  <si>
    <t>（うち一般魚取扱高）</t>
  </si>
  <si>
    <t>(19,011,844,533)</t>
  </si>
  <si>
    <t>平　　成　　29　　年</t>
    <phoneticPr fontId="5"/>
  </si>
  <si>
    <t>比　      　較</t>
  </si>
  <si>
    <t>隻数(隻)</t>
    <rPh sb="3" eb="4">
      <t>セキ</t>
    </rPh>
    <phoneticPr fontId="5"/>
  </si>
  <si>
    <t>計</t>
  </si>
  <si>
    <t xml:space="preserve">  </t>
  </si>
  <si>
    <t>比　　　　較</t>
  </si>
  <si>
    <t>北洋トロール</t>
    <phoneticPr fontId="5"/>
  </si>
  <si>
    <t>遠洋トロール</t>
    <rPh sb="0" eb="2">
      <t>エンヨウ</t>
    </rPh>
    <phoneticPr fontId="5"/>
  </si>
  <si>
    <t>底刺し網</t>
    <rPh sb="0" eb="1">
      <t>ソコ</t>
    </rPh>
    <rPh sb="1" eb="2">
      <t>サ</t>
    </rPh>
    <phoneticPr fontId="5"/>
  </si>
  <si>
    <t>いか釣漁業</t>
  </si>
  <si>
    <t>鰹鮪海外旋網</t>
  </si>
  <si>
    <t>さけ・ます流網</t>
  </si>
  <si>
    <t>遠洋鰹鮪一本釣</t>
  </si>
  <si>
    <t>遠洋鮪延縄</t>
  </si>
  <si>
    <t>鰹鮪旋網</t>
  </si>
  <si>
    <t>さば旋網</t>
  </si>
  <si>
    <t>いわし旋網</t>
  </si>
  <si>
    <t>鰹鮪一本釣</t>
  </si>
  <si>
    <t>秋刀魚棒受網</t>
  </si>
  <si>
    <t>沖合底曳網</t>
  </si>
  <si>
    <t>近海底曳網</t>
  </si>
  <si>
    <t>小型底曳網</t>
  </si>
  <si>
    <t>定置網</t>
  </si>
  <si>
    <t>敷網</t>
  </si>
  <si>
    <t>すくい網（イサダ）</t>
    <phoneticPr fontId="5"/>
  </si>
  <si>
    <r>
      <t>すくい網（</t>
    </r>
    <r>
      <rPr>
        <sz val="8"/>
        <rFont val="ＭＳ 明朝"/>
        <family val="1"/>
        <charset val="128"/>
      </rPr>
      <t>メロード</t>
    </r>
    <r>
      <rPr>
        <sz val="10"/>
        <rFont val="ＭＳ 明朝"/>
        <family val="1"/>
        <charset val="128"/>
      </rPr>
      <t>）</t>
    </r>
    <phoneticPr fontId="5"/>
  </si>
  <si>
    <t>ひき網（イサダ）</t>
    <phoneticPr fontId="5"/>
  </si>
  <si>
    <t>小型いか釣</t>
  </si>
  <si>
    <t>近海鮪延縄</t>
  </si>
  <si>
    <t>養殖魚</t>
  </si>
  <si>
    <t>搬入魚</t>
  </si>
  <si>
    <t>その他海面漁業</t>
  </si>
  <si>
    <t>一般魚小計</t>
  </si>
  <si>
    <t>輸入魚</t>
  </si>
  <si>
    <t>合               計</t>
  </si>
  <si>
    <t>（小数点以下四捨五入）</t>
    <rPh sb="1" eb="4">
      <t>ショウスウテン</t>
    </rPh>
    <rPh sb="4" eb="6">
      <t>イカ</t>
    </rPh>
    <rPh sb="6" eb="10">
      <t>シシャゴニュウ</t>
    </rPh>
    <phoneticPr fontId="5"/>
  </si>
  <si>
    <t>魚種</t>
  </si>
  <si>
    <t>　数量　(㎏)</t>
    <phoneticPr fontId="5"/>
  </si>
  <si>
    <t>　金額　(円)</t>
    <rPh sb="5" eb="6">
      <t>エン</t>
    </rPh>
    <phoneticPr fontId="5"/>
  </si>
  <si>
    <t>平均単価(円／㎏)</t>
    <rPh sb="2" eb="4">
      <t>タンカ</t>
    </rPh>
    <rPh sb="5" eb="6">
      <t>エン</t>
    </rPh>
    <phoneticPr fontId="5"/>
  </si>
  <si>
    <t>まいわし</t>
    <phoneticPr fontId="5"/>
  </si>
  <si>
    <t>ぎんざけ</t>
  </si>
  <si>
    <t>せぐろいわし</t>
    <phoneticPr fontId="5"/>
  </si>
  <si>
    <t>たい類</t>
    <rPh sb="2" eb="3">
      <t>ルイ</t>
    </rPh>
    <phoneticPr fontId="1"/>
  </si>
  <si>
    <t>かつお</t>
  </si>
  <si>
    <t>さめ類</t>
    <rPh sb="2" eb="3">
      <t>ルイ</t>
    </rPh>
    <phoneticPr fontId="1"/>
  </si>
  <si>
    <t>まぐろ</t>
  </si>
  <si>
    <t>めじまぐろ</t>
  </si>
  <si>
    <t>きめじまぐろ</t>
    <phoneticPr fontId="5"/>
  </si>
  <si>
    <t>沖はも</t>
    <rPh sb="0" eb="1">
      <t>オキ</t>
    </rPh>
    <phoneticPr fontId="1"/>
  </si>
  <si>
    <t>きはだまぐろ</t>
  </si>
  <si>
    <t>びんちょう</t>
  </si>
  <si>
    <t>小女子</t>
    <rPh sb="0" eb="3">
      <t>コウナゴ</t>
    </rPh>
    <phoneticPr fontId="1"/>
  </si>
  <si>
    <t>ぶり</t>
  </si>
  <si>
    <t>めろうど</t>
  </si>
  <si>
    <t>たら</t>
  </si>
  <si>
    <t>めぬけ</t>
  </si>
  <si>
    <t>すけそうたら</t>
  </si>
  <si>
    <t>きちじ</t>
  </si>
  <si>
    <t>ひげたら</t>
    <phoneticPr fontId="5"/>
  </si>
  <si>
    <t>すずき</t>
  </si>
  <si>
    <t>その他たら</t>
  </si>
  <si>
    <t>たこ</t>
  </si>
  <si>
    <t>本田がれい</t>
    <rPh sb="0" eb="2">
      <t>ホンダ</t>
    </rPh>
    <phoneticPr fontId="5"/>
  </si>
  <si>
    <t>なめたがれい</t>
    <phoneticPr fontId="5"/>
  </si>
  <si>
    <t>いか類</t>
  </si>
  <si>
    <t>その他かれい</t>
  </si>
  <si>
    <t>えび類</t>
  </si>
  <si>
    <t>さわら</t>
    <phoneticPr fontId="5"/>
  </si>
  <si>
    <t>かに類</t>
  </si>
  <si>
    <t>にしん</t>
    <phoneticPr fontId="5"/>
  </si>
  <si>
    <t>貝類</t>
  </si>
  <si>
    <t>海草類</t>
  </si>
  <si>
    <t>さんま</t>
    <phoneticPr fontId="5"/>
  </si>
  <si>
    <t>その他</t>
  </si>
  <si>
    <t>さけ・ます</t>
    <phoneticPr fontId="5"/>
  </si>
  <si>
    <t>合計</t>
  </si>
  <si>
    <t>第６章　　水産業</t>
    <rPh sb="0" eb="1">
      <t>ダイ</t>
    </rPh>
    <rPh sb="2" eb="3">
      <t>ショウ</t>
    </rPh>
    <rPh sb="5" eb="8">
      <t>スイサンギョウ</t>
    </rPh>
    <phoneticPr fontId="2"/>
  </si>
  <si>
    <t>　８石巻魚市場水揚統計</t>
    <rPh sb="2" eb="4">
      <t>イシノマキ</t>
    </rPh>
    <rPh sb="4" eb="7">
      <t>ウオイチバ</t>
    </rPh>
    <rPh sb="7" eb="9">
      <t>ミズア</t>
    </rPh>
    <rPh sb="9" eb="11">
      <t>トウケイ</t>
    </rPh>
    <phoneticPr fontId="2"/>
  </si>
  <si>
    <t>３　年次別水揚高</t>
    <phoneticPr fontId="5"/>
  </si>
  <si>
    <t>（第一売場＋第二売場）</t>
    <rPh sb="2" eb="3">
      <t>１</t>
    </rPh>
    <rPh sb="7" eb="8">
      <t>２</t>
    </rPh>
    <phoneticPr fontId="2"/>
  </si>
  <si>
    <t>　　　　　　　　年次別水揚高</t>
    <rPh sb="8" eb="11">
      <t>ネンジベツ</t>
    </rPh>
    <rPh sb="11" eb="13">
      <t>ミズア</t>
    </rPh>
    <rPh sb="13" eb="14">
      <t>タカ</t>
    </rPh>
    <phoneticPr fontId="2"/>
  </si>
  <si>
    <t>４　月別水揚高及び前年比較</t>
    <phoneticPr fontId="5"/>
  </si>
  <si>
    <t>1月</t>
    <rPh sb="1" eb="2">
      <t>ツキ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</si>
  <si>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</si>
  <si>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</si>
  <si>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</si>
  <si>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</si>
  <si>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</si>
  <si>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</si>
  <si>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</si>
  <si>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</si>
  <si>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</si>
  <si>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</si>
  <si>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</si>
  <si>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漁業別水揚比較表</t>
    <rPh sb="0" eb="2">
      <t>ギョギョウ</t>
    </rPh>
    <rPh sb="2" eb="3">
      <t>ベツ</t>
    </rPh>
    <rPh sb="3" eb="5">
      <t>ミズア</t>
    </rPh>
    <rPh sb="5" eb="7">
      <t>ヒカク</t>
    </rPh>
    <rPh sb="7" eb="8">
      <t>ヒョウ</t>
    </rPh>
    <phoneticPr fontId="2"/>
  </si>
  <si>
    <t>月別水揚高及び前年との比較表</t>
    <rPh sb="0" eb="2">
      <t>ツキベツ</t>
    </rPh>
    <rPh sb="2" eb="4">
      <t>ミズア</t>
    </rPh>
    <rPh sb="4" eb="5">
      <t>タカ</t>
    </rPh>
    <rPh sb="5" eb="6">
      <t>オヨ</t>
    </rPh>
    <rPh sb="7" eb="9">
      <t>ゼンネン</t>
    </rPh>
    <rPh sb="11" eb="13">
      <t>ヒカク</t>
    </rPh>
    <rPh sb="13" eb="14">
      <t>ヒョウ</t>
    </rPh>
    <phoneticPr fontId="2"/>
  </si>
  <si>
    <t>５　漁業種別水揚高比較表</t>
    <rPh sb="8" eb="9">
      <t>タカ</t>
    </rPh>
    <rPh sb="11" eb="12">
      <t>ヒョウ</t>
    </rPh>
    <phoneticPr fontId="5"/>
  </si>
  <si>
    <t>金　額(円)</t>
    <rPh sb="4" eb="5">
      <t>エン</t>
    </rPh>
    <phoneticPr fontId="5"/>
  </si>
  <si>
    <t>数量(㎏)</t>
    <phoneticPr fontId="5"/>
  </si>
  <si>
    <t>ひらめ</t>
  </si>
  <si>
    <t>あんこう</t>
  </si>
  <si>
    <t>はも</t>
  </si>
  <si>
    <t>するめいか</t>
  </si>
  <si>
    <t>　　　　　魚種別水揚高一覧</t>
    <rPh sb="5" eb="6">
      <t>ギョ</t>
    </rPh>
    <rPh sb="6" eb="8">
      <t>シュベツ</t>
    </rPh>
    <rPh sb="8" eb="10">
      <t>ミズア</t>
    </rPh>
    <rPh sb="10" eb="11">
      <t>タカ</t>
    </rPh>
    <rPh sb="11" eb="13">
      <t>イチラン</t>
    </rPh>
    <phoneticPr fontId="5"/>
  </si>
  <si>
    <t>　　　　　　　　（第一売場＋第二売場）</t>
    <rPh sb="10" eb="11">
      <t>１</t>
    </rPh>
    <rPh sb="15" eb="16">
      <t>２</t>
    </rPh>
    <phoneticPr fontId="2"/>
  </si>
  <si>
    <r>
      <t>平　成　8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</si>
  <si>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9　年</t>
    </r>
    <r>
      <rPr>
        <sz val="11"/>
        <color theme="1"/>
        <rFont val="ＭＳ Ｐゴシック"/>
        <family val="2"/>
        <charset val="128"/>
        <scheme val="minor"/>
      </rPr>
      <t/>
    </r>
  </si>
  <si>
    <r>
      <t>平　成　10　年</t>
    </r>
    <r>
      <rPr>
        <sz val="11"/>
        <color theme="1"/>
        <rFont val="ＭＳ Ｐゴシック"/>
        <family val="2"/>
        <charset val="128"/>
        <scheme val="minor"/>
      </rPr>
      <t/>
    </r>
  </si>
  <si>
    <t>(53,275)</t>
  </si>
  <si>
    <t>(114,898,640)</t>
  </si>
  <si>
    <t>(51,572)</t>
  </si>
  <si>
    <t>(178,113,919)</t>
  </si>
  <si>
    <t>(52,777)</t>
  </si>
  <si>
    <t>(165,332,918)</t>
  </si>
  <si>
    <t>(55,863)</t>
  </si>
  <si>
    <t>(61,256)</t>
  </si>
  <si>
    <t>(64,059)</t>
  </si>
  <si>
    <t>(61,939)</t>
  </si>
  <si>
    <t>(62,200)</t>
  </si>
  <si>
    <t>(135,251,178)</t>
  </si>
  <si>
    <t>(17,726,073,771)</t>
  </si>
  <si>
    <t>(62,066)</t>
  </si>
  <si>
    <t>(134,873,562)</t>
  </si>
  <si>
    <t>(63,225)</t>
    <phoneticPr fontId="2"/>
  </si>
  <si>
    <t>(178,205,513)</t>
    <phoneticPr fontId="2"/>
  </si>
  <si>
    <t>(21,850,264,461)</t>
    <phoneticPr fontId="2"/>
  </si>
  <si>
    <t>(63,262)</t>
    <phoneticPr fontId="2"/>
  </si>
  <si>
    <t>(23,261,904,044)</t>
    <phoneticPr fontId="2"/>
  </si>
  <si>
    <t>(160,980,153)</t>
    <phoneticPr fontId="2"/>
  </si>
  <si>
    <t>(17,543,208,481)</t>
    <phoneticPr fontId="2"/>
  </si>
  <si>
    <t>(70,523)</t>
    <phoneticPr fontId="2"/>
  </si>
  <si>
    <t>(108,955,225)</t>
    <phoneticPr fontId="2"/>
  </si>
  <si>
    <t>(15,494,242,925)</t>
    <phoneticPr fontId="2"/>
  </si>
  <si>
    <t>(67,024)</t>
    <phoneticPr fontId="2"/>
  </si>
  <si>
    <t>(234,478,403)</t>
    <phoneticPr fontId="2"/>
  </si>
  <si>
    <r>
      <t>平　成　24</t>
    </r>
    <r>
      <rPr>
        <sz val="11"/>
        <color theme="1"/>
        <rFont val="ＭＳ Ｐ明朝"/>
        <family val="1"/>
        <charset val="128"/>
      </rPr>
      <t>　年</t>
    </r>
    <phoneticPr fontId="5"/>
  </si>
  <si>
    <r>
      <t>平　成　23</t>
    </r>
    <r>
      <rPr>
        <sz val="11"/>
        <color theme="1"/>
        <rFont val="ＭＳ Ｐ明朝"/>
        <family val="1"/>
        <charset val="128"/>
      </rPr>
      <t>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</si>
  <si>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22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</si>
  <si>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21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</si>
  <si>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20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</si>
  <si>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19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</si>
  <si>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18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</si>
  <si>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17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</si>
  <si>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16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</si>
  <si>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15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</si>
  <si>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14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</si>
  <si>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13　年</t>
    </r>
    <phoneticPr fontId="5"/>
  </si>
  <si>
    <r>
      <t>平　成　</t>
    </r>
    <r>
      <rPr>
        <sz val="11"/>
        <color theme="1"/>
        <rFont val="ＭＳ Ｐ明朝"/>
        <family val="1"/>
        <charset val="128"/>
      </rPr>
      <t>12　年</t>
    </r>
    <phoneticPr fontId="5"/>
  </si>
  <si>
    <r>
      <t>平　成　1</t>
    </r>
    <r>
      <rPr>
        <sz val="11"/>
        <color theme="1"/>
        <rFont val="ＭＳ Ｐ明朝"/>
        <family val="1"/>
        <charset val="128"/>
      </rPr>
      <t>1　年</t>
    </r>
    <phoneticPr fontId="5"/>
  </si>
  <si>
    <r>
      <t>平　成　7　年</t>
    </r>
    <r>
      <rPr>
        <sz val="11"/>
        <color theme="1"/>
        <rFont val="ＭＳ Ｐゴシック"/>
        <family val="2"/>
        <charset val="128"/>
        <scheme val="minor"/>
      </rPr>
      <t/>
    </r>
    <phoneticPr fontId="2"/>
  </si>
  <si>
    <t>魚  市  場</t>
    <phoneticPr fontId="2"/>
  </si>
  <si>
    <t>計</t>
    <rPh sb="0" eb="1">
      <t>ケイ</t>
    </rPh>
    <phoneticPr fontId="2"/>
  </si>
  <si>
    <t>　　　数　　　　　量　　　（ｔ）　</t>
    <rPh sb="3" eb="4">
      <t>カズ</t>
    </rPh>
    <rPh sb="9" eb="10">
      <t>リョウ</t>
    </rPh>
    <phoneticPr fontId="7"/>
  </si>
  <si>
    <t>　１　平成３０年水揚高</t>
    <rPh sb="3" eb="5">
      <t>ヘイセイ</t>
    </rPh>
    <rPh sb="7" eb="8">
      <t>ネン</t>
    </rPh>
    <rPh sb="8" eb="10">
      <t>ミズア</t>
    </rPh>
    <rPh sb="10" eb="11">
      <t>タカ</t>
    </rPh>
    <phoneticPr fontId="2"/>
  </si>
  <si>
    <t>１　平 成 ３０ 年 水 揚 高</t>
    <phoneticPr fontId="5"/>
  </si>
  <si>
    <t>平成３０年全国主要漁港水揚高一覧</t>
    <rPh sb="0" eb="2">
      <t>ヘイセイ</t>
    </rPh>
    <rPh sb="4" eb="5">
      <t>ネン</t>
    </rPh>
    <rPh sb="5" eb="7">
      <t>ゼンコク</t>
    </rPh>
    <rPh sb="7" eb="9">
      <t>シュヨウ</t>
    </rPh>
    <rPh sb="9" eb="11">
      <t>ギョコウ</t>
    </rPh>
    <rPh sb="11" eb="13">
      <t>ミズア</t>
    </rPh>
    <rPh sb="13" eb="14">
      <t>タカ</t>
    </rPh>
    <rPh sb="14" eb="16">
      <t>イチラン</t>
    </rPh>
    <phoneticPr fontId="2"/>
  </si>
  <si>
    <t>平　　成　　30　　年</t>
    <phoneticPr fontId="5"/>
  </si>
  <si>
    <t>６　平成３０年魚種別水揚高</t>
    <rPh sb="2" eb="4">
      <t>ヘイセイ</t>
    </rPh>
    <rPh sb="6" eb="7">
      <t>ネン</t>
    </rPh>
    <phoneticPr fontId="5"/>
  </si>
  <si>
    <t>平　成　30　年</t>
    <phoneticPr fontId="2"/>
  </si>
  <si>
    <t>２　平成３０年全国主要漁港取扱高</t>
    <rPh sb="2" eb="3">
      <t>ヒラ</t>
    </rPh>
    <rPh sb="3" eb="4">
      <t>シゲル</t>
    </rPh>
    <rPh sb="6" eb="7">
      <t>ネン</t>
    </rPh>
    <rPh sb="7" eb="8">
      <t>ゼン</t>
    </rPh>
    <rPh sb="8" eb="9">
      <t>コク</t>
    </rPh>
    <rPh sb="9" eb="10">
      <t>シュ</t>
    </rPh>
    <rPh sb="10" eb="11">
      <t>ヨウ</t>
    </rPh>
    <rPh sb="11" eb="12">
      <t>リョウ</t>
    </rPh>
    <rPh sb="12" eb="13">
      <t>ミナト</t>
    </rPh>
    <rPh sb="13" eb="14">
      <t>トリ</t>
    </rPh>
    <rPh sb="14" eb="15">
      <t>アツカイ</t>
    </rPh>
    <rPh sb="15" eb="16">
      <t>ダカ</t>
    </rPh>
    <phoneticPr fontId="2"/>
  </si>
  <si>
    <t>その他旋網</t>
    <rPh sb="3" eb="4">
      <t>メグル</t>
    </rPh>
    <rPh sb="4" eb="5">
      <t>アミ</t>
    </rPh>
    <phoneticPr fontId="2"/>
  </si>
  <si>
    <t>平成３０年水揚高一覧</t>
    <rPh sb="0" eb="2">
      <t>ヘイセイ</t>
    </rPh>
    <rPh sb="4" eb="5">
      <t>ネン</t>
    </rPh>
    <rPh sb="5" eb="7">
      <t>ミズア</t>
    </rPh>
    <rPh sb="7" eb="8">
      <t>タカ</t>
    </rPh>
    <rPh sb="8" eb="10">
      <t>イチラン</t>
    </rPh>
    <phoneticPr fontId="2"/>
  </si>
  <si>
    <t>銚子</t>
    <rPh sb="0" eb="2">
      <t>チョウシ</t>
    </rPh>
    <phoneticPr fontId="2"/>
  </si>
  <si>
    <t>焼津</t>
    <rPh sb="0" eb="2">
      <t>ヤイヅ</t>
    </rPh>
    <phoneticPr fontId="2"/>
  </si>
  <si>
    <t>釧路</t>
    <rPh sb="0" eb="2">
      <t>クシロ</t>
    </rPh>
    <phoneticPr fontId="2"/>
  </si>
  <si>
    <t>長崎</t>
    <rPh sb="0" eb="2">
      <t>ナガサキ</t>
    </rPh>
    <phoneticPr fontId="2"/>
  </si>
  <si>
    <t>境港</t>
    <rPh sb="0" eb="1">
      <t>サカイ</t>
    </rPh>
    <rPh sb="1" eb="2">
      <t>ミナト</t>
    </rPh>
    <phoneticPr fontId="2"/>
  </si>
  <si>
    <t>八戸</t>
    <rPh sb="0" eb="2">
      <t>ハチノヘ</t>
    </rPh>
    <phoneticPr fontId="2"/>
  </si>
  <si>
    <t>石巻</t>
    <rPh sb="0" eb="2">
      <t>イシノマキ</t>
    </rPh>
    <phoneticPr fontId="2"/>
  </si>
  <si>
    <t>枕崎</t>
    <rPh sb="0" eb="2">
      <t>マクラザキ</t>
    </rPh>
    <phoneticPr fontId="2"/>
  </si>
  <si>
    <t>松浦</t>
    <rPh sb="0" eb="2">
      <t>マツウラ</t>
    </rPh>
    <phoneticPr fontId="2"/>
  </si>
  <si>
    <t>気仙沼</t>
    <rPh sb="0" eb="3">
      <t>ケセンヌマ</t>
    </rPh>
    <phoneticPr fontId="2"/>
  </si>
  <si>
    <t>根室</t>
    <rPh sb="0" eb="2">
      <t>ネムロ</t>
    </rPh>
    <phoneticPr fontId="2"/>
  </si>
  <si>
    <t>福岡</t>
    <rPh sb="0" eb="2">
      <t>フクオカ</t>
    </rPh>
    <phoneticPr fontId="2"/>
  </si>
  <si>
    <t>大船渡</t>
    <rPh sb="0" eb="3">
      <t>オオフナト</t>
    </rPh>
    <phoneticPr fontId="2"/>
  </si>
  <si>
    <t>女川</t>
    <rPh sb="0" eb="2">
      <t>オナガワ</t>
    </rPh>
    <phoneticPr fontId="2"/>
  </si>
  <si>
    <t>佐世保</t>
    <rPh sb="0" eb="3">
      <t>サセボ</t>
    </rPh>
    <phoneticPr fontId="2"/>
  </si>
  <si>
    <t>唐津</t>
    <rPh sb="0" eb="2">
      <t>カラツ</t>
    </rPh>
    <phoneticPr fontId="2"/>
  </si>
  <si>
    <t>波崎</t>
    <rPh sb="0" eb="1">
      <t>ナミ</t>
    </rPh>
    <rPh sb="1" eb="2">
      <t>サキ</t>
    </rPh>
    <phoneticPr fontId="2"/>
  </si>
  <si>
    <t>下関</t>
    <rPh sb="0" eb="2">
      <t>シモノセキ</t>
    </rPh>
    <phoneticPr fontId="2"/>
  </si>
  <si>
    <t>沼津</t>
    <rPh sb="0" eb="2">
      <t>ヌマヅ</t>
    </rPh>
    <phoneticPr fontId="2"/>
  </si>
  <si>
    <t>宮古</t>
    <rPh sb="0" eb="2">
      <t>ミヤコ</t>
    </rPh>
    <phoneticPr fontId="2"/>
  </si>
  <si>
    <t>三崎</t>
    <rPh sb="0" eb="2">
      <t>ミサキ</t>
    </rPh>
    <phoneticPr fontId="2"/>
  </si>
  <si>
    <t>函館</t>
    <rPh sb="0" eb="2">
      <t>ハコダテ</t>
    </rPh>
    <phoneticPr fontId="2"/>
  </si>
  <si>
    <t>塩釜</t>
    <rPh sb="0" eb="1">
      <t>シオ</t>
    </rPh>
    <rPh sb="1" eb="2">
      <t>カマ</t>
    </rPh>
    <phoneticPr fontId="2"/>
  </si>
  <si>
    <t>房州勝浦</t>
    <rPh sb="0" eb="1">
      <t>ボウ</t>
    </rPh>
    <rPh sb="1" eb="2">
      <t>シュウ</t>
    </rPh>
    <rPh sb="2" eb="4">
      <t>カツウラ</t>
    </rPh>
    <phoneticPr fontId="2"/>
  </si>
  <si>
    <t>※函館・房州勝浦・焼津・松浦港については、消費税抜き。</t>
    <rPh sb="1" eb="3">
      <t>ハコダテ</t>
    </rPh>
    <rPh sb="4" eb="5">
      <t>ボウ</t>
    </rPh>
    <rPh sb="5" eb="6">
      <t>シュウ</t>
    </rPh>
    <rPh sb="6" eb="8">
      <t>カツウラ</t>
    </rPh>
    <rPh sb="9" eb="11">
      <t>ヤイヅ</t>
    </rPh>
    <rPh sb="14" eb="15">
      <t>ミナト</t>
    </rPh>
    <rPh sb="21" eb="24">
      <t>ショウヒゼイ</t>
    </rPh>
    <rPh sb="24" eb="25">
      <t>ヌ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</si>
</sst>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\ \ \ \ \ "/>
    <numFmt numFmtId="177" formatCode="#,##0_);[Red]\(#,##0\)"/>
    <numFmt numFmtId="178" formatCode="&quot;(&quot;#,###&quot;)&quot;"/>
    <numFmt numFmtId="179" formatCode="#,##0;&quot;△ &quot;#,##0"/>
    <numFmt numFmtId="180" formatCode="#,##0.0;[Red]\-#,##0.0"/>
    <numFmt numFmtId="181" formatCode="#,##0.0"/>
  </numFmts>
  <fonts count="33" x14ac:knownFonts="1">
    <font>
      <sz val="11"/>
      <color theme="1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8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8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sz val="10"/>
      <name val="ＭＳ 明朝"/>
      <family val="1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8"/>
      <name val="ＭＳ 明朝"/>
      <family val="1"/>
      <charset val="128"/>
    </font>
    <font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9"/>
      <name val="ＭＳ 明朝"/>
      <family val="1"/>
      <charset val="128"/>
    </font>
    <font>
      <b/>
      <sz val="10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明朝"/>
      <family val="1"/>
      <charset val="128"/>
    </font>
    <font>
      <sz val="9"/>
      <name val="ＭＳ Ｐ明朝"/>
      <family val="1"/>
      <charset val="128"/>
    </font>
    <font>
      <sz val="9"/>
      <color theme="0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6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1" fillId="0" borderId="0" applyFont="0" applyFill="0" applyBorder="0" applyAlignment="0" applyProtection="0">
      <alignment vertical="center"/>
    </xf>
  </cellStyleXfs>
  <cellXfs count="249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Continuous" vertical="center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horizontal="center" vertical="center"/>
    </xf>
    <xf numFmtId="0" fontId="6" fillId="0" borderId="1" xfId="1" applyFont="1" applyBorder="1" applyAlignment="1">
      <alignment vertical="center"/>
    </xf>
    <xf numFmtId="0" fontId="8" fillId="0" borderId="0" xfId="1" applyFont="1" applyFill="1" applyAlignment="1">
      <alignment vertical="center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3" fillId="0" borderId="0" xfId="1" applyFont="1" applyFill="1" applyAlignment="1">
      <alignment vertical="center"/>
    </xf>
    <xf numFmtId="0" fontId="10" fillId="0" borderId="0" xfId="1" applyFont="1" applyFill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0" fontId="10" fillId="0" borderId="0" xfId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1" applyBorder="1" applyAlignment="1">
      <alignment horizontal="center" vertical="center"/>
    </xf>
    <xf numFmtId="176" fontId="10" fillId="0" borderId="0" xfId="2" applyNumberFormat="1" applyFont="1" applyFill="1" applyBorder="1" applyAlignment="1">
      <alignment vertical="center"/>
    </xf>
    <xf numFmtId="0" fontId="6" fillId="0" borderId="0" xfId="1" applyFont="1" applyAlignment="1">
      <alignment horizontal="centerContinuous" vertical="center"/>
    </xf>
    <xf numFmtId="0" fontId="6" fillId="0" borderId="0" xfId="1" applyFont="1" applyAlignment="1">
      <alignment vertical="center"/>
    </xf>
    <xf numFmtId="177" fontId="3" fillId="0" borderId="0" xfId="1" applyNumberFormat="1" applyFont="1" applyAlignment="1">
      <alignment vertical="center"/>
    </xf>
    <xf numFmtId="0" fontId="6" fillId="0" borderId="0" xfId="1" applyFont="1" applyAlignment="1">
      <alignment horizontal="centerContinuous"/>
    </xf>
    <xf numFmtId="0" fontId="6" fillId="0" borderId="0" xfId="1" applyFont="1"/>
    <xf numFmtId="0" fontId="12" fillId="0" borderId="0" xfId="1" applyFont="1" applyBorder="1" applyAlignment="1">
      <alignment horizontal="centerContinuous"/>
    </xf>
    <xf numFmtId="0" fontId="12" fillId="0" borderId="0" xfId="1" applyFont="1" applyBorder="1"/>
    <xf numFmtId="0" fontId="12" fillId="0" borderId="0" xfId="1" applyFont="1"/>
    <xf numFmtId="0" fontId="3" fillId="0" borderId="0" xfId="1" applyFont="1" applyBorder="1"/>
    <xf numFmtId="0" fontId="3" fillId="0" borderId="0" xfId="1" applyFont="1"/>
    <xf numFmtId="40" fontId="14" fillId="0" borderId="0" xfId="1" applyNumberFormat="1" applyFont="1" applyBorder="1"/>
    <xf numFmtId="0" fontId="8" fillId="0" borderId="0" xfId="1" applyFont="1"/>
    <xf numFmtId="0" fontId="12" fillId="0" borderId="0" xfId="1" applyFont="1" applyBorder="1" applyAlignment="1">
      <alignment vertical="center"/>
    </xf>
    <xf numFmtId="179" fontId="14" fillId="0" borderId="2" xfId="2" quotePrefix="1" applyNumberFormat="1" applyFont="1" applyBorder="1" applyAlignment="1">
      <alignment horizontal="right" vertical="center"/>
    </xf>
    <xf numFmtId="179" fontId="14" fillId="0" borderId="9" xfId="2" quotePrefix="1" applyNumberFormat="1" applyFont="1" applyBorder="1" applyAlignment="1">
      <alignment horizontal="right" vertical="center"/>
    </xf>
    <xf numFmtId="0" fontId="3" fillId="0" borderId="0" xfId="1" applyFont="1" applyBorder="1" applyAlignment="1">
      <alignment horizontal="distributed"/>
    </xf>
    <xf numFmtId="38" fontId="3" fillId="0" borderId="0" xfId="2" applyFont="1" applyBorder="1"/>
    <xf numFmtId="38" fontId="0" fillId="0" borderId="0" xfId="2" applyFont="1" applyBorder="1" applyAlignment="1">
      <alignment horizontal="right"/>
    </xf>
    <xf numFmtId="0" fontId="3" fillId="0" borderId="0" xfId="1" applyFont="1" applyAlignment="1">
      <alignment horizontal="centerContinuous"/>
    </xf>
    <xf numFmtId="0" fontId="17" fillId="0" borderId="0" xfId="1" applyFont="1"/>
    <xf numFmtId="0" fontId="12" fillId="0" borderId="0" xfId="1" applyFont="1" applyAlignment="1">
      <alignment horizontal="centerContinuous"/>
    </xf>
    <xf numFmtId="38" fontId="12" fillId="0" borderId="0" xfId="2" applyFont="1" applyAlignment="1">
      <alignment horizontal="centerContinuous"/>
    </xf>
    <xf numFmtId="38" fontId="12" fillId="0" borderId="0" xfId="2" applyFont="1" applyBorder="1"/>
    <xf numFmtId="180" fontId="14" fillId="0" borderId="4" xfId="2" applyNumberFormat="1" applyFont="1" applyFill="1" applyBorder="1" applyAlignment="1">
      <alignment vertical="center"/>
    </xf>
    <xf numFmtId="38" fontId="3" fillId="0" borderId="0" xfId="2" applyFont="1"/>
    <xf numFmtId="0" fontId="18" fillId="0" borderId="0" xfId="1" applyFont="1" applyAlignment="1">
      <alignment vertical="center"/>
    </xf>
    <xf numFmtId="0" fontId="13" fillId="0" borderId="0" xfId="1" applyFont="1" applyBorder="1" applyAlignment="1">
      <alignment vertical="center"/>
    </xf>
    <xf numFmtId="0" fontId="19" fillId="0" borderId="0" xfId="1" applyFont="1" applyBorder="1" applyAlignment="1">
      <alignment vertical="center"/>
    </xf>
    <xf numFmtId="0" fontId="11" fillId="3" borderId="2" xfId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11" fillId="0" borderId="0" xfId="1" applyFont="1" applyBorder="1" applyAlignment="1">
      <alignment horizontal="left" vertical="center"/>
    </xf>
    <xf numFmtId="0" fontId="10" fillId="2" borderId="0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Continuous" vertical="center"/>
    </xf>
    <xf numFmtId="0" fontId="12" fillId="0" borderId="0" xfId="1" applyFont="1" applyBorder="1" applyAlignment="1">
      <alignment horizontal="left" vertical="center"/>
    </xf>
    <xf numFmtId="0" fontId="8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176" fontId="10" fillId="4" borderId="6" xfId="2" applyNumberFormat="1" applyFont="1" applyFill="1" applyBorder="1" applyAlignment="1">
      <alignment horizontal="right" vertical="center"/>
    </xf>
    <xf numFmtId="176" fontId="10" fillId="4" borderId="20" xfId="2" applyNumberFormat="1" applyFont="1" applyFill="1" applyBorder="1" applyAlignment="1">
      <alignment horizontal="right" vertical="center"/>
    </xf>
    <xf numFmtId="177" fontId="21" fillId="0" borderId="0" xfId="1" applyNumberFormat="1" applyFont="1" applyAlignment="1">
      <alignment vertical="center"/>
    </xf>
    <xf numFmtId="0" fontId="27" fillId="0" borderId="0" xfId="1" applyFont="1" applyAlignment="1">
      <alignment horizontal="right" vertical="center"/>
    </xf>
    <xf numFmtId="0" fontId="12" fillId="5" borderId="17" xfId="1" applyFont="1" applyFill="1" applyBorder="1" applyAlignment="1">
      <alignment horizontal="centerContinuous" vertical="center"/>
    </xf>
    <xf numFmtId="0" fontId="12" fillId="5" borderId="18" xfId="1" applyFont="1" applyFill="1" applyBorder="1" applyAlignment="1">
      <alignment horizontal="centerContinuous" vertical="center"/>
    </xf>
    <xf numFmtId="0" fontId="12" fillId="5" borderId="19" xfId="1" applyFont="1" applyFill="1" applyBorder="1" applyAlignment="1">
      <alignment horizontal="centerContinuous" vertical="center"/>
    </xf>
    <xf numFmtId="0" fontId="12" fillId="5" borderId="8" xfId="1" applyFont="1" applyFill="1" applyBorder="1" applyAlignment="1">
      <alignment horizontal="center" vertical="center"/>
    </xf>
    <xf numFmtId="38" fontId="14" fillId="0" borderId="9" xfId="2" applyNumberFormat="1" applyFont="1" applyBorder="1" applyAlignment="1">
      <alignment vertical="center"/>
    </xf>
    <xf numFmtId="179" fontId="14" fillId="0" borderId="6" xfId="2" quotePrefix="1" applyNumberFormat="1" applyFont="1" applyBorder="1" applyAlignment="1">
      <alignment horizontal="right" vertical="center"/>
    </xf>
    <xf numFmtId="0" fontId="23" fillId="0" borderId="0" xfId="1" applyFont="1" applyBorder="1"/>
    <xf numFmtId="0" fontId="12" fillId="5" borderId="22" xfId="1" applyFont="1" applyFill="1" applyBorder="1" applyAlignment="1">
      <alignment horizontal="centerContinuous" vertical="center"/>
    </xf>
    <xf numFmtId="0" fontId="12" fillId="5" borderId="4" xfId="1" applyFont="1" applyFill="1" applyBorder="1" applyAlignment="1">
      <alignment horizontal="distributed" vertical="center"/>
    </xf>
    <xf numFmtId="0" fontId="12" fillId="5" borderId="4" xfId="1" quotePrefix="1" applyFont="1" applyFill="1" applyBorder="1" applyAlignment="1">
      <alignment horizontal="distributed" vertical="center"/>
    </xf>
    <xf numFmtId="0" fontId="12" fillId="5" borderId="24" xfId="1" applyFont="1" applyFill="1" applyBorder="1" applyAlignment="1">
      <alignment horizontal="distributed" vertical="center"/>
    </xf>
    <xf numFmtId="0" fontId="12" fillId="5" borderId="22" xfId="1" applyFont="1" applyFill="1" applyBorder="1" applyAlignment="1">
      <alignment horizontal="distributed" vertical="center"/>
    </xf>
    <xf numFmtId="0" fontId="12" fillId="5" borderId="2" xfId="1" applyFont="1" applyFill="1" applyBorder="1" applyAlignment="1">
      <alignment horizontal="centerContinuous" vertical="center"/>
    </xf>
    <xf numFmtId="38" fontId="14" fillId="0" borderId="9" xfId="2" applyFont="1" applyBorder="1" applyAlignment="1">
      <alignment horizontal="right" vertical="center"/>
    </xf>
    <xf numFmtId="38" fontId="14" fillId="0" borderId="2" xfId="2" applyFont="1" applyBorder="1" applyAlignment="1">
      <alignment horizontal="right" vertical="center"/>
    </xf>
    <xf numFmtId="179" fontId="14" fillId="0" borderId="5" xfId="2" quotePrefix="1" applyNumberFormat="1" applyFont="1" applyBorder="1" applyAlignment="1">
      <alignment horizontal="right" vertical="center"/>
    </xf>
    <xf numFmtId="38" fontId="14" fillId="0" borderId="2" xfId="2" applyFont="1" applyBorder="1" applyAlignment="1">
      <alignment vertical="center"/>
    </xf>
    <xf numFmtId="38" fontId="14" fillId="0" borderId="2" xfId="2" applyFont="1" applyFill="1" applyBorder="1" applyAlignment="1">
      <alignment vertical="center"/>
    </xf>
    <xf numFmtId="38" fontId="14" fillId="0" borderId="9" xfId="2" applyFont="1" applyFill="1" applyBorder="1" applyAlignment="1">
      <alignment vertical="center"/>
    </xf>
    <xf numFmtId="38" fontId="14" fillId="0" borderId="21" xfId="2" applyFont="1" applyFill="1" applyBorder="1" applyAlignment="1">
      <alignment vertical="center"/>
    </xf>
    <xf numFmtId="38" fontId="14" fillId="0" borderId="9" xfId="2" applyNumberFormat="1" applyFont="1" applyBorder="1" applyAlignment="1">
      <alignment horizontal="right" vertical="center"/>
    </xf>
    <xf numFmtId="0" fontId="23" fillId="0" borderId="0" xfId="1" applyFont="1" applyAlignment="1">
      <alignment horizontal="left"/>
    </xf>
    <xf numFmtId="0" fontId="12" fillId="5" borderId="16" xfId="1" applyFont="1" applyFill="1" applyBorder="1" applyAlignment="1">
      <alignment vertical="center"/>
    </xf>
    <xf numFmtId="0" fontId="12" fillId="5" borderId="3" xfId="1" applyFont="1" applyFill="1" applyBorder="1" applyAlignment="1">
      <alignment vertical="center"/>
    </xf>
    <xf numFmtId="0" fontId="12" fillId="5" borderId="8" xfId="1" applyFont="1" applyFill="1" applyBorder="1" applyAlignment="1">
      <alignment vertical="center"/>
    </xf>
    <xf numFmtId="0" fontId="26" fillId="0" borderId="0" xfId="1" applyFont="1" applyAlignment="1">
      <alignment horizontal="left"/>
    </xf>
    <xf numFmtId="38" fontId="14" fillId="0" borderId="24" xfId="2" applyNumberFormat="1" applyFont="1" applyFill="1" applyBorder="1" applyAlignment="1" applyProtection="1">
      <alignment vertical="center"/>
    </xf>
    <xf numFmtId="38" fontId="14" fillId="0" borderId="8" xfId="2" applyNumberFormat="1" applyFont="1" applyFill="1" applyBorder="1" applyAlignment="1">
      <alignment vertical="center"/>
    </xf>
    <xf numFmtId="38" fontId="14" fillId="0" borderId="3" xfId="2" applyNumberFormat="1" applyFont="1" applyFill="1" applyBorder="1" applyAlignment="1">
      <alignment vertical="center"/>
    </xf>
    <xf numFmtId="180" fontId="14" fillId="0" borderId="5" xfId="2" applyNumberFormat="1" applyFont="1" applyFill="1" applyBorder="1" applyAlignment="1">
      <alignment vertical="center"/>
    </xf>
    <xf numFmtId="38" fontId="28" fillId="0" borderId="3" xfId="1" applyNumberFormat="1" applyFont="1" applyBorder="1" applyAlignment="1">
      <alignment horizontal="right" vertical="center"/>
    </xf>
    <xf numFmtId="38" fontId="28" fillId="0" borderId="4" xfId="1" applyNumberFormat="1" applyFont="1" applyBorder="1" applyAlignment="1">
      <alignment horizontal="right" vertical="center"/>
    </xf>
    <xf numFmtId="180" fontId="28" fillId="0" borderId="5" xfId="1" applyNumberFormat="1" applyFont="1" applyBorder="1" applyAlignment="1">
      <alignment vertical="center"/>
    </xf>
    <xf numFmtId="38" fontId="14" fillId="0" borderId="5" xfId="2" applyNumberFormat="1" applyFont="1" applyFill="1" applyBorder="1" applyAlignment="1" applyProtection="1">
      <alignment vertical="center"/>
    </xf>
    <xf numFmtId="180" fontId="14" fillId="0" borderId="7" xfId="1" applyNumberFormat="1" applyFont="1" applyBorder="1"/>
    <xf numFmtId="38" fontId="14" fillId="0" borderId="24" xfId="2" applyNumberFormat="1" applyFont="1" applyFill="1" applyBorder="1" applyAlignment="1">
      <alignment vertical="center"/>
    </xf>
    <xf numFmtId="180" fontId="14" fillId="0" borderId="24" xfId="2" applyNumberFormat="1" applyFont="1" applyFill="1" applyBorder="1" applyAlignment="1">
      <alignment vertical="center"/>
    </xf>
    <xf numFmtId="0" fontId="29" fillId="0" borderId="5" xfId="1" applyFont="1" applyBorder="1"/>
    <xf numFmtId="0" fontId="14" fillId="0" borderId="5" xfId="1" applyFont="1" applyBorder="1"/>
    <xf numFmtId="0" fontId="14" fillId="0" borderId="20" xfId="1" applyFont="1" applyBorder="1"/>
    <xf numFmtId="0" fontId="14" fillId="0" borderId="6" xfId="1" applyFont="1" applyBorder="1"/>
    <xf numFmtId="0" fontId="22" fillId="0" borderId="0" xfId="1" applyFont="1" applyAlignment="1">
      <alignment horizontal="left"/>
    </xf>
    <xf numFmtId="0" fontId="12" fillId="5" borderId="8" xfId="1" applyFont="1" applyFill="1" applyBorder="1"/>
    <xf numFmtId="0" fontId="14" fillId="5" borderId="24" xfId="1" applyFont="1" applyFill="1" applyBorder="1" applyAlignment="1">
      <alignment horizontal="distributed" vertical="center"/>
    </xf>
    <xf numFmtId="0" fontId="12" fillId="5" borderId="3" xfId="1" applyFont="1" applyFill="1" applyBorder="1"/>
    <xf numFmtId="0" fontId="14" fillId="5" borderId="4" xfId="1" applyFont="1" applyFill="1" applyBorder="1" applyAlignment="1">
      <alignment horizontal="distributed" vertical="center"/>
    </xf>
    <xf numFmtId="0" fontId="3" fillId="5" borderId="3" xfId="1" applyFont="1" applyFill="1" applyBorder="1"/>
    <xf numFmtId="180" fontId="14" fillId="5" borderId="24" xfId="1" applyNumberFormat="1" applyFont="1" applyFill="1" applyBorder="1" applyAlignment="1">
      <alignment horizontal="distributed" vertical="center"/>
    </xf>
    <xf numFmtId="180" fontId="14" fillId="5" borderId="4" xfId="1" applyNumberFormat="1" applyFont="1" applyFill="1" applyBorder="1" applyAlignment="1">
      <alignment horizontal="distributed" vertical="center"/>
    </xf>
    <xf numFmtId="0" fontId="3" fillId="5" borderId="8" xfId="1" applyFont="1" applyFill="1" applyBorder="1"/>
    <xf numFmtId="181" fontId="29" fillId="0" borderId="6" xfId="2" applyNumberFormat="1" applyFont="1" applyFill="1" applyBorder="1" applyAlignment="1">
      <alignment vertical="center"/>
    </xf>
    <xf numFmtId="38" fontId="14" fillId="0" borderId="4" xfId="2" applyNumberFormat="1" applyFont="1" applyFill="1" applyBorder="1" applyAlignment="1" applyProtection="1">
      <alignment vertical="center"/>
    </xf>
    <xf numFmtId="0" fontId="15" fillId="5" borderId="2" xfId="1" applyFont="1" applyFill="1" applyBorder="1" applyAlignment="1">
      <alignment horizontal="centerContinuous" vertical="center"/>
    </xf>
    <xf numFmtId="177" fontId="13" fillId="0" borderId="9" xfId="1" applyNumberFormat="1" applyFont="1" applyBorder="1" applyAlignment="1">
      <alignment horizontal="right" vertical="center" indent="1"/>
    </xf>
    <xf numFmtId="177" fontId="13" fillId="0" borderId="2" xfId="1" applyNumberFormat="1" applyFont="1" applyBorder="1" applyAlignment="1">
      <alignment horizontal="right" vertical="center" indent="1"/>
    </xf>
    <xf numFmtId="177" fontId="13" fillId="0" borderId="8" xfId="2" applyNumberFormat="1" applyFont="1" applyBorder="1" applyAlignment="1">
      <alignment horizontal="right" vertical="center" indent="1"/>
    </xf>
    <xf numFmtId="177" fontId="13" fillId="0" borderId="9" xfId="2" applyNumberFormat="1" applyFont="1" applyBorder="1" applyAlignment="1">
      <alignment horizontal="right" vertical="center" indent="1"/>
    </xf>
    <xf numFmtId="177" fontId="13" fillId="0" borderId="3" xfId="2" applyNumberFormat="1" applyFont="1" applyBorder="1" applyAlignment="1">
      <alignment horizontal="right" vertical="center" indent="1"/>
    </xf>
    <xf numFmtId="177" fontId="13" fillId="0" borderId="2" xfId="2" applyNumberFormat="1" applyFont="1" applyBorder="1" applyAlignment="1">
      <alignment horizontal="right" vertical="center" indent="1"/>
    </xf>
    <xf numFmtId="177" fontId="13" fillId="0" borderId="11" xfId="2" applyNumberFormat="1" applyFont="1" applyBorder="1" applyAlignment="1">
      <alignment horizontal="right" vertical="center" indent="1"/>
    </xf>
    <xf numFmtId="177" fontId="13" fillId="0" borderId="12" xfId="2" applyNumberFormat="1" applyFont="1" applyBorder="1" applyAlignment="1">
      <alignment horizontal="right" vertical="center" indent="1"/>
    </xf>
    <xf numFmtId="49" fontId="30" fillId="0" borderId="13" xfId="2" applyNumberFormat="1" applyFont="1" applyBorder="1" applyAlignment="1">
      <alignment horizontal="right" vertical="center" indent="1"/>
    </xf>
    <xf numFmtId="178" fontId="13" fillId="0" borderId="13" xfId="2" applyNumberFormat="1" applyFont="1" applyBorder="1" applyAlignment="1">
      <alignment horizontal="right" vertical="center" indent="1"/>
    </xf>
    <xf numFmtId="177" fontId="13" fillId="0" borderId="10" xfId="2" applyNumberFormat="1" applyFont="1" applyBorder="1" applyAlignment="1">
      <alignment horizontal="right" vertical="center" indent="1"/>
    </xf>
    <xf numFmtId="177" fontId="13" fillId="0" borderId="14" xfId="2" applyNumberFormat="1" applyFont="1" applyBorder="1" applyAlignment="1">
      <alignment horizontal="right" vertical="center" indent="1"/>
    </xf>
    <xf numFmtId="178" fontId="13" fillId="0" borderId="15" xfId="2" applyNumberFormat="1" applyFont="1" applyBorder="1" applyAlignment="1">
      <alignment horizontal="right" vertical="center" indent="1"/>
    </xf>
    <xf numFmtId="178" fontId="13" fillId="0" borderId="11" xfId="2" applyNumberFormat="1" applyFont="1" applyBorder="1" applyAlignment="1">
      <alignment horizontal="right" vertical="center" indent="1"/>
    </xf>
    <xf numFmtId="178" fontId="13" fillId="0" borderId="12" xfId="2" applyNumberFormat="1" applyFont="1" applyBorder="1" applyAlignment="1">
      <alignment horizontal="right" vertical="center" indent="1"/>
    </xf>
    <xf numFmtId="49" fontId="13" fillId="0" borderId="8" xfId="2" applyNumberFormat="1" applyFont="1" applyBorder="1" applyAlignment="1">
      <alignment horizontal="right" vertical="center" indent="1"/>
    </xf>
    <xf numFmtId="49" fontId="13" fillId="0" borderId="9" xfId="2" applyNumberFormat="1" applyFont="1" applyBorder="1" applyAlignment="1">
      <alignment horizontal="right" vertical="center" indent="1"/>
    </xf>
    <xf numFmtId="0" fontId="13" fillId="5" borderId="3" xfId="1" quotePrefix="1" applyFont="1" applyFill="1" applyBorder="1" applyAlignment="1">
      <alignment horizontal="center" vertical="center"/>
    </xf>
    <xf numFmtId="0" fontId="13" fillId="5" borderId="10" xfId="1" quotePrefix="1" applyFont="1" applyFill="1" applyBorder="1" applyAlignment="1">
      <alignment horizontal="center" vertical="center"/>
    </xf>
    <xf numFmtId="0" fontId="28" fillId="5" borderId="8" xfId="1" applyFont="1" applyFill="1" applyBorder="1" applyAlignment="1">
      <alignment horizontal="center" vertical="center"/>
    </xf>
    <xf numFmtId="0" fontId="3" fillId="3" borderId="5" xfId="1" applyFill="1" applyBorder="1" applyAlignment="1">
      <alignment vertical="center"/>
    </xf>
    <xf numFmtId="0" fontId="12" fillId="5" borderId="2" xfId="1" applyFont="1" applyFill="1" applyBorder="1" applyAlignment="1">
      <alignment horizontal="center" vertical="center"/>
    </xf>
    <xf numFmtId="0" fontId="6" fillId="3" borderId="23" xfId="1" applyFont="1" applyFill="1" applyBorder="1" applyAlignment="1">
      <alignment horizontal="centerContinuous" vertical="center"/>
    </xf>
    <xf numFmtId="0" fontId="21" fillId="0" borderId="0" xfId="1" applyFont="1" applyBorder="1" applyAlignment="1">
      <alignment vertical="center"/>
    </xf>
    <xf numFmtId="0" fontId="12" fillId="5" borderId="2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vertical="center"/>
    </xf>
    <xf numFmtId="0" fontId="6" fillId="3" borderId="8" xfId="1" applyFont="1" applyFill="1" applyBorder="1" applyAlignment="1">
      <alignment horizontal="centerContinuous" vertical="center" wrapText="1"/>
    </xf>
    <xf numFmtId="0" fontId="3" fillId="3" borderId="6" xfId="1" applyFill="1" applyBorder="1" applyAlignment="1">
      <alignment vertical="center"/>
    </xf>
    <xf numFmtId="0" fontId="20" fillId="3" borderId="25" xfId="1" applyFont="1" applyFill="1" applyBorder="1" applyAlignment="1">
      <alignment horizontal="centerContinuous" vertical="center"/>
    </xf>
    <xf numFmtId="0" fontId="3" fillId="5" borderId="3" xfId="1" applyFont="1" applyFill="1" applyBorder="1" applyAlignment="1">
      <alignment horizontal="center" vertical="center"/>
    </xf>
    <xf numFmtId="0" fontId="3" fillId="5" borderId="2" xfId="1" applyFont="1" applyFill="1" applyBorder="1" applyAlignment="1">
      <alignment horizontal="center" vertical="center"/>
    </xf>
    <xf numFmtId="0" fontId="13" fillId="5" borderId="8" xfId="1" quotePrefix="1" applyFont="1" applyFill="1" applyBorder="1" applyAlignment="1">
      <alignment horizontal="center" vertical="center"/>
    </xf>
    <xf numFmtId="0" fontId="13" fillId="5" borderId="11" xfId="1" quotePrefix="1" applyFont="1" applyFill="1" applyBorder="1" applyAlignment="1">
      <alignment horizontal="center" vertical="center"/>
    </xf>
    <xf numFmtId="0" fontId="13" fillId="5" borderId="16" xfId="1" quotePrefix="1" applyFont="1" applyFill="1" applyBorder="1" applyAlignment="1">
      <alignment horizontal="center" vertical="center"/>
    </xf>
    <xf numFmtId="0" fontId="28" fillId="5" borderId="15" xfId="1" applyFont="1" applyFill="1" applyBorder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177" fontId="3" fillId="5" borderId="2" xfId="1" applyNumberFormat="1" applyFont="1" applyFill="1" applyBorder="1" applyAlignment="1">
      <alignment horizontal="center" vertical="center"/>
    </xf>
    <xf numFmtId="177" fontId="13" fillId="0" borderId="9" xfId="1" applyNumberFormat="1" applyFont="1" applyBorder="1" applyAlignment="1">
      <alignment horizontal="center" vertical="center"/>
    </xf>
    <xf numFmtId="177" fontId="13" fillId="0" borderId="2" xfId="1" applyNumberFormat="1" applyFont="1" applyBorder="1" applyAlignment="1">
      <alignment horizontal="center" vertical="center"/>
    </xf>
    <xf numFmtId="177" fontId="13" fillId="0" borderId="2" xfId="2" applyNumberFormat="1" applyFont="1" applyBorder="1" applyAlignment="1">
      <alignment horizontal="center" vertical="center"/>
    </xf>
    <xf numFmtId="177" fontId="13" fillId="0" borderId="12" xfId="2" applyNumberFormat="1" applyFont="1" applyBorder="1" applyAlignment="1">
      <alignment horizontal="center" vertical="center"/>
    </xf>
    <xf numFmtId="49" fontId="30" fillId="0" borderId="13" xfId="2" applyNumberFormat="1" applyFont="1" applyBorder="1" applyAlignment="1">
      <alignment horizontal="center" vertical="center"/>
    </xf>
    <xf numFmtId="177" fontId="13" fillId="0" borderId="14" xfId="2" applyNumberFormat="1" applyFont="1" applyBorder="1" applyAlignment="1">
      <alignment horizontal="center" vertical="center"/>
    </xf>
    <xf numFmtId="49" fontId="30" fillId="0" borderId="9" xfId="2" applyNumberFormat="1" applyFont="1" applyBorder="1" applyAlignment="1">
      <alignment horizontal="center" vertical="center"/>
    </xf>
    <xf numFmtId="0" fontId="12" fillId="5" borderId="24" xfId="1" applyFont="1" applyFill="1" applyBorder="1" applyAlignment="1">
      <alignment horizontal="center" vertical="center" wrapText="1"/>
    </xf>
    <xf numFmtId="38" fontId="14" fillId="0" borderId="6" xfId="2" applyFont="1" applyBorder="1" applyAlignment="1">
      <alignment vertical="center"/>
    </xf>
    <xf numFmtId="0" fontId="12" fillId="5" borderId="9" xfId="1" applyFont="1" applyFill="1" applyBorder="1" applyAlignment="1">
      <alignment horizontal="center" vertical="center"/>
    </xf>
    <xf numFmtId="38" fontId="14" fillId="0" borderId="9" xfId="2" applyFont="1" applyBorder="1" applyAlignment="1">
      <alignment vertical="center"/>
    </xf>
    <xf numFmtId="0" fontId="12" fillId="5" borderId="21" xfId="1" applyFont="1" applyFill="1" applyBorder="1" applyAlignment="1">
      <alignment horizontal="center" vertical="center"/>
    </xf>
    <xf numFmtId="38" fontId="14" fillId="0" borderId="5" xfId="2" applyFont="1" applyBorder="1" applyAlignment="1">
      <alignment vertical="center"/>
    </xf>
    <xf numFmtId="38" fontId="14" fillId="0" borderId="2" xfId="2" applyNumberFormat="1" applyFont="1" applyBorder="1" applyAlignment="1">
      <alignment vertical="center"/>
    </xf>
    <xf numFmtId="0" fontId="12" fillId="5" borderId="24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 wrapText="1"/>
    </xf>
    <xf numFmtId="0" fontId="12" fillId="5" borderId="5" xfId="1" applyFont="1" applyFill="1" applyBorder="1" applyAlignment="1">
      <alignment horizontal="center" vertical="center" wrapText="1"/>
    </xf>
    <xf numFmtId="0" fontId="14" fillId="5" borderId="4" xfId="1" applyFont="1" applyFill="1" applyBorder="1" applyAlignment="1">
      <alignment vertical="center"/>
    </xf>
    <xf numFmtId="180" fontId="14" fillId="5" borderId="24" xfId="1" applyNumberFormat="1" applyFont="1" applyFill="1" applyBorder="1" applyAlignment="1">
      <alignment vertical="center"/>
    </xf>
    <xf numFmtId="180" fontId="14" fillId="5" borderId="4" xfId="1" applyNumberFormat="1" applyFont="1" applyFill="1" applyBorder="1" applyAlignment="1">
      <alignment vertical="center"/>
    </xf>
    <xf numFmtId="38" fontId="14" fillId="0" borderId="8" xfId="2" applyNumberFormat="1" applyFont="1" applyFill="1" applyBorder="1" applyAlignment="1" applyProtection="1">
      <alignment vertical="center"/>
    </xf>
    <xf numFmtId="38" fontId="14" fillId="0" borderId="3" xfId="2" applyNumberFormat="1" applyFont="1" applyFill="1" applyBorder="1" applyAlignment="1" applyProtection="1">
      <alignment vertical="center"/>
    </xf>
    <xf numFmtId="38" fontId="14" fillId="2" borderId="8" xfId="2" applyNumberFormat="1" applyFont="1" applyFill="1" applyBorder="1" applyAlignment="1">
      <alignment vertical="center"/>
    </xf>
    <xf numFmtId="38" fontId="14" fillId="2" borderId="24" xfId="2" applyNumberFormat="1" applyFont="1" applyFill="1" applyBorder="1" applyAlignment="1">
      <alignment vertical="center"/>
    </xf>
    <xf numFmtId="180" fontId="14" fillId="0" borderId="6" xfId="2" applyNumberFormat="1" applyFont="1" applyFill="1" applyBorder="1" applyAlignment="1">
      <alignment vertical="center"/>
    </xf>
    <xf numFmtId="38" fontId="14" fillId="0" borderId="4" xfId="2" applyNumberFormat="1" applyFont="1" applyFill="1" applyBorder="1" applyAlignment="1">
      <alignment vertical="center"/>
    </xf>
    <xf numFmtId="0" fontId="14" fillId="5" borderId="4" xfId="1" applyFont="1" applyFill="1" applyBorder="1"/>
    <xf numFmtId="0" fontId="14" fillId="5" borderId="3" xfId="1" applyFont="1" applyFill="1" applyBorder="1" applyAlignment="1">
      <alignment horizontal="distributed" vertical="center"/>
    </xf>
    <xf numFmtId="0" fontId="14" fillId="5" borderId="5" xfId="1" applyFont="1" applyFill="1" applyBorder="1" applyAlignment="1">
      <alignment horizontal="distributed" vertical="center"/>
    </xf>
    <xf numFmtId="0" fontId="12" fillId="5" borderId="2" xfId="1" applyFont="1" applyFill="1" applyBorder="1" applyAlignment="1">
      <alignment horizontal="center" vertical="center"/>
    </xf>
    <xf numFmtId="0" fontId="12" fillId="5" borderId="2" xfId="1" applyFont="1" applyFill="1" applyBorder="1" applyAlignment="1">
      <alignment horizontal="center" vertical="center"/>
    </xf>
    <xf numFmtId="0" fontId="12" fillId="4" borderId="0" xfId="1" applyFont="1" applyFill="1" applyAlignment="1">
      <alignment horizontal="left" vertical="center"/>
    </xf>
    <xf numFmtId="0" fontId="3" fillId="4" borderId="0" xfId="1" applyFont="1" applyFill="1" applyAlignment="1">
      <alignment vertical="center"/>
    </xf>
    <xf numFmtId="0" fontId="10" fillId="4" borderId="0" xfId="1" applyFont="1" applyFill="1" applyBorder="1" applyAlignment="1">
      <alignment horizontal="center" vertical="center"/>
    </xf>
    <xf numFmtId="176" fontId="10" fillId="4" borderId="0" xfId="2" applyNumberFormat="1" applyFont="1" applyFill="1" applyBorder="1" applyAlignment="1">
      <alignment vertical="center"/>
    </xf>
    <xf numFmtId="0" fontId="3" fillId="4" borderId="0" xfId="1" applyFont="1" applyFill="1" applyBorder="1" applyAlignment="1">
      <alignment vertical="center"/>
    </xf>
    <xf numFmtId="176" fontId="12" fillId="4" borderId="0" xfId="1" applyNumberFormat="1" applyFont="1" applyFill="1" applyAlignment="1">
      <alignment horizontal="left" vertical="center"/>
    </xf>
    <xf numFmtId="0" fontId="12" fillId="4" borderId="0" xfId="1" applyFont="1" applyFill="1" applyAlignment="1">
      <alignment vertical="center"/>
    </xf>
    <xf numFmtId="0" fontId="3" fillId="4" borderId="20" xfId="1" applyFill="1" applyBorder="1" applyAlignment="1">
      <alignment horizontal="center" vertical="center"/>
    </xf>
    <xf numFmtId="0" fontId="3" fillId="4" borderId="6" xfId="1" applyFill="1" applyBorder="1" applyAlignment="1">
      <alignment horizontal="center" vertical="center"/>
    </xf>
    <xf numFmtId="0" fontId="3" fillId="4" borderId="20" xfId="1" applyFill="1" applyBorder="1" applyAlignment="1">
      <alignment vertical="center"/>
    </xf>
    <xf numFmtId="0" fontId="3" fillId="4" borderId="6" xfId="1" applyFill="1" applyBorder="1" applyAlignment="1">
      <alignment vertical="center"/>
    </xf>
    <xf numFmtId="0" fontId="3" fillId="4" borderId="7" xfId="1" applyFont="1" applyFill="1" applyBorder="1" applyAlignment="1">
      <alignment vertical="center"/>
    </xf>
    <xf numFmtId="0" fontId="3" fillId="4" borderId="20" xfId="1" applyFont="1" applyFill="1" applyBorder="1" applyAlignment="1">
      <alignment vertical="center"/>
    </xf>
    <xf numFmtId="0" fontId="3" fillId="4" borderId="6" xfId="1" applyFont="1" applyFill="1" applyBorder="1" applyAlignment="1">
      <alignment vertical="center"/>
    </xf>
    <xf numFmtId="38" fontId="32" fillId="0" borderId="8" xfId="3" applyFont="1" applyFill="1" applyBorder="1" applyAlignment="1">
      <alignment vertical="center"/>
    </xf>
    <xf numFmtId="38" fontId="32" fillId="0" borderId="6" xfId="3" applyFont="1" applyFill="1" applyBorder="1" applyAlignment="1">
      <alignment vertical="center"/>
    </xf>
    <xf numFmtId="38" fontId="32" fillId="0" borderId="3" xfId="3" applyFont="1" applyFill="1" applyBorder="1" applyAlignment="1">
      <alignment vertical="center"/>
    </xf>
    <xf numFmtId="38" fontId="32" fillId="0" borderId="5" xfId="3" applyFont="1" applyFill="1" applyBorder="1" applyAlignment="1">
      <alignment vertical="center"/>
    </xf>
    <xf numFmtId="177" fontId="3" fillId="0" borderId="9" xfId="1" applyNumberFormat="1" applyFont="1" applyFill="1" applyBorder="1" applyAlignment="1">
      <alignment horizontal="center" vertical="center"/>
    </xf>
    <xf numFmtId="177" fontId="13" fillId="0" borderId="9" xfId="1" applyNumberFormat="1" applyFont="1" applyFill="1" applyBorder="1" applyAlignment="1">
      <alignment horizontal="right" vertical="center" indent="1"/>
    </xf>
    <xf numFmtId="38" fontId="14" fillId="0" borderId="6" xfId="2" applyFont="1" applyFill="1" applyBorder="1" applyAlignment="1">
      <alignment vertical="center"/>
    </xf>
    <xf numFmtId="38" fontId="14" fillId="0" borderId="9" xfId="2" applyNumberFormat="1" applyFont="1" applyFill="1" applyBorder="1" applyAlignment="1">
      <alignment vertical="center"/>
    </xf>
    <xf numFmtId="38" fontId="14" fillId="0" borderId="5" xfId="2" applyFont="1" applyFill="1" applyBorder="1" applyAlignment="1">
      <alignment vertical="center"/>
    </xf>
    <xf numFmtId="38" fontId="14" fillId="0" borderId="2" xfId="2" applyNumberFormat="1" applyFont="1" applyFill="1" applyBorder="1" applyAlignment="1">
      <alignment vertical="center"/>
    </xf>
    <xf numFmtId="38" fontId="14" fillId="0" borderId="9" xfId="2" applyFont="1" applyFill="1" applyBorder="1" applyAlignment="1">
      <alignment horizontal="right" vertical="center"/>
    </xf>
    <xf numFmtId="38" fontId="14" fillId="0" borderId="2" xfId="2" applyFont="1" applyFill="1" applyBorder="1" applyAlignment="1">
      <alignment horizontal="right" vertical="center"/>
    </xf>
    <xf numFmtId="0" fontId="4" fillId="0" borderId="0" xfId="1" applyFont="1" applyBorder="1" applyAlignment="1">
      <alignment horizontal="left" vertical="center"/>
    </xf>
    <xf numFmtId="0" fontId="20" fillId="3" borderId="25" xfId="1" applyFont="1" applyFill="1" applyBorder="1" applyAlignment="1">
      <alignment horizontal="center" vertical="center"/>
    </xf>
    <xf numFmtId="0" fontId="20" fillId="3" borderId="26" xfId="1" applyFont="1" applyFill="1" applyBorder="1" applyAlignment="1">
      <alignment horizontal="center" vertical="center"/>
    </xf>
    <xf numFmtId="0" fontId="10" fillId="0" borderId="21" xfId="1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0" fontId="11" fillId="3" borderId="3" xfId="1" applyFont="1" applyFill="1" applyBorder="1" applyAlignment="1">
      <alignment horizontal="center" vertical="center"/>
    </xf>
    <xf numFmtId="0" fontId="11" fillId="3" borderId="4" xfId="1" applyFont="1" applyFill="1" applyBorder="1" applyAlignment="1">
      <alignment horizontal="center" vertical="center"/>
    </xf>
    <xf numFmtId="0" fontId="3" fillId="3" borderId="5" xfId="1" applyFill="1" applyBorder="1" applyAlignment="1">
      <alignment vertical="center"/>
    </xf>
    <xf numFmtId="176" fontId="10" fillId="0" borderId="21" xfId="2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3" fillId="0" borderId="21" xfId="1" applyFont="1" applyFill="1" applyBorder="1" applyAlignment="1">
      <alignment horizontal="center" vertical="center"/>
    </xf>
    <xf numFmtId="0" fontId="3" fillId="0" borderId="9" xfId="1" applyFont="1" applyFill="1" applyBorder="1" applyAlignment="1">
      <alignment horizontal="center" vertical="center"/>
    </xf>
    <xf numFmtId="176" fontId="10" fillId="0" borderId="16" xfId="2" applyNumberFormat="1" applyFont="1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3" fillId="4" borderId="20" xfId="1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/>
    </xf>
    <xf numFmtId="176" fontId="10" fillId="4" borderId="16" xfId="2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3" fillId="4" borderId="21" xfId="1" applyFont="1" applyFill="1" applyBorder="1" applyAlignment="1">
      <alignment horizontal="center" vertical="center"/>
    </xf>
    <xf numFmtId="0" fontId="3" fillId="4" borderId="9" xfId="1" applyFont="1" applyFill="1" applyBorder="1" applyAlignment="1">
      <alignment horizontal="center" vertical="center"/>
    </xf>
    <xf numFmtId="176" fontId="10" fillId="4" borderId="21" xfId="2" applyNumberFormat="1" applyFont="1" applyFill="1" applyBorder="1" applyAlignment="1">
      <alignment horizontal="right" vertical="center"/>
    </xf>
    <xf numFmtId="0" fontId="0" fillId="4" borderId="9" xfId="0" applyFill="1" applyBorder="1" applyAlignment="1">
      <alignment horizontal="right" vertical="center"/>
    </xf>
    <xf numFmtId="0" fontId="26" fillId="0" borderId="0" xfId="1" applyFont="1" applyAlignment="1">
      <alignment horizontal="left" vertical="center"/>
    </xf>
    <xf numFmtId="0" fontId="3" fillId="0" borderId="0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25" fillId="0" borderId="0" xfId="1" applyFont="1" applyAlignment="1">
      <alignment horizontal="left"/>
    </xf>
    <xf numFmtId="0" fontId="10" fillId="0" borderId="0" xfId="1" applyFont="1" applyAlignment="1"/>
    <xf numFmtId="0" fontId="23" fillId="0" borderId="0" xfId="1" applyFont="1" applyAlignment="1">
      <alignment horizontal="right"/>
    </xf>
    <xf numFmtId="0" fontId="12" fillId="0" borderId="0" xfId="1" applyFont="1" applyAlignment="1">
      <alignment horizontal="right"/>
    </xf>
    <xf numFmtId="0" fontId="12" fillId="5" borderId="4" xfId="1" applyFont="1" applyFill="1" applyBorder="1" applyAlignment="1">
      <alignment horizontal="center" vertical="center"/>
    </xf>
    <xf numFmtId="0" fontId="12" fillId="5" borderId="5" xfId="1" applyFont="1" applyFill="1" applyBorder="1" applyAlignment="1">
      <alignment horizontal="center" vertical="center"/>
    </xf>
    <xf numFmtId="0" fontId="26" fillId="0" borderId="0" xfId="1" applyFont="1" applyAlignment="1">
      <alignment horizontal="left"/>
    </xf>
    <xf numFmtId="0" fontId="26" fillId="0" borderId="0" xfId="1" applyFont="1" applyAlignment="1"/>
    <xf numFmtId="0" fontId="12" fillId="5" borderId="2" xfId="1" applyFont="1" applyFill="1" applyBorder="1" applyAlignment="1">
      <alignment horizontal="center" vertical="center"/>
    </xf>
    <xf numFmtId="0" fontId="22" fillId="0" borderId="0" xfId="1" applyFont="1" applyBorder="1" applyAlignment="1">
      <alignment horizontal="right" vertical="center"/>
    </xf>
    <xf numFmtId="0" fontId="14" fillId="5" borderId="3" xfId="1" applyFont="1" applyFill="1" applyBorder="1" applyAlignment="1">
      <alignment horizontal="distributed" vertical="center"/>
    </xf>
    <xf numFmtId="0" fontId="3" fillId="5" borderId="5" xfId="1" applyFill="1" applyBorder="1" applyAlignment="1">
      <alignment horizontal="distributed" vertical="center"/>
    </xf>
    <xf numFmtId="0" fontId="22" fillId="0" borderId="0" xfId="1" applyFont="1" applyBorder="1" applyAlignment="1">
      <alignment horizontal="left" vertical="center"/>
    </xf>
  </cellXfs>
  <cellStyles count="4">
    <cellStyle name="桁区切り" xfId="3" builtinId="6"/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1DE-46DF-89FC-77506409E565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C1DE-46DF-89FC-77506409E565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C1DE-46DF-89FC-77506409E5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2984304"/>
        <c:axId val="163211784"/>
      </c:lineChart>
      <c:catAx>
        <c:axId val="16298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32117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2117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2984304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r>
              <a:rPr lang="ja-JP" altLang="en-US" sz="1200" b="0" i="0" u="none" strike="noStrike" baseline="0">
                <a:solidFill>
                  <a:srgbClr val="000000"/>
                </a:solidFill>
                <a:latin typeface="ＭＳ 明朝"/>
                <a:ea typeface="ＭＳ 明朝"/>
              </a:rPr>
              <a:t>年 別 水 揚 高 推 移  （第１売場＋第２売場）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B94-4598-B48C-5CE9D090C94D}"/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B94-4598-B48C-5CE9D090C94D}"/>
            </c:ext>
          </c:extLst>
        </c:ser>
        <c:ser>
          <c:idx val="2"/>
          <c:order val="2"/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'[1]年次別水揚 【3ｐ】'!#REF!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'[1]年次別水揚 【3ｐ】'!#REF!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B94-4598-B48C-5CE9D090C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390992"/>
        <c:axId val="163462344"/>
      </c:lineChart>
      <c:catAx>
        <c:axId val="163390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3462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63462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/>
                <a:ea typeface="ＭＳ 明朝"/>
                <a:cs typeface="ＭＳ 明朝"/>
              </a:defRPr>
            </a:pPr>
            <a:endParaRPr lang="ja-JP"/>
          </a:p>
        </c:txPr>
        <c:crossAx val="163390992"/>
        <c:crosses val="autoZero"/>
        <c:crossBetween val="midCat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明朝"/>
              <a:ea typeface="ＭＳ 明朝"/>
              <a:cs typeface="ＭＳ 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&amp;C- 32 -</c:oddHeader>
    </c:headerFooter>
    <c:pageMargins b="0.59055118110236227" l="0.78740157480314965" r="0.78740157480314965" t="0.98425196850393704" header="0.51181102362204722" footer="0.51181102362204722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33</xdr:row>
      <xdr:rowOff>0</xdr:rowOff>
    </xdr:from>
    <xdr:to>
      <xdr:col>4</xdr:col>
      <xdr:colOff>0</xdr:colOff>
      <xdr:row>54</xdr:row>
      <xdr:rowOff>19050</xdr:rowOff>
    </xdr:to>
    <xdr:graphicFrame macro="">
      <xdr:nvGraphicFramePr>
        <xdr:cNvPr id="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33</xdr:row>
      <xdr:rowOff>0</xdr:rowOff>
    </xdr:from>
    <xdr:to>
      <xdr:col>4</xdr:col>
      <xdr:colOff>0</xdr:colOff>
      <xdr:row>54</xdr:row>
      <xdr:rowOff>19050</xdr:rowOff>
    </xdr:to>
    <xdr:graphicFrame macro="">
      <xdr:nvGraphicFramePr>
        <xdr:cNvPr id="3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0.64002</cdr:y>
    </cdr:from>
    <cdr:to>
      <cdr:x>0.67446</cdr:x>
      <cdr:y>0.65591</cdr:y>
    </cdr:to>
    <cdr:sp macro="" textlink="">
      <cdr:nvSpPr>
        <cdr:cNvPr id="2049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9899"/>
          <a:ext cx="0" cy="6717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0.63831</cdr:y>
    </cdr:from>
    <cdr:to>
      <cdr:x>1</cdr:x>
      <cdr:y>0.8321</cdr:y>
    </cdr:to>
    <cdr:sp macro="" textlink="">
      <cdr:nvSpPr>
        <cdr:cNvPr id="2050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702665"/>
          <a:ext cx="1514549" cy="8195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0.84994</cdr:y>
    </cdr:from>
    <cdr:to>
      <cdr:x>1</cdr:x>
      <cdr:y>0.97163</cdr:y>
    </cdr:to>
    <cdr:sp macro="" textlink="">
      <cdr:nvSpPr>
        <cdr:cNvPr id="2051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7643"/>
          <a:ext cx="1562093" cy="51466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0.67446</cdr:x>
      <cdr:y>0.63831</cdr:y>
    </cdr:from>
    <cdr:to>
      <cdr:x>0.67446</cdr:x>
      <cdr:y>0.63831</cdr:y>
    </cdr:to>
    <cdr:sp macro="" textlink="">
      <cdr:nvSpPr>
        <cdr:cNvPr id="39937" name="テキスト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842" y="270266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0.44475</cdr:x>
      <cdr:y>0.6366</cdr:y>
    </cdr:from>
    <cdr:to>
      <cdr:x>0.44475</cdr:x>
      <cdr:y>0.6366</cdr:y>
    </cdr:to>
    <cdr:sp macro="" textlink="">
      <cdr:nvSpPr>
        <cdr:cNvPr id="39938" name="テキスト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363" y="2695431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平成３年から集計方法を変更した為隻数増加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平成６年から輸入魚含む</a:t>
          </a: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 xmlns:a="http://schemas.openxmlformats.org/drawingml/2006/main"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0.41103</cdr:x>
      <cdr:y>0.84847</cdr:y>
    </cdr:from>
    <cdr:to>
      <cdr:x>0.41103</cdr:x>
      <cdr:y>0.84847</cdr:y>
    </cdr:to>
    <cdr:sp macro="" textlink="">
      <cdr:nvSpPr>
        <cdr:cNvPr id="39939" name="テキスト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4634" y="3591443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単位： 隻，トン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,                              </a:t>
          </a:r>
        </a:p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</a:t>
          </a:r>
        </a:p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      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万円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9987;&#26989;&#37096;\&#27700;&#29987;&#29289;&#22320;&#26041;&#21368;&#22770;&#24066;&#22580;&#31649;&#29702;&#20107;&#21209;&#25152;\&#9679;&#27700;&#25562;&#32113;&#35336;\&#9679;&#27700;&#25562;&#32113;&#35336;(&#24180;&#35336;&#65289;&#65288;&#39770;&#24066;&#22580;&#65289;\&#24066;&#22580;&#32113;&#35336;&#34920;&#65288;&#65320;29&#65289;\&#24066;&#22580;&#32113;&#35336;&#34920;&#65288;&#65320;28&#65289;&#23436;&#25104;&#29256;\&#39770;&#31278;&#21029;&#27700;&#25562;&#39640;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年次別水揚 【3ｐ】"/>
    </sheetNames>
    <sheetDataSet>
      <sheetData sheetId="0">
        <row r="7">
          <cell r="B7" t="str">
            <v>さば</v>
          </cell>
          <cell r="C7">
            <v>51158871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view="pageBreakPreview" zoomScale="90" zoomScaleNormal="90" zoomScaleSheetLayoutView="90" workbookViewId="0"/>
  </sheetViews>
  <sheetFormatPr defaultRowHeight="13.5" x14ac:dyDescent="0.15"/>
  <cols>
    <col min="1" max="1" width="28.125" style="1" customWidth="1"/>
    <col min="2" max="2" width="22.375" style="1" customWidth="1"/>
    <col min="3" max="3" width="4.75" style="1" customWidth="1"/>
    <col min="4" max="4" width="21.125" style="1" customWidth="1"/>
    <col min="5" max="5" width="5" style="1" customWidth="1"/>
    <col min="6" max="6" width="23.625" style="1" customWidth="1"/>
    <col min="7" max="7" width="3.5" style="1" customWidth="1"/>
    <col min="8" max="16384" width="9" style="1"/>
  </cols>
  <sheetData>
    <row r="1" spans="1:7" ht="27.75" customHeight="1" x14ac:dyDescent="0.15">
      <c r="A1" s="45" t="s">
        <v>101</v>
      </c>
    </row>
    <row r="2" spans="1:7" ht="17.25" customHeight="1" x14ac:dyDescent="0.15">
      <c r="A2" s="47" t="s">
        <v>102</v>
      </c>
      <c r="B2" s="2"/>
      <c r="C2" s="2"/>
      <c r="D2" s="2"/>
      <c r="E2" s="2"/>
      <c r="F2" s="2"/>
      <c r="G2" s="2"/>
    </row>
    <row r="3" spans="1:7" ht="17.25" customHeight="1" x14ac:dyDescent="0.15">
      <c r="A3" s="47"/>
      <c r="B3" s="2"/>
      <c r="C3" s="2"/>
      <c r="D3" s="2"/>
      <c r="E3" s="2"/>
      <c r="F3" s="2"/>
      <c r="G3" s="2"/>
    </row>
    <row r="4" spans="1:7" ht="17.25" customHeight="1" x14ac:dyDescent="0.15">
      <c r="A4" s="47" t="s">
        <v>178</v>
      </c>
      <c r="B4" s="2"/>
      <c r="C4" s="2"/>
      <c r="D4" s="2"/>
      <c r="E4" s="2"/>
      <c r="F4" s="2"/>
      <c r="G4" s="2"/>
    </row>
    <row r="5" spans="1:7" ht="17.25" customHeight="1" x14ac:dyDescent="0.15">
      <c r="A5" s="2"/>
      <c r="B5" s="2"/>
      <c r="C5" s="2"/>
      <c r="D5" s="2"/>
      <c r="E5" s="2"/>
      <c r="F5" s="2"/>
      <c r="G5" s="2"/>
    </row>
    <row r="6" spans="1:7" x14ac:dyDescent="0.15">
      <c r="A6" s="2"/>
      <c r="B6" s="2"/>
      <c r="C6" s="2"/>
      <c r="D6" s="2"/>
      <c r="E6" s="2"/>
      <c r="F6" s="2"/>
      <c r="G6" s="2"/>
    </row>
    <row r="7" spans="1:7" ht="22.5" customHeight="1" x14ac:dyDescent="0.15">
      <c r="A7" s="209" t="s">
        <v>179</v>
      </c>
      <c r="B7" s="209"/>
      <c r="C7" s="209"/>
      <c r="D7" s="209"/>
      <c r="E7" s="209"/>
      <c r="F7" s="209"/>
      <c r="G7" s="209"/>
    </row>
    <row r="8" spans="1:7" ht="17.25" x14ac:dyDescent="0.15">
      <c r="A8" s="3"/>
      <c r="B8" s="3"/>
      <c r="C8" s="3"/>
      <c r="D8" s="3"/>
      <c r="E8" s="3"/>
      <c r="F8" s="3"/>
      <c r="G8" s="3"/>
    </row>
    <row r="9" spans="1:7" ht="17.25" x14ac:dyDescent="0.15">
      <c r="A9" s="4"/>
      <c r="B9" s="4"/>
      <c r="C9" s="4"/>
      <c r="D9" s="4"/>
      <c r="E9" s="4"/>
      <c r="F9" s="5" t="s">
        <v>0</v>
      </c>
      <c r="G9" s="5"/>
    </row>
    <row r="10" spans="1:7" ht="18" thickBot="1" x14ac:dyDescent="0.2">
      <c r="A10" s="6"/>
      <c r="B10" s="49" t="s">
        <v>186</v>
      </c>
      <c r="C10" s="4"/>
      <c r="D10" s="4"/>
      <c r="E10" s="4"/>
      <c r="F10" s="4"/>
      <c r="G10" s="4"/>
    </row>
    <row r="11" spans="1:7" ht="44.45" customHeight="1" x14ac:dyDescent="0.15">
      <c r="A11" s="143" t="s">
        <v>175</v>
      </c>
      <c r="B11" s="210" t="s">
        <v>1</v>
      </c>
      <c r="C11" s="211"/>
      <c r="D11" s="210" t="s">
        <v>2</v>
      </c>
      <c r="E11" s="211"/>
      <c r="F11" s="210" t="s">
        <v>3</v>
      </c>
      <c r="G11" s="211"/>
    </row>
    <row r="12" spans="1:7" ht="44.45" customHeight="1" x14ac:dyDescent="0.15">
      <c r="A12" s="141" t="s">
        <v>4</v>
      </c>
      <c r="B12" s="197">
        <v>48651</v>
      </c>
      <c r="C12" s="198"/>
      <c r="D12" s="197">
        <v>106616690</v>
      </c>
      <c r="E12" s="198"/>
      <c r="F12" s="197">
        <v>18437037423</v>
      </c>
      <c r="G12" s="142"/>
    </row>
    <row r="13" spans="1:7" ht="44.1" customHeight="1" x14ac:dyDescent="0.15">
      <c r="A13" s="136" t="s">
        <v>5</v>
      </c>
      <c r="B13" s="199">
        <v>3073</v>
      </c>
      <c r="C13" s="200"/>
      <c r="D13" s="199">
        <v>124301</v>
      </c>
      <c r="E13" s="200"/>
      <c r="F13" s="199">
        <v>108880457</v>
      </c>
      <c r="G13" s="134"/>
    </row>
    <row r="14" spans="1:7" ht="44.1" customHeight="1" x14ac:dyDescent="0.15">
      <c r="A14" s="139" t="s">
        <v>176</v>
      </c>
      <c r="B14" s="199">
        <f>SUM(B12:B13)</f>
        <v>51724</v>
      </c>
      <c r="C14" s="200"/>
      <c r="D14" s="199">
        <f>SUM(D12:D13)</f>
        <v>106740991</v>
      </c>
      <c r="E14" s="200"/>
      <c r="F14" s="199">
        <f>SUM(F12:F13)</f>
        <v>18545917880</v>
      </c>
      <c r="G14" s="140"/>
    </row>
    <row r="15" spans="1:7" ht="44.1" customHeight="1" x14ac:dyDescent="0.15">
      <c r="A15" s="2"/>
      <c r="E15" s="2"/>
      <c r="F15" s="2"/>
      <c r="G15" s="2"/>
    </row>
    <row r="16" spans="1:7" ht="44.1" customHeight="1" x14ac:dyDescent="0.15">
      <c r="A16" s="2"/>
      <c r="G16" s="2"/>
    </row>
    <row r="17" spans="1:7" ht="44.1" customHeight="1" x14ac:dyDescent="0.15">
      <c r="A17" s="2"/>
      <c r="G17" s="2"/>
    </row>
    <row r="18" spans="1:7" ht="44.1" customHeight="1" x14ac:dyDescent="0.15">
      <c r="A18" s="2"/>
      <c r="G18" s="2"/>
    </row>
    <row r="19" spans="1:7" ht="44.1" customHeight="1" x14ac:dyDescent="0.15">
      <c r="A19" s="2"/>
      <c r="B19" s="2"/>
      <c r="C19" s="2"/>
      <c r="D19" s="2"/>
      <c r="E19" s="2"/>
      <c r="F19" s="2"/>
      <c r="G19" s="2"/>
    </row>
    <row r="20" spans="1:7" ht="44.1" customHeight="1" x14ac:dyDescent="0.15">
      <c r="A20" s="2"/>
      <c r="B20" s="2"/>
      <c r="C20" s="2"/>
      <c r="D20" s="2"/>
      <c r="E20" s="2"/>
      <c r="F20" s="2"/>
      <c r="G20" s="2"/>
    </row>
    <row r="21" spans="1:7" ht="44.1" customHeight="1" x14ac:dyDescent="0.15">
      <c r="A21" s="2"/>
      <c r="B21" s="2"/>
      <c r="C21" s="2"/>
      <c r="D21" s="2"/>
      <c r="E21" s="2"/>
      <c r="F21" s="2"/>
      <c r="G21" s="2"/>
    </row>
    <row r="22" spans="1:7" ht="44.1" customHeight="1" x14ac:dyDescent="0.15">
      <c r="A22" s="2"/>
      <c r="B22" s="2"/>
      <c r="C22" s="2"/>
      <c r="D22" s="2"/>
      <c r="E22" s="2"/>
      <c r="F22" s="2"/>
      <c r="G22" s="2"/>
    </row>
    <row r="23" spans="1:7" x14ac:dyDescent="0.15">
      <c r="A23" s="2"/>
      <c r="B23" s="2"/>
      <c r="C23" s="2"/>
      <c r="D23" s="2"/>
      <c r="E23" s="2"/>
      <c r="F23" s="2"/>
      <c r="G23" s="2"/>
    </row>
    <row r="24" spans="1:7" x14ac:dyDescent="0.15">
      <c r="A24" s="2"/>
      <c r="B24" s="2"/>
      <c r="C24" s="2"/>
      <c r="D24" s="2"/>
      <c r="E24" s="2"/>
      <c r="F24" s="2"/>
      <c r="G24" s="2"/>
    </row>
  </sheetData>
  <mergeCells count="4">
    <mergeCell ref="A7:G7"/>
    <mergeCell ref="B11:C11"/>
    <mergeCell ref="D11:E11"/>
    <mergeCell ref="F11:G11"/>
  </mergeCells>
  <phoneticPr fontId="2"/>
  <printOptions gridLinesSet="0"/>
  <pageMargins left="1.1811023622047245" right="0.59055118110236227" top="0.78740157480314965" bottom="1.1811023622047245" header="0.51181102362204722" footer="0.51181102362204722"/>
  <pageSetup paperSize="9" scale="68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204"/>
  <sheetViews>
    <sheetView showGridLines="0" zoomScale="145" zoomScaleNormal="145" workbookViewId="0"/>
  </sheetViews>
  <sheetFormatPr defaultRowHeight="13.5" x14ac:dyDescent="0.15"/>
  <cols>
    <col min="1" max="1" width="8.75" style="10" customWidth="1"/>
    <col min="2" max="2" width="12.625" style="10" customWidth="1"/>
    <col min="3" max="3" width="16.125" style="10" customWidth="1"/>
    <col min="4" max="4" width="8.75" style="10" customWidth="1"/>
    <col min="5" max="5" width="12.625" style="10" customWidth="1"/>
    <col min="6" max="6" width="19.25" style="10" customWidth="1"/>
    <col min="7" max="7" width="2.75" style="10" customWidth="1"/>
    <col min="8" max="8" width="9" style="10"/>
    <col min="9" max="9" width="24.375" style="15" customWidth="1"/>
    <col min="10" max="10" width="25.375" style="10" customWidth="1"/>
    <col min="11" max="11" width="9" style="10"/>
    <col min="12" max="12" width="25" style="10" customWidth="1"/>
    <col min="13" max="13" width="27.25" style="10" customWidth="1"/>
    <col min="14" max="14" width="5.125" style="10" customWidth="1"/>
    <col min="15" max="15" width="17" style="10" customWidth="1"/>
    <col min="16" max="16384" width="9" style="10"/>
  </cols>
  <sheetData>
    <row r="1" spans="1:15" s="7" customFormat="1" ht="22.5" customHeight="1" x14ac:dyDescent="0.15">
      <c r="A1" s="49" t="s">
        <v>184</v>
      </c>
      <c r="B1" s="49"/>
      <c r="C1" s="49"/>
      <c r="D1" s="49"/>
      <c r="E1" s="49"/>
      <c r="F1" s="49"/>
      <c r="I1" s="55"/>
    </row>
    <row r="2" spans="1:15" s="7" customFormat="1" ht="22.5" customHeight="1" x14ac:dyDescent="0.15">
      <c r="A2" s="49"/>
      <c r="B2" s="49"/>
      <c r="C2" s="49"/>
      <c r="D2" s="49"/>
      <c r="E2" s="49"/>
      <c r="F2" s="49"/>
      <c r="I2" s="55"/>
    </row>
    <row r="3" spans="1:15" s="11" customFormat="1" ht="19.5" customHeight="1" x14ac:dyDescent="0.15">
      <c r="A3" s="8"/>
      <c r="B3" s="8"/>
      <c r="C3" s="137" t="s">
        <v>180</v>
      </c>
      <c r="D3" s="8"/>
      <c r="E3" s="8"/>
      <c r="F3" s="9"/>
      <c r="G3" s="10"/>
      <c r="I3" s="56"/>
    </row>
    <row r="4" spans="1:15" ht="18" customHeight="1" x14ac:dyDescent="0.15">
      <c r="A4" s="214" t="s">
        <v>177</v>
      </c>
      <c r="B4" s="214"/>
      <c r="C4" s="214"/>
      <c r="D4" s="215" t="s">
        <v>6</v>
      </c>
      <c r="E4" s="216"/>
      <c r="F4" s="216"/>
      <c r="G4" s="217"/>
    </row>
    <row r="5" spans="1:15" ht="18" customHeight="1" x14ac:dyDescent="0.15">
      <c r="A5" s="48" t="s">
        <v>7</v>
      </c>
      <c r="B5" s="48" t="s">
        <v>8</v>
      </c>
      <c r="C5" s="48" t="s">
        <v>9</v>
      </c>
      <c r="D5" s="48" t="s">
        <v>7</v>
      </c>
      <c r="E5" s="48" t="s">
        <v>8</v>
      </c>
      <c r="F5" s="215" t="s">
        <v>10</v>
      </c>
      <c r="G5" s="217"/>
    </row>
    <row r="6" spans="1:15" ht="14.25" customHeight="1" x14ac:dyDescent="0.15">
      <c r="A6" s="212">
        <v>1</v>
      </c>
      <c r="B6" s="221" t="s">
        <v>187</v>
      </c>
      <c r="C6" s="218">
        <v>252388</v>
      </c>
      <c r="D6" s="212">
        <v>1</v>
      </c>
      <c r="E6" s="221" t="s">
        <v>198</v>
      </c>
      <c r="F6" s="223">
        <v>43695232</v>
      </c>
      <c r="G6" s="225"/>
    </row>
    <row r="7" spans="1:15" ht="14.25" customHeight="1" x14ac:dyDescent="0.15">
      <c r="A7" s="213"/>
      <c r="B7" s="222"/>
      <c r="C7" s="219"/>
      <c r="D7" s="213"/>
      <c r="E7" s="222"/>
      <c r="F7" s="224"/>
      <c r="G7" s="226"/>
    </row>
    <row r="8" spans="1:15" ht="14.25" customHeight="1" x14ac:dyDescent="0.15">
      <c r="A8" s="212">
        <v>2</v>
      </c>
      <c r="B8" s="221" t="s">
        <v>188</v>
      </c>
      <c r="C8" s="218">
        <v>158864</v>
      </c>
      <c r="D8" s="212">
        <v>2</v>
      </c>
      <c r="E8" s="221" t="s">
        <v>188</v>
      </c>
      <c r="F8" s="223">
        <v>43569378</v>
      </c>
      <c r="G8" s="190"/>
    </row>
    <row r="9" spans="1:15" ht="14.25" customHeight="1" x14ac:dyDescent="0.15">
      <c r="A9" s="213"/>
      <c r="B9" s="222"/>
      <c r="C9" s="219"/>
      <c r="D9" s="213"/>
      <c r="E9" s="222"/>
      <c r="F9" s="224"/>
      <c r="G9" s="191"/>
    </row>
    <row r="10" spans="1:15" ht="14.25" customHeight="1" x14ac:dyDescent="0.15">
      <c r="A10" s="212">
        <v>3</v>
      </c>
      <c r="B10" s="221" t="s">
        <v>189</v>
      </c>
      <c r="C10" s="218">
        <v>121878</v>
      </c>
      <c r="D10" s="212">
        <v>3</v>
      </c>
      <c r="E10" s="221" t="s">
        <v>190</v>
      </c>
      <c r="F10" s="223">
        <v>32501254</v>
      </c>
      <c r="G10" s="190"/>
    </row>
    <row r="11" spans="1:15" ht="14.25" customHeight="1" x14ac:dyDescent="0.15">
      <c r="A11" s="213"/>
      <c r="B11" s="222"/>
      <c r="C11" s="219"/>
      <c r="D11" s="213"/>
      <c r="E11" s="222"/>
      <c r="F11" s="224"/>
      <c r="G11" s="191"/>
    </row>
    <row r="12" spans="1:15" ht="14.25" customHeight="1" x14ac:dyDescent="0.15">
      <c r="A12" s="212">
        <v>4</v>
      </c>
      <c r="B12" s="221" t="s">
        <v>190</v>
      </c>
      <c r="C12" s="218">
        <v>118532</v>
      </c>
      <c r="D12" s="212">
        <v>4</v>
      </c>
      <c r="E12" s="221" t="s">
        <v>187</v>
      </c>
      <c r="F12" s="223">
        <v>29648435</v>
      </c>
      <c r="G12" s="190"/>
      <c r="O12" s="12"/>
    </row>
    <row r="13" spans="1:15" ht="14.25" customHeight="1" x14ac:dyDescent="0.15">
      <c r="A13" s="213"/>
      <c r="B13" s="222"/>
      <c r="C13" s="219"/>
      <c r="D13" s="213"/>
      <c r="E13" s="222"/>
      <c r="F13" s="224"/>
      <c r="G13" s="191"/>
      <c r="O13" s="12"/>
    </row>
    <row r="14" spans="1:15" ht="14.25" customHeight="1" x14ac:dyDescent="0.15">
      <c r="A14" s="212">
        <v>5</v>
      </c>
      <c r="B14" s="221" t="s">
        <v>191</v>
      </c>
      <c r="C14" s="218">
        <v>115381</v>
      </c>
      <c r="D14" s="212">
        <v>5</v>
      </c>
      <c r="E14" s="221" t="s">
        <v>197</v>
      </c>
      <c r="F14" s="223">
        <v>22192848</v>
      </c>
      <c r="G14" s="192"/>
    </row>
    <row r="15" spans="1:15" ht="14.25" customHeight="1" x14ac:dyDescent="0.15">
      <c r="A15" s="213"/>
      <c r="B15" s="222"/>
      <c r="C15" s="219"/>
      <c r="D15" s="213"/>
      <c r="E15" s="222"/>
      <c r="F15" s="224"/>
      <c r="G15" s="193"/>
    </row>
    <row r="16" spans="1:15" ht="14.25" customHeight="1" x14ac:dyDescent="0.15">
      <c r="A16" s="212">
        <v>6</v>
      </c>
      <c r="B16" s="221" t="s">
        <v>192</v>
      </c>
      <c r="C16" s="218">
        <v>108192</v>
      </c>
      <c r="D16" s="212">
        <v>6</v>
      </c>
      <c r="E16" s="221" t="s">
        <v>191</v>
      </c>
      <c r="F16" s="223">
        <v>21782150</v>
      </c>
      <c r="G16" s="190"/>
    </row>
    <row r="17" spans="1:9" ht="14.25" customHeight="1" x14ac:dyDescent="0.15">
      <c r="A17" s="220"/>
      <c r="B17" s="222"/>
      <c r="C17" s="219"/>
      <c r="D17" s="213"/>
      <c r="E17" s="222"/>
      <c r="F17" s="224"/>
      <c r="G17" s="191"/>
    </row>
    <row r="18" spans="1:9" ht="14.25" customHeight="1" x14ac:dyDescent="0.15">
      <c r="A18" s="212">
        <v>7</v>
      </c>
      <c r="B18" s="229" t="s">
        <v>193</v>
      </c>
      <c r="C18" s="231">
        <v>106616</v>
      </c>
      <c r="D18" s="212">
        <v>7</v>
      </c>
      <c r="E18" s="221" t="s">
        <v>207</v>
      </c>
      <c r="F18" s="223">
        <v>20862922</v>
      </c>
      <c r="G18" s="58"/>
    </row>
    <row r="19" spans="1:9" ht="14.25" customHeight="1" x14ac:dyDescent="0.15">
      <c r="A19" s="213"/>
      <c r="B19" s="230"/>
      <c r="C19" s="232"/>
      <c r="D19" s="220"/>
      <c r="E19" s="222"/>
      <c r="F19" s="224"/>
      <c r="G19" s="57"/>
    </row>
    <row r="20" spans="1:9" ht="14.25" customHeight="1" x14ac:dyDescent="0.15">
      <c r="A20" s="212">
        <v>8</v>
      </c>
      <c r="B20" s="221" t="s">
        <v>194</v>
      </c>
      <c r="C20" s="218">
        <v>96963</v>
      </c>
      <c r="D20" s="212">
        <v>8</v>
      </c>
      <c r="E20" s="221" t="s">
        <v>196</v>
      </c>
      <c r="F20" s="223">
        <v>19844336</v>
      </c>
      <c r="G20" s="190"/>
    </row>
    <row r="21" spans="1:9" ht="14.25" customHeight="1" x14ac:dyDescent="0.15">
      <c r="A21" s="213"/>
      <c r="B21" s="222"/>
      <c r="C21" s="219"/>
      <c r="D21" s="213"/>
      <c r="E21" s="222"/>
      <c r="F21" s="224"/>
      <c r="G21" s="191"/>
    </row>
    <row r="22" spans="1:9" ht="14.25" customHeight="1" x14ac:dyDescent="0.15">
      <c r="A22" s="212">
        <v>9</v>
      </c>
      <c r="B22" s="221" t="s">
        <v>195</v>
      </c>
      <c r="C22" s="218">
        <v>92858</v>
      </c>
      <c r="D22" s="212">
        <v>9</v>
      </c>
      <c r="E22" s="229" t="s">
        <v>193</v>
      </c>
      <c r="F22" s="227">
        <v>18437037</v>
      </c>
      <c r="G22" s="190"/>
      <c r="I22" s="13"/>
    </row>
    <row r="23" spans="1:9" ht="14.25" customHeight="1" x14ac:dyDescent="0.15">
      <c r="A23" s="213"/>
      <c r="B23" s="222"/>
      <c r="C23" s="219"/>
      <c r="D23" s="213"/>
      <c r="E23" s="230"/>
      <c r="F23" s="228"/>
      <c r="G23" s="191"/>
      <c r="I23" s="13"/>
    </row>
    <row r="24" spans="1:9" ht="14.25" customHeight="1" x14ac:dyDescent="0.15">
      <c r="A24" s="212">
        <v>10</v>
      </c>
      <c r="B24" s="221" t="s">
        <v>196</v>
      </c>
      <c r="C24" s="218">
        <v>82493</v>
      </c>
      <c r="D24" s="212">
        <v>10</v>
      </c>
      <c r="E24" s="221" t="s">
        <v>192</v>
      </c>
      <c r="F24" s="223">
        <v>18119873</v>
      </c>
      <c r="G24" s="190"/>
    </row>
    <row r="25" spans="1:9" ht="14.25" customHeight="1" x14ac:dyDescent="0.15">
      <c r="A25" s="213"/>
      <c r="B25" s="222"/>
      <c r="C25" s="219"/>
      <c r="D25" s="213"/>
      <c r="E25" s="222"/>
      <c r="F25" s="224"/>
      <c r="G25" s="191"/>
    </row>
    <row r="26" spans="1:9" ht="14.25" customHeight="1" x14ac:dyDescent="0.15">
      <c r="A26" s="212">
        <v>11</v>
      </c>
      <c r="B26" s="221" t="s">
        <v>197</v>
      </c>
      <c r="C26" s="218">
        <v>74068</v>
      </c>
      <c r="D26" s="212">
        <v>11</v>
      </c>
      <c r="E26" s="221" t="s">
        <v>194</v>
      </c>
      <c r="F26" s="223">
        <v>16777814</v>
      </c>
      <c r="G26" s="190"/>
    </row>
    <row r="27" spans="1:9" ht="14.25" customHeight="1" x14ac:dyDescent="0.15">
      <c r="A27" s="213"/>
      <c r="B27" s="222"/>
      <c r="C27" s="219"/>
      <c r="D27" s="213"/>
      <c r="E27" s="222"/>
      <c r="F27" s="224"/>
      <c r="G27" s="191"/>
    </row>
    <row r="28" spans="1:9" ht="14.25" customHeight="1" x14ac:dyDescent="0.15">
      <c r="A28" s="212">
        <v>12</v>
      </c>
      <c r="B28" s="221" t="s">
        <v>198</v>
      </c>
      <c r="C28" s="218">
        <v>70190</v>
      </c>
      <c r="D28" s="212">
        <v>12</v>
      </c>
      <c r="E28" s="221" t="s">
        <v>204</v>
      </c>
      <c r="F28" s="223">
        <v>15984996</v>
      </c>
      <c r="G28" s="190"/>
    </row>
    <row r="29" spans="1:9" ht="14.25" customHeight="1" x14ac:dyDescent="0.15">
      <c r="A29" s="213"/>
      <c r="B29" s="222"/>
      <c r="C29" s="219"/>
      <c r="D29" s="213"/>
      <c r="E29" s="222"/>
      <c r="F29" s="224"/>
      <c r="G29" s="191"/>
    </row>
    <row r="30" spans="1:9" ht="14.25" customHeight="1" x14ac:dyDescent="0.15">
      <c r="A30" s="212">
        <v>13</v>
      </c>
      <c r="B30" s="221" t="s">
        <v>199</v>
      </c>
      <c r="C30" s="218">
        <v>43233</v>
      </c>
      <c r="D30" s="212">
        <v>13</v>
      </c>
      <c r="E30" s="221" t="s">
        <v>208</v>
      </c>
      <c r="F30" s="223">
        <v>14007765</v>
      </c>
      <c r="G30" s="225"/>
    </row>
    <row r="31" spans="1:9" ht="14.25" customHeight="1" x14ac:dyDescent="0.15">
      <c r="A31" s="213"/>
      <c r="B31" s="222"/>
      <c r="C31" s="219"/>
      <c r="D31" s="213"/>
      <c r="E31" s="222"/>
      <c r="F31" s="224"/>
      <c r="G31" s="226"/>
    </row>
    <row r="32" spans="1:9" ht="14.25" customHeight="1" x14ac:dyDescent="0.15">
      <c r="A32" s="212">
        <v>14</v>
      </c>
      <c r="B32" s="221" t="s">
        <v>200</v>
      </c>
      <c r="C32" s="218">
        <v>42744</v>
      </c>
      <c r="D32" s="212">
        <v>14</v>
      </c>
      <c r="E32" s="221" t="s">
        <v>195</v>
      </c>
      <c r="F32" s="223">
        <v>13744130</v>
      </c>
      <c r="G32" s="225"/>
    </row>
    <row r="33" spans="1:7" ht="14.25" customHeight="1" x14ac:dyDescent="0.15">
      <c r="A33" s="213"/>
      <c r="B33" s="222"/>
      <c r="C33" s="219"/>
      <c r="D33" s="213"/>
      <c r="E33" s="222"/>
      <c r="F33" s="224"/>
      <c r="G33" s="226"/>
    </row>
    <row r="34" spans="1:7" ht="14.25" customHeight="1" x14ac:dyDescent="0.15">
      <c r="A34" s="212">
        <v>15</v>
      </c>
      <c r="B34" s="221" t="s">
        <v>201</v>
      </c>
      <c r="C34" s="218">
        <v>40809</v>
      </c>
      <c r="D34" s="212">
        <v>15</v>
      </c>
      <c r="E34" s="221" t="s">
        <v>205</v>
      </c>
      <c r="F34" s="223">
        <v>10608549</v>
      </c>
      <c r="G34" s="194"/>
    </row>
    <row r="35" spans="1:7" ht="14.25" customHeight="1" x14ac:dyDescent="0.15">
      <c r="A35" s="213"/>
      <c r="B35" s="222"/>
      <c r="C35" s="219"/>
      <c r="D35" s="213"/>
      <c r="E35" s="222"/>
      <c r="F35" s="224"/>
      <c r="G35" s="194"/>
    </row>
    <row r="36" spans="1:7" ht="14.25" customHeight="1" x14ac:dyDescent="0.15">
      <c r="A36" s="212">
        <v>16</v>
      </c>
      <c r="B36" s="221" t="s">
        <v>202</v>
      </c>
      <c r="C36" s="218">
        <v>34273</v>
      </c>
      <c r="D36" s="212">
        <v>16</v>
      </c>
      <c r="E36" s="221" t="s">
        <v>209</v>
      </c>
      <c r="F36" s="223">
        <v>9717182</v>
      </c>
      <c r="G36" s="195"/>
    </row>
    <row r="37" spans="1:7" ht="14.25" customHeight="1" x14ac:dyDescent="0.15">
      <c r="A37" s="213"/>
      <c r="B37" s="222"/>
      <c r="C37" s="219"/>
      <c r="D37" s="213"/>
      <c r="E37" s="222"/>
      <c r="F37" s="224"/>
      <c r="G37" s="196"/>
    </row>
    <row r="38" spans="1:7" ht="14.25" customHeight="1" x14ac:dyDescent="0.15">
      <c r="A38" s="212">
        <v>17</v>
      </c>
      <c r="B38" s="221" t="s">
        <v>203</v>
      </c>
      <c r="C38" s="218">
        <v>31759</v>
      </c>
      <c r="D38" s="212">
        <v>17</v>
      </c>
      <c r="E38" s="221" t="s">
        <v>201</v>
      </c>
      <c r="F38" s="223">
        <v>9205895</v>
      </c>
      <c r="G38" s="194"/>
    </row>
    <row r="39" spans="1:7" ht="14.25" customHeight="1" x14ac:dyDescent="0.15">
      <c r="A39" s="213"/>
      <c r="B39" s="222"/>
      <c r="C39" s="219"/>
      <c r="D39" s="213"/>
      <c r="E39" s="222"/>
      <c r="F39" s="224"/>
      <c r="G39" s="194"/>
    </row>
    <row r="40" spans="1:7" ht="14.25" customHeight="1" x14ac:dyDescent="0.15">
      <c r="A40" s="212">
        <v>18</v>
      </c>
      <c r="B40" s="221" t="s">
        <v>204</v>
      </c>
      <c r="C40" s="218">
        <v>26611</v>
      </c>
      <c r="D40" s="212">
        <v>18</v>
      </c>
      <c r="E40" s="221" t="s">
        <v>210</v>
      </c>
      <c r="F40" s="223">
        <v>8554287</v>
      </c>
      <c r="G40" s="190"/>
    </row>
    <row r="41" spans="1:7" ht="14.25" customHeight="1" x14ac:dyDescent="0.15">
      <c r="A41" s="213"/>
      <c r="B41" s="222"/>
      <c r="C41" s="219"/>
      <c r="D41" s="213"/>
      <c r="E41" s="222"/>
      <c r="F41" s="224"/>
      <c r="G41" s="191"/>
    </row>
    <row r="42" spans="1:7" ht="14.25" customHeight="1" x14ac:dyDescent="0.15">
      <c r="A42" s="212">
        <v>19</v>
      </c>
      <c r="B42" s="221" t="s">
        <v>205</v>
      </c>
      <c r="C42" s="218">
        <v>23294</v>
      </c>
      <c r="D42" s="212">
        <v>19</v>
      </c>
      <c r="E42" s="221" t="s">
        <v>189</v>
      </c>
      <c r="F42" s="223">
        <v>8238831</v>
      </c>
      <c r="G42" s="190"/>
    </row>
    <row r="43" spans="1:7" ht="14.25" customHeight="1" x14ac:dyDescent="0.15">
      <c r="A43" s="213"/>
      <c r="B43" s="222"/>
      <c r="C43" s="219"/>
      <c r="D43" s="213"/>
      <c r="E43" s="222"/>
      <c r="F43" s="224"/>
      <c r="G43" s="191"/>
    </row>
    <row r="44" spans="1:7" ht="14.25" customHeight="1" x14ac:dyDescent="0.15">
      <c r="A44" s="212">
        <v>20</v>
      </c>
      <c r="B44" s="221" t="s">
        <v>206</v>
      </c>
      <c r="C44" s="218">
        <v>21336</v>
      </c>
      <c r="D44" s="212">
        <v>20</v>
      </c>
      <c r="E44" s="221" t="s">
        <v>200</v>
      </c>
      <c r="F44" s="223">
        <v>7928137</v>
      </c>
      <c r="G44" s="190"/>
    </row>
    <row r="45" spans="1:7" ht="14.25" customHeight="1" x14ac:dyDescent="0.15">
      <c r="A45" s="213"/>
      <c r="B45" s="222"/>
      <c r="C45" s="219"/>
      <c r="D45" s="213">
        <v>20</v>
      </c>
      <c r="E45" s="222"/>
      <c r="F45" s="224"/>
      <c r="G45" s="196"/>
    </row>
    <row r="46" spans="1:7" ht="14.25" x14ac:dyDescent="0.15">
      <c r="E46" s="13"/>
      <c r="F46" s="14"/>
      <c r="G46" s="15"/>
    </row>
    <row r="47" spans="1:7" ht="14.25" x14ac:dyDescent="0.15">
      <c r="E47" s="13"/>
      <c r="F47" s="14"/>
      <c r="G47" s="15"/>
    </row>
    <row r="48" spans="1:7" ht="14.25" x14ac:dyDescent="0.15">
      <c r="E48" s="13"/>
      <c r="F48" s="14"/>
      <c r="G48" s="15"/>
    </row>
    <row r="49" spans="2:14" ht="14.25" x14ac:dyDescent="0.15">
      <c r="B49" s="183" t="s">
        <v>211</v>
      </c>
      <c r="C49" s="184"/>
      <c r="D49" s="184"/>
      <c r="E49" s="185"/>
      <c r="F49" s="186"/>
      <c r="G49" s="187"/>
    </row>
    <row r="50" spans="2:14" ht="14.25" x14ac:dyDescent="0.15">
      <c r="B50" s="183" t="s">
        <v>11</v>
      </c>
      <c r="C50" s="188"/>
      <c r="D50" s="184"/>
      <c r="E50" s="185"/>
      <c r="F50" s="186"/>
      <c r="G50" s="187"/>
    </row>
    <row r="51" spans="2:14" ht="14.25" x14ac:dyDescent="0.15">
      <c r="B51" s="189" t="s">
        <v>12</v>
      </c>
      <c r="C51" s="183"/>
      <c r="D51" s="184"/>
      <c r="E51" s="185"/>
      <c r="F51" s="186"/>
      <c r="G51" s="187"/>
    </row>
    <row r="52" spans="2:14" ht="14.25" x14ac:dyDescent="0.15">
      <c r="C52" s="16"/>
      <c r="E52" s="13"/>
      <c r="F52" s="14"/>
      <c r="G52" s="15"/>
    </row>
    <row r="53" spans="2:14" ht="14.25" x14ac:dyDescent="0.15">
      <c r="E53" s="13"/>
      <c r="F53" s="14"/>
      <c r="G53" s="15"/>
    </row>
    <row r="54" spans="2:14" s="15" customFormat="1" ht="14.25" x14ac:dyDescent="0.15">
      <c r="E54" s="13"/>
      <c r="F54" s="14"/>
    </row>
    <row r="55" spans="2:14" s="15" customFormat="1" ht="14.25" x14ac:dyDescent="0.15">
      <c r="E55" s="13"/>
      <c r="F55" s="14"/>
    </row>
    <row r="56" spans="2:14" s="15" customFormat="1" ht="14.25" x14ac:dyDescent="0.15">
      <c r="E56" s="13"/>
      <c r="F56" s="14"/>
    </row>
    <row r="57" spans="2:14" s="15" customFormat="1" ht="14.25" x14ac:dyDescent="0.15">
      <c r="E57" s="13"/>
      <c r="F57" s="14"/>
    </row>
    <row r="58" spans="2:14" s="15" customFormat="1" ht="14.25" x14ac:dyDescent="0.15">
      <c r="E58" s="13"/>
      <c r="F58" s="14"/>
    </row>
    <row r="59" spans="2:14" s="15" customFormat="1" ht="15.75" customHeight="1" x14ac:dyDescent="0.15">
      <c r="B59" s="13"/>
      <c r="C59" s="50"/>
      <c r="E59" s="13"/>
      <c r="F59" s="14"/>
    </row>
    <row r="60" spans="2:14" s="15" customFormat="1" ht="18" customHeight="1" x14ac:dyDescent="0.15">
      <c r="F60" s="14"/>
    </row>
    <row r="61" spans="2:14" s="15" customFormat="1" ht="18" customHeight="1" x14ac:dyDescent="0.15">
      <c r="E61" s="13"/>
      <c r="F61" s="14"/>
      <c r="H61" s="46"/>
      <c r="I61" s="51"/>
      <c r="J61" s="51"/>
      <c r="K61" s="46"/>
      <c r="L61" s="46"/>
      <c r="M61" s="46"/>
      <c r="N61" s="18"/>
    </row>
    <row r="62" spans="2:14" s="15" customFormat="1" ht="14.25" x14ac:dyDescent="0.15">
      <c r="E62" s="52"/>
      <c r="F62" s="14"/>
    </row>
    <row r="63" spans="2:14" s="15" customFormat="1" x14ac:dyDescent="0.15"/>
    <row r="64" spans="2:14" s="15" customFormat="1" x14ac:dyDescent="0.15"/>
    <row r="65" spans="1:7" s="15" customFormat="1" ht="14.25" x14ac:dyDescent="0.15">
      <c r="C65" s="52"/>
      <c r="D65" s="53"/>
      <c r="G65" s="18"/>
    </row>
    <row r="66" spans="1:7" s="15" customFormat="1" ht="14.25" x14ac:dyDescent="0.15">
      <c r="A66" s="53"/>
      <c r="C66" s="12"/>
      <c r="D66" s="53"/>
      <c r="F66" s="19"/>
    </row>
    <row r="67" spans="1:7" s="15" customFormat="1" ht="14.25" x14ac:dyDescent="0.15">
      <c r="A67" s="53"/>
      <c r="C67" s="12"/>
      <c r="D67" s="53"/>
      <c r="G67" s="18"/>
    </row>
    <row r="68" spans="1:7" s="15" customFormat="1" ht="14.25" x14ac:dyDescent="0.15">
      <c r="A68" s="53"/>
      <c r="C68" s="12"/>
      <c r="F68" s="14"/>
      <c r="G68" s="18"/>
    </row>
    <row r="69" spans="1:7" s="15" customFormat="1" ht="14.25" x14ac:dyDescent="0.15">
      <c r="F69" s="14"/>
      <c r="G69" s="18"/>
    </row>
    <row r="70" spans="1:7" s="15" customFormat="1" ht="14.25" x14ac:dyDescent="0.15">
      <c r="B70" s="13"/>
      <c r="F70" s="32"/>
      <c r="G70" s="18"/>
    </row>
    <row r="71" spans="1:7" s="15" customFormat="1" ht="14.25" x14ac:dyDescent="0.15">
      <c r="B71" s="13"/>
      <c r="F71" s="54"/>
      <c r="G71" s="18"/>
    </row>
    <row r="72" spans="1:7" s="15" customFormat="1" ht="14.25" x14ac:dyDescent="0.15">
      <c r="B72" s="13"/>
      <c r="F72" s="32"/>
    </row>
    <row r="73" spans="1:7" s="15" customFormat="1" x14ac:dyDescent="0.15"/>
    <row r="74" spans="1:7" s="15" customFormat="1" x14ac:dyDescent="0.15"/>
    <row r="75" spans="1:7" s="15" customFormat="1" x14ac:dyDescent="0.15"/>
    <row r="76" spans="1:7" s="15" customFormat="1" x14ac:dyDescent="0.15"/>
    <row r="77" spans="1:7" s="15" customFormat="1" x14ac:dyDescent="0.15"/>
    <row r="78" spans="1:7" s="15" customFormat="1" x14ac:dyDescent="0.15"/>
    <row r="79" spans="1:7" s="15" customFormat="1" x14ac:dyDescent="0.15"/>
    <row r="80" spans="1:7" s="15" customFormat="1" x14ac:dyDescent="0.15"/>
    <row r="81" spans="5:7" s="15" customFormat="1" ht="14.25" x14ac:dyDescent="0.15">
      <c r="E81" s="13"/>
    </row>
    <row r="82" spans="5:7" s="15" customFormat="1" ht="14.25" x14ac:dyDescent="0.15">
      <c r="F82" s="19"/>
      <c r="G82" s="18"/>
    </row>
    <row r="83" spans="5:7" s="15" customFormat="1" ht="14.25" x14ac:dyDescent="0.15">
      <c r="F83" s="19"/>
      <c r="G83" s="18"/>
    </row>
    <row r="84" spans="5:7" s="15" customFormat="1" ht="14.25" x14ac:dyDescent="0.15">
      <c r="F84" s="19"/>
    </row>
    <row r="85" spans="5:7" s="15" customFormat="1" x14ac:dyDescent="0.15">
      <c r="E85" s="54"/>
    </row>
    <row r="86" spans="5:7" s="15" customFormat="1" x14ac:dyDescent="0.15">
      <c r="E86" s="54"/>
    </row>
    <row r="87" spans="5:7" s="15" customFormat="1" x14ac:dyDescent="0.15">
      <c r="E87" s="32"/>
    </row>
    <row r="88" spans="5:7" s="15" customFormat="1" x14ac:dyDescent="0.15"/>
    <row r="89" spans="5:7" s="15" customFormat="1" x14ac:dyDescent="0.15"/>
    <row r="90" spans="5:7" s="15" customFormat="1" x14ac:dyDescent="0.15"/>
    <row r="91" spans="5:7" s="15" customFormat="1" ht="14.25" x14ac:dyDescent="0.15">
      <c r="E91" s="13"/>
    </row>
    <row r="92" spans="5:7" s="15" customFormat="1" ht="14.25" x14ac:dyDescent="0.15">
      <c r="E92" s="52"/>
    </row>
    <row r="93" spans="5:7" s="15" customFormat="1" ht="14.25" x14ac:dyDescent="0.15">
      <c r="E93" s="13"/>
    </row>
    <row r="94" spans="5:7" s="15" customFormat="1" x14ac:dyDescent="0.15"/>
    <row r="95" spans="5:7" s="15" customFormat="1" x14ac:dyDescent="0.15"/>
    <row r="96" spans="5:7" s="15" customFormat="1" x14ac:dyDescent="0.15"/>
    <row r="97" s="15" customFormat="1" x14ac:dyDescent="0.15"/>
    <row r="98" s="15" customFormat="1" x14ac:dyDescent="0.15"/>
    <row r="99" s="15" customFormat="1" x14ac:dyDescent="0.15"/>
    <row r="100" s="15" customFormat="1" x14ac:dyDescent="0.15"/>
    <row r="101" s="15" customFormat="1" x14ac:dyDescent="0.15"/>
    <row r="102" s="15" customFormat="1" x14ac:dyDescent="0.15"/>
    <row r="103" s="15" customFormat="1" x14ac:dyDescent="0.15"/>
    <row r="104" s="15" customFormat="1" x14ac:dyDescent="0.15"/>
    <row r="105" s="15" customFormat="1" x14ac:dyDescent="0.15"/>
    <row r="106" s="15" customFormat="1" x14ac:dyDescent="0.15"/>
    <row r="107" s="15" customFormat="1" x14ac:dyDescent="0.15"/>
    <row r="108" s="15" customFormat="1" x14ac:dyDescent="0.15"/>
    <row r="109" s="15" customFormat="1" x14ac:dyDescent="0.15"/>
    <row r="110" s="15" customFormat="1" x14ac:dyDescent="0.15"/>
    <row r="111" s="15" customFormat="1" x14ac:dyDescent="0.15"/>
    <row r="112" s="15" customFormat="1" x14ac:dyDescent="0.15"/>
    <row r="113" s="15" customFormat="1" x14ac:dyDescent="0.15"/>
    <row r="114" s="15" customFormat="1" x14ac:dyDescent="0.15"/>
    <row r="115" s="15" customFormat="1" x14ac:dyDescent="0.15"/>
    <row r="116" s="15" customFormat="1" x14ac:dyDescent="0.15"/>
    <row r="117" s="15" customFormat="1" x14ac:dyDescent="0.15"/>
    <row r="118" s="15" customFormat="1" x14ac:dyDescent="0.15"/>
    <row r="119" s="15" customFormat="1" x14ac:dyDescent="0.15"/>
    <row r="120" s="15" customFormat="1" x14ac:dyDescent="0.15"/>
    <row r="121" s="15" customFormat="1" x14ac:dyDescent="0.15"/>
    <row r="122" s="15" customFormat="1" x14ac:dyDescent="0.15"/>
    <row r="123" s="15" customFormat="1" x14ac:dyDescent="0.15"/>
    <row r="124" s="15" customFormat="1" x14ac:dyDescent="0.15"/>
    <row r="125" s="15" customFormat="1" x14ac:dyDescent="0.15"/>
    <row r="126" s="15" customFormat="1" x14ac:dyDescent="0.15"/>
    <row r="127" s="15" customFormat="1" x14ac:dyDescent="0.15"/>
    <row r="128" s="15" customFormat="1" x14ac:dyDescent="0.15"/>
    <row r="129" s="15" customFormat="1" x14ac:dyDescent="0.15"/>
    <row r="130" s="15" customFormat="1" x14ac:dyDescent="0.15"/>
    <row r="131" s="15" customFormat="1" x14ac:dyDescent="0.15"/>
    <row r="132" s="15" customFormat="1" x14ac:dyDescent="0.15"/>
    <row r="133" s="15" customFormat="1" x14ac:dyDescent="0.15"/>
    <row r="134" s="15" customFormat="1" x14ac:dyDescent="0.15"/>
    <row r="135" s="15" customFormat="1" x14ac:dyDescent="0.15"/>
    <row r="136" s="15" customFormat="1" x14ac:dyDescent="0.15"/>
    <row r="137" s="15" customFormat="1" x14ac:dyDescent="0.15"/>
    <row r="138" s="15" customFormat="1" x14ac:dyDescent="0.15"/>
    <row r="139" s="15" customFormat="1" x14ac:dyDescent="0.15"/>
    <row r="140" s="15" customFormat="1" x14ac:dyDescent="0.15"/>
    <row r="141" s="15" customFormat="1" x14ac:dyDescent="0.15"/>
    <row r="142" s="15" customFormat="1" x14ac:dyDescent="0.15"/>
    <row r="143" s="15" customFormat="1" x14ac:dyDescent="0.15"/>
    <row r="144" s="15" customFormat="1" x14ac:dyDescent="0.15"/>
    <row r="145" s="15" customFormat="1" x14ac:dyDescent="0.15"/>
    <row r="146" s="15" customFormat="1" x14ac:dyDescent="0.15"/>
    <row r="147" s="15" customFormat="1" x14ac:dyDescent="0.15"/>
    <row r="148" s="15" customFormat="1" x14ac:dyDescent="0.15"/>
    <row r="149" s="15" customFormat="1" x14ac:dyDescent="0.15"/>
    <row r="150" s="15" customFormat="1" x14ac:dyDescent="0.15"/>
    <row r="151" s="15" customFormat="1" x14ac:dyDescent="0.15"/>
    <row r="152" s="15" customFormat="1" x14ac:dyDescent="0.15"/>
    <row r="153" s="15" customFormat="1" x14ac:dyDescent="0.15"/>
    <row r="154" s="15" customFormat="1" x14ac:dyDescent="0.15"/>
    <row r="155" s="15" customFormat="1" x14ac:dyDescent="0.15"/>
    <row r="156" s="15" customFormat="1" x14ac:dyDescent="0.15"/>
    <row r="157" s="15" customFormat="1" x14ac:dyDescent="0.15"/>
    <row r="158" s="15" customFormat="1" x14ac:dyDescent="0.15"/>
    <row r="159" s="15" customFormat="1" x14ac:dyDescent="0.15"/>
    <row r="160" s="15" customFormat="1" x14ac:dyDescent="0.15"/>
    <row r="161" s="15" customFormat="1" x14ac:dyDescent="0.15"/>
    <row r="162" s="15" customFormat="1" x14ac:dyDescent="0.15"/>
    <row r="163" s="15" customFormat="1" x14ac:dyDescent="0.15"/>
    <row r="164" s="15" customFormat="1" x14ac:dyDescent="0.15"/>
    <row r="165" s="15" customFormat="1" x14ac:dyDescent="0.15"/>
    <row r="166" s="15" customFormat="1" x14ac:dyDescent="0.15"/>
    <row r="167" s="15" customFormat="1" x14ac:dyDescent="0.15"/>
    <row r="168" s="15" customFormat="1" x14ac:dyDescent="0.15"/>
    <row r="169" s="15" customFormat="1" x14ac:dyDescent="0.15"/>
    <row r="170" s="15" customFormat="1" x14ac:dyDescent="0.15"/>
    <row r="171" s="15" customFormat="1" x14ac:dyDescent="0.15"/>
    <row r="172" s="15" customFormat="1" x14ac:dyDescent="0.15"/>
    <row r="173" s="15" customFormat="1" x14ac:dyDescent="0.15"/>
    <row r="174" s="15" customFormat="1" x14ac:dyDescent="0.15"/>
    <row r="175" s="15" customFormat="1" x14ac:dyDescent="0.15"/>
    <row r="176" s="15" customFormat="1" x14ac:dyDescent="0.15"/>
    <row r="177" s="15" customFormat="1" x14ac:dyDescent="0.15"/>
    <row r="178" s="15" customFormat="1" x14ac:dyDescent="0.15"/>
    <row r="179" s="15" customFormat="1" x14ac:dyDescent="0.15"/>
    <row r="180" s="15" customFormat="1" x14ac:dyDescent="0.15"/>
    <row r="181" s="15" customFormat="1" x14ac:dyDescent="0.15"/>
    <row r="182" s="15" customFormat="1" x14ac:dyDescent="0.15"/>
    <row r="183" s="15" customFormat="1" x14ac:dyDescent="0.15"/>
    <row r="184" s="15" customFormat="1" x14ac:dyDescent="0.15"/>
    <row r="185" s="15" customFormat="1" x14ac:dyDescent="0.15"/>
    <row r="186" s="15" customFormat="1" x14ac:dyDescent="0.15"/>
    <row r="187" s="15" customFormat="1" x14ac:dyDescent="0.15"/>
    <row r="188" s="15" customFormat="1" x14ac:dyDescent="0.15"/>
    <row r="189" s="15" customFormat="1" x14ac:dyDescent="0.15"/>
    <row r="190" s="15" customFormat="1" x14ac:dyDescent="0.15"/>
    <row r="191" s="15" customFormat="1" x14ac:dyDescent="0.15"/>
    <row r="192" s="15" customFormat="1" x14ac:dyDescent="0.15"/>
    <row r="193" s="15" customFormat="1" x14ac:dyDescent="0.15"/>
    <row r="194" s="15" customFormat="1" x14ac:dyDescent="0.15"/>
    <row r="195" s="15" customFormat="1" x14ac:dyDescent="0.15"/>
    <row r="196" s="15" customFormat="1" x14ac:dyDescent="0.15"/>
    <row r="197" s="15" customFormat="1" x14ac:dyDescent="0.15"/>
    <row r="198" s="15" customFormat="1" x14ac:dyDescent="0.15"/>
    <row r="199" s="15" customFormat="1" x14ac:dyDescent="0.15"/>
    <row r="200" s="15" customFormat="1" x14ac:dyDescent="0.15"/>
    <row r="201" s="15" customFormat="1" x14ac:dyDescent="0.15"/>
    <row r="202" s="15" customFormat="1" x14ac:dyDescent="0.15"/>
    <row r="203" s="15" customFormat="1" x14ac:dyDescent="0.15"/>
    <row r="204" s="15" customFormat="1" x14ac:dyDescent="0.15"/>
  </sheetData>
  <mergeCells count="126">
    <mergeCell ref="C16:C17"/>
    <mergeCell ref="C18:C19"/>
    <mergeCell ref="E36:E37"/>
    <mergeCell ref="E38:E39"/>
    <mergeCell ref="E40:E41"/>
    <mergeCell ref="E42:E43"/>
    <mergeCell ref="E44:E45"/>
    <mergeCell ref="E26:E27"/>
    <mergeCell ref="E28:E29"/>
    <mergeCell ref="E30:E31"/>
    <mergeCell ref="E32:E33"/>
    <mergeCell ref="E34:E35"/>
    <mergeCell ref="B16:B17"/>
    <mergeCell ref="B18:B19"/>
    <mergeCell ref="B20:B21"/>
    <mergeCell ref="B22:B23"/>
    <mergeCell ref="B24:B25"/>
    <mergeCell ref="B6:B7"/>
    <mergeCell ref="B8:B9"/>
    <mergeCell ref="B10:B11"/>
    <mergeCell ref="B12:B13"/>
    <mergeCell ref="B14:B15"/>
    <mergeCell ref="E16:E17"/>
    <mergeCell ref="E18:E19"/>
    <mergeCell ref="E20:E21"/>
    <mergeCell ref="E22:E23"/>
    <mergeCell ref="E24:E25"/>
    <mergeCell ref="E6:E7"/>
    <mergeCell ref="E8:E9"/>
    <mergeCell ref="E10:E11"/>
    <mergeCell ref="E12:E13"/>
    <mergeCell ref="E14:E15"/>
    <mergeCell ref="F42:F43"/>
    <mergeCell ref="F44:F45"/>
    <mergeCell ref="G32:G33"/>
    <mergeCell ref="G30:G31"/>
    <mergeCell ref="G6:G7"/>
    <mergeCell ref="F30:F31"/>
    <mergeCell ref="F32:F33"/>
    <mergeCell ref="F34:F35"/>
    <mergeCell ref="F36:F37"/>
    <mergeCell ref="F38:F39"/>
    <mergeCell ref="F40:F41"/>
    <mergeCell ref="F18:F19"/>
    <mergeCell ref="F20:F21"/>
    <mergeCell ref="F22:F23"/>
    <mergeCell ref="F24:F25"/>
    <mergeCell ref="F26:F27"/>
    <mergeCell ref="F28:F29"/>
    <mergeCell ref="F6:F7"/>
    <mergeCell ref="F8:F9"/>
    <mergeCell ref="F10:F11"/>
    <mergeCell ref="F12:F13"/>
    <mergeCell ref="F14:F15"/>
    <mergeCell ref="F16:F17"/>
    <mergeCell ref="D44:D45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C40:C41"/>
    <mergeCell ref="C20:C21"/>
    <mergeCell ref="C44:C45"/>
    <mergeCell ref="C22:C23"/>
    <mergeCell ref="C24:C25"/>
    <mergeCell ref="C26:C27"/>
    <mergeCell ref="C28:C29"/>
    <mergeCell ref="C30:C31"/>
    <mergeCell ref="C32:C33"/>
    <mergeCell ref="C42:C43"/>
    <mergeCell ref="C34:C35"/>
    <mergeCell ref="C36:C37"/>
    <mergeCell ref="C38:C39"/>
    <mergeCell ref="A44:A45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42:A43"/>
    <mergeCell ref="B36:B37"/>
    <mergeCell ref="B38:B39"/>
    <mergeCell ref="B40:B41"/>
    <mergeCell ref="B42:B43"/>
    <mergeCell ref="B44:B45"/>
    <mergeCell ref="B26:B27"/>
    <mergeCell ref="B28:B29"/>
    <mergeCell ref="B30:B31"/>
    <mergeCell ref="B32:B33"/>
    <mergeCell ref="B34:B35"/>
    <mergeCell ref="A20:A21"/>
    <mergeCell ref="A4:C4"/>
    <mergeCell ref="D4:G4"/>
    <mergeCell ref="F5:G5"/>
    <mergeCell ref="A6:A7"/>
    <mergeCell ref="A8:A9"/>
    <mergeCell ref="C6:C7"/>
    <mergeCell ref="C8:C9"/>
    <mergeCell ref="D6:D7"/>
    <mergeCell ref="D8:D9"/>
    <mergeCell ref="A10:A11"/>
    <mergeCell ref="A12:A13"/>
    <mergeCell ref="A14:A15"/>
    <mergeCell ref="A16:A17"/>
    <mergeCell ref="A18:A19"/>
    <mergeCell ref="C10:C11"/>
    <mergeCell ref="D10:D11"/>
    <mergeCell ref="D12:D13"/>
    <mergeCell ref="D14:D15"/>
    <mergeCell ref="D16:D17"/>
    <mergeCell ref="D18:D19"/>
    <mergeCell ref="D20:D21"/>
    <mergeCell ref="C12:C13"/>
    <mergeCell ref="C14:C15"/>
  </mergeCells>
  <phoneticPr fontId="2"/>
  <printOptions gridLinesSet="0"/>
  <pageMargins left="0.86614173228346458" right="0.98425196850393704" top="0.78740157480314965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0"/>
  <sheetViews>
    <sheetView showGridLines="0" zoomScale="145" zoomScaleNormal="145" workbookViewId="0">
      <selection sqref="A1:C1"/>
    </sheetView>
  </sheetViews>
  <sheetFormatPr defaultRowHeight="15.75" customHeight="1" x14ac:dyDescent="0.15"/>
  <cols>
    <col min="1" max="1" width="20.75" style="1" customWidth="1"/>
    <col min="2" max="2" width="21.875" style="22" customWidth="1"/>
    <col min="3" max="3" width="21.875" style="1" customWidth="1"/>
    <col min="4" max="4" width="21.75" style="1" customWidth="1"/>
    <col min="5" max="8" width="9" style="1"/>
    <col min="9" max="9" width="25.25" style="1" customWidth="1"/>
    <col min="10" max="16384" width="9" style="1"/>
  </cols>
  <sheetData>
    <row r="1" spans="1:9" s="21" customFormat="1" ht="26.25" customHeight="1" x14ac:dyDescent="0.15">
      <c r="A1" s="233" t="s">
        <v>103</v>
      </c>
      <c r="B1" s="233"/>
      <c r="C1" s="233"/>
      <c r="D1" s="20"/>
    </row>
    <row r="2" spans="1:9" ht="22.5" customHeight="1" x14ac:dyDescent="0.15">
      <c r="B2" s="59" t="s">
        <v>105</v>
      </c>
      <c r="D2" s="60" t="s">
        <v>104</v>
      </c>
      <c r="E2" s="2"/>
      <c r="G2" s="1">
        <v>50467</v>
      </c>
      <c r="H2" s="1">
        <v>112656714.72999999</v>
      </c>
      <c r="I2" s="1">
        <v>20832170259</v>
      </c>
    </row>
    <row r="3" spans="1:9" ht="19.5" customHeight="1" x14ac:dyDescent="0.15">
      <c r="A3" s="144" t="s">
        <v>13</v>
      </c>
      <c r="B3" s="151" t="s">
        <v>14</v>
      </c>
      <c r="C3" s="145" t="s">
        <v>15</v>
      </c>
      <c r="D3" s="145" t="s">
        <v>16</v>
      </c>
      <c r="E3" s="2"/>
      <c r="F3" s="2"/>
      <c r="G3" s="2"/>
    </row>
    <row r="4" spans="1:9" ht="19.5" customHeight="1" x14ac:dyDescent="0.15">
      <c r="A4" s="146" t="s">
        <v>183</v>
      </c>
      <c r="B4" s="201">
        <v>48651</v>
      </c>
      <c r="C4" s="202">
        <v>106616690</v>
      </c>
      <c r="D4" s="202">
        <v>18437037423</v>
      </c>
      <c r="E4" s="2"/>
      <c r="F4" s="2"/>
      <c r="G4" s="2"/>
    </row>
    <row r="5" spans="1:9" ht="19.5" customHeight="1" x14ac:dyDescent="0.15">
      <c r="A5" s="146" t="s">
        <v>17</v>
      </c>
      <c r="B5" s="152">
        <v>50467</v>
      </c>
      <c r="C5" s="114">
        <v>112656714.73</v>
      </c>
      <c r="D5" s="114">
        <v>20832170259</v>
      </c>
      <c r="E5" s="2"/>
      <c r="F5" s="2"/>
      <c r="G5" s="2"/>
    </row>
    <row r="6" spans="1:9" ht="19.5" customHeight="1" x14ac:dyDescent="0.15">
      <c r="A6" s="131" t="s">
        <v>18</v>
      </c>
      <c r="B6" s="152">
        <v>47242</v>
      </c>
      <c r="C6" s="115">
        <v>95364450</v>
      </c>
      <c r="D6" s="115">
        <v>16652249941</v>
      </c>
      <c r="E6" s="2"/>
      <c r="F6" s="2"/>
      <c r="G6" s="2"/>
    </row>
    <row r="7" spans="1:9" ht="19.5" customHeight="1" x14ac:dyDescent="0.15">
      <c r="A7" s="131" t="s">
        <v>19</v>
      </c>
      <c r="B7" s="152">
        <v>42205</v>
      </c>
      <c r="C7" s="115">
        <v>103905218</v>
      </c>
      <c r="D7" s="115">
        <v>18023170718</v>
      </c>
      <c r="E7" s="2"/>
      <c r="F7" s="2"/>
      <c r="G7" s="2"/>
    </row>
    <row r="8" spans="1:9" ht="19.5" customHeight="1" x14ac:dyDescent="0.15">
      <c r="A8" s="131" t="s">
        <v>20</v>
      </c>
      <c r="B8" s="153">
        <v>36856</v>
      </c>
      <c r="C8" s="115">
        <v>97081397</v>
      </c>
      <c r="D8" s="115">
        <v>16831554610</v>
      </c>
      <c r="E8" s="2"/>
      <c r="F8" s="2"/>
      <c r="G8" s="2"/>
    </row>
    <row r="9" spans="1:9" ht="19.5" customHeight="1" x14ac:dyDescent="0.15">
      <c r="A9" s="131" t="s">
        <v>21</v>
      </c>
      <c r="B9" s="153">
        <v>29389</v>
      </c>
      <c r="C9" s="115">
        <v>86087272</v>
      </c>
      <c r="D9" s="115">
        <v>14133800821</v>
      </c>
      <c r="E9" s="2"/>
      <c r="F9" s="2"/>
      <c r="G9" s="2"/>
    </row>
    <row r="10" spans="1:9" ht="19.5" customHeight="1" x14ac:dyDescent="0.15">
      <c r="A10" s="131" t="s">
        <v>160</v>
      </c>
      <c r="B10" s="153">
        <v>23172</v>
      </c>
      <c r="C10" s="115">
        <v>54158546</v>
      </c>
      <c r="D10" s="115">
        <v>9485240558</v>
      </c>
      <c r="E10" s="2"/>
      <c r="F10" s="2"/>
      <c r="G10" s="2"/>
    </row>
    <row r="11" spans="1:9" ht="19.5" customHeight="1" x14ac:dyDescent="0.15">
      <c r="A11" s="131" t="s">
        <v>161</v>
      </c>
      <c r="B11" s="152">
        <v>14181</v>
      </c>
      <c r="C11" s="116">
        <v>28031594</v>
      </c>
      <c r="D11" s="117">
        <v>4389161978</v>
      </c>
      <c r="E11" s="2"/>
      <c r="F11" s="2"/>
      <c r="G11" s="2"/>
    </row>
    <row r="12" spans="1:9" ht="19.5" customHeight="1" x14ac:dyDescent="0.15">
      <c r="A12" s="131" t="s">
        <v>162</v>
      </c>
      <c r="B12" s="154">
        <v>52486</v>
      </c>
      <c r="C12" s="118">
        <v>128677630</v>
      </c>
      <c r="D12" s="119">
        <v>18052781229</v>
      </c>
      <c r="E12" s="2"/>
      <c r="F12" s="2"/>
      <c r="G12" s="2"/>
    </row>
    <row r="13" spans="1:9" ht="19.5" customHeight="1" x14ac:dyDescent="0.15">
      <c r="A13" s="132" t="s">
        <v>163</v>
      </c>
      <c r="B13" s="155">
        <v>53276</v>
      </c>
      <c r="C13" s="120">
        <v>115065876</v>
      </c>
      <c r="D13" s="121">
        <v>15287711746</v>
      </c>
      <c r="E13" s="2"/>
      <c r="F13" s="2"/>
      <c r="G13" s="2"/>
    </row>
    <row r="14" spans="1:9" ht="19.5" customHeight="1" x14ac:dyDescent="0.15">
      <c r="A14" s="133" t="s">
        <v>22</v>
      </c>
      <c r="B14" s="156" t="s">
        <v>133</v>
      </c>
      <c r="C14" s="122" t="s">
        <v>134</v>
      </c>
      <c r="D14" s="123">
        <v>15232252034</v>
      </c>
      <c r="E14" s="2"/>
      <c r="F14" s="2"/>
      <c r="G14" s="2"/>
    </row>
    <row r="15" spans="1:9" ht="19.5" customHeight="1" x14ac:dyDescent="0.15">
      <c r="A15" s="131" t="s">
        <v>164</v>
      </c>
      <c r="B15" s="154">
        <v>54662</v>
      </c>
      <c r="C15" s="118">
        <v>135353107</v>
      </c>
      <c r="D15" s="119">
        <v>21635463951</v>
      </c>
      <c r="E15" s="2"/>
      <c r="F15" s="2"/>
      <c r="G15" s="2"/>
    </row>
    <row r="16" spans="1:9" ht="19.5" customHeight="1" x14ac:dyDescent="0.15">
      <c r="A16" s="131" t="s">
        <v>165</v>
      </c>
      <c r="B16" s="154">
        <v>53140</v>
      </c>
      <c r="C16" s="118">
        <v>133036183</v>
      </c>
      <c r="D16" s="119">
        <v>20876113305</v>
      </c>
      <c r="E16" s="2"/>
      <c r="F16" s="2"/>
      <c r="G16" s="2"/>
    </row>
    <row r="17" spans="1:7" ht="19.5" customHeight="1" x14ac:dyDescent="0.15">
      <c r="A17" s="147" t="s">
        <v>166</v>
      </c>
      <c r="B17" s="155">
        <v>51575</v>
      </c>
      <c r="C17" s="120">
        <v>178238014</v>
      </c>
      <c r="D17" s="121">
        <v>20347169696</v>
      </c>
      <c r="E17" s="2"/>
      <c r="F17" s="2"/>
      <c r="G17" s="2"/>
    </row>
    <row r="18" spans="1:7" ht="19.5" customHeight="1" x14ac:dyDescent="0.15">
      <c r="A18" s="133" t="s">
        <v>22</v>
      </c>
      <c r="B18" s="156" t="s">
        <v>135</v>
      </c>
      <c r="C18" s="122" t="s">
        <v>136</v>
      </c>
      <c r="D18" s="123">
        <v>20318709349</v>
      </c>
      <c r="E18" s="2"/>
      <c r="F18" s="2"/>
      <c r="G18" s="2"/>
    </row>
    <row r="19" spans="1:7" ht="19.5" customHeight="1" x14ac:dyDescent="0.15">
      <c r="A19" s="132" t="s">
        <v>167</v>
      </c>
      <c r="B19" s="157">
        <v>52795</v>
      </c>
      <c r="C19" s="124">
        <v>166175051</v>
      </c>
      <c r="D19" s="125">
        <v>19024731659</v>
      </c>
      <c r="E19" s="2"/>
      <c r="F19" s="2"/>
      <c r="G19" s="2"/>
    </row>
    <row r="20" spans="1:7" ht="19.5" customHeight="1" x14ac:dyDescent="0.15">
      <c r="A20" s="133" t="s">
        <v>22</v>
      </c>
      <c r="B20" s="156" t="s">
        <v>137</v>
      </c>
      <c r="C20" s="122" t="s">
        <v>138</v>
      </c>
      <c r="D20" s="123">
        <v>18685202986</v>
      </c>
      <c r="E20" s="2"/>
      <c r="F20" s="2"/>
      <c r="G20" s="2"/>
    </row>
    <row r="21" spans="1:7" ht="19.5" customHeight="1" x14ac:dyDescent="0.15">
      <c r="A21" s="147" t="s">
        <v>168</v>
      </c>
      <c r="B21" s="155">
        <v>55879</v>
      </c>
      <c r="C21" s="120">
        <v>127045735</v>
      </c>
      <c r="D21" s="121">
        <v>19758364787</v>
      </c>
      <c r="E21" s="2"/>
      <c r="F21" s="2"/>
      <c r="G21" s="2"/>
    </row>
    <row r="22" spans="1:7" ht="19.5" customHeight="1" x14ac:dyDescent="0.15">
      <c r="A22" s="133" t="s">
        <v>22</v>
      </c>
      <c r="B22" s="156" t="s">
        <v>139</v>
      </c>
      <c r="C22" s="126">
        <v>126024360</v>
      </c>
      <c r="D22" s="123">
        <v>19365142887</v>
      </c>
      <c r="E22" s="2"/>
      <c r="F22" s="2"/>
      <c r="G22" s="2"/>
    </row>
    <row r="23" spans="1:7" ht="19.5" customHeight="1" x14ac:dyDescent="0.15">
      <c r="A23" s="147" t="s">
        <v>169</v>
      </c>
      <c r="B23" s="155">
        <v>61285</v>
      </c>
      <c r="C23" s="120">
        <v>135801282</v>
      </c>
      <c r="D23" s="121">
        <v>17352656240</v>
      </c>
      <c r="E23" s="2"/>
      <c r="F23" s="2"/>
      <c r="G23" s="2"/>
    </row>
    <row r="24" spans="1:7" ht="19.5" customHeight="1" x14ac:dyDescent="0.15">
      <c r="A24" s="133" t="s">
        <v>22</v>
      </c>
      <c r="B24" s="156" t="s">
        <v>140</v>
      </c>
      <c r="C24" s="126">
        <v>134408710</v>
      </c>
      <c r="D24" s="123">
        <v>16780833797</v>
      </c>
      <c r="E24" s="2"/>
      <c r="F24" s="2"/>
      <c r="G24" s="2"/>
    </row>
    <row r="25" spans="1:7" ht="19.5" customHeight="1" x14ac:dyDescent="0.15">
      <c r="A25" s="147" t="s">
        <v>170</v>
      </c>
      <c r="B25" s="155">
        <v>64101</v>
      </c>
      <c r="C25" s="120">
        <v>115986747</v>
      </c>
      <c r="D25" s="121">
        <v>20207461673</v>
      </c>
      <c r="E25" s="2"/>
      <c r="F25" s="2"/>
      <c r="G25" s="2"/>
    </row>
    <row r="26" spans="1:7" ht="19.5" customHeight="1" x14ac:dyDescent="0.15">
      <c r="A26" s="133" t="s">
        <v>22</v>
      </c>
      <c r="B26" s="156" t="s">
        <v>141</v>
      </c>
      <c r="C26" s="126">
        <v>114419095</v>
      </c>
      <c r="D26" s="123">
        <v>19642299073</v>
      </c>
      <c r="E26" s="2"/>
      <c r="F26" s="2"/>
      <c r="G26" s="2"/>
    </row>
    <row r="27" spans="1:7" ht="19.5" customHeight="1" x14ac:dyDescent="0.15">
      <c r="A27" s="147" t="s">
        <v>171</v>
      </c>
      <c r="B27" s="155">
        <v>61949</v>
      </c>
      <c r="C27" s="120">
        <v>168854301</v>
      </c>
      <c r="D27" s="121">
        <v>18119061601</v>
      </c>
    </row>
    <row r="28" spans="1:7" ht="19.5" customHeight="1" x14ac:dyDescent="0.15">
      <c r="A28" s="133" t="s">
        <v>22</v>
      </c>
      <c r="B28" s="156" t="s">
        <v>142</v>
      </c>
      <c r="C28" s="127">
        <v>168731164</v>
      </c>
      <c r="D28" s="128">
        <v>18082932925</v>
      </c>
    </row>
    <row r="29" spans="1:7" ht="19.5" customHeight="1" x14ac:dyDescent="0.15">
      <c r="A29" s="132" t="s">
        <v>172</v>
      </c>
      <c r="B29" s="157">
        <v>62209</v>
      </c>
      <c r="C29" s="124">
        <v>135369159</v>
      </c>
      <c r="D29" s="125">
        <v>17779761142</v>
      </c>
    </row>
    <row r="30" spans="1:7" ht="19.5" customHeight="1" x14ac:dyDescent="0.15">
      <c r="A30" s="133" t="s">
        <v>22</v>
      </c>
      <c r="B30" s="158" t="s">
        <v>143</v>
      </c>
      <c r="C30" s="129" t="s">
        <v>144</v>
      </c>
      <c r="D30" s="130" t="s">
        <v>145</v>
      </c>
    </row>
    <row r="31" spans="1:7" ht="19.5" customHeight="1" x14ac:dyDescent="0.15">
      <c r="A31" s="132" t="s">
        <v>173</v>
      </c>
      <c r="B31" s="157">
        <v>62084</v>
      </c>
      <c r="C31" s="124">
        <v>135199438</v>
      </c>
      <c r="D31" s="125">
        <v>19145173060</v>
      </c>
    </row>
    <row r="32" spans="1:7" ht="19.5" customHeight="1" x14ac:dyDescent="0.15">
      <c r="A32" s="133" t="s">
        <v>22</v>
      </c>
      <c r="B32" s="158" t="s">
        <v>146</v>
      </c>
      <c r="C32" s="129" t="s">
        <v>147</v>
      </c>
      <c r="D32" s="130" t="s">
        <v>23</v>
      </c>
    </row>
    <row r="33" spans="1:4" ht="19.5" customHeight="1" x14ac:dyDescent="0.15">
      <c r="A33" s="148" t="s">
        <v>132</v>
      </c>
      <c r="B33" s="157">
        <v>63323</v>
      </c>
      <c r="C33" s="125">
        <v>179620670</v>
      </c>
      <c r="D33" s="125">
        <v>22129440247</v>
      </c>
    </row>
    <row r="34" spans="1:4" ht="19.5" customHeight="1" x14ac:dyDescent="0.15">
      <c r="A34" s="149" t="s">
        <v>22</v>
      </c>
      <c r="B34" s="158" t="s">
        <v>148</v>
      </c>
      <c r="C34" s="129" t="s">
        <v>149</v>
      </c>
      <c r="D34" s="130" t="s">
        <v>150</v>
      </c>
    </row>
    <row r="35" spans="1:4" ht="19.5" customHeight="1" x14ac:dyDescent="0.15">
      <c r="A35" s="132" t="s">
        <v>131</v>
      </c>
      <c r="B35" s="157">
        <v>63404</v>
      </c>
      <c r="C35" s="125">
        <v>236873018</v>
      </c>
      <c r="D35" s="125">
        <v>23807745082</v>
      </c>
    </row>
    <row r="36" spans="1:4" ht="19.5" customHeight="1" x14ac:dyDescent="0.15">
      <c r="A36" s="150" t="s">
        <v>22</v>
      </c>
      <c r="B36" s="158" t="s">
        <v>151</v>
      </c>
      <c r="C36" s="129" t="s">
        <v>159</v>
      </c>
      <c r="D36" s="130" t="s">
        <v>152</v>
      </c>
    </row>
    <row r="37" spans="1:4" ht="19.5" customHeight="1" x14ac:dyDescent="0.15">
      <c r="A37" s="132" t="s">
        <v>130</v>
      </c>
      <c r="B37" s="157">
        <v>67191</v>
      </c>
      <c r="C37" s="125">
        <v>163851166</v>
      </c>
      <c r="D37" s="125">
        <v>18297322443</v>
      </c>
    </row>
    <row r="38" spans="1:4" ht="19.5" customHeight="1" x14ac:dyDescent="0.15">
      <c r="A38" s="149" t="s">
        <v>22</v>
      </c>
      <c r="B38" s="158" t="s">
        <v>158</v>
      </c>
      <c r="C38" s="129" t="s">
        <v>153</v>
      </c>
      <c r="D38" s="130" t="s">
        <v>154</v>
      </c>
    </row>
    <row r="39" spans="1:4" ht="19.5" customHeight="1" x14ac:dyDescent="0.15">
      <c r="A39" s="132" t="s">
        <v>174</v>
      </c>
      <c r="B39" s="157">
        <v>70964</v>
      </c>
      <c r="C39" s="125">
        <v>124138629</v>
      </c>
      <c r="D39" s="125">
        <v>19081574793</v>
      </c>
    </row>
    <row r="40" spans="1:4" ht="19.5" customHeight="1" x14ac:dyDescent="0.15">
      <c r="A40" s="149" t="s">
        <v>22</v>
      </c>
      <c r="B40" s="158" t="s">
        <v>155</v>
      </c>
      <c r="C40" s="129" t="s">
        <v>156</v>
      </c>
      <c r="D40" s="130" t="s">
        <v>157</v>
      </c>
    </row>
  </sheetData>
  <mergeCells count="1">
    <mergeCell ref="A1:C1"/>
  </mergeCells>
  <phoneticPr fontId="2"/>
  <printOptions gridLinesSet="0"/>
  <pageMargins left="0.78740157480314965" right="0.39370078740157483" top="0.78740157480314965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25"/>
  <sheetViews>
    <sheetView showGridLines="0" view="pageBreakPreview" zoomScale="115" zoomScaleNormal="145" zoomScaleSheetLayoutView="115" zoomScalePageLayoutView="145" workbookViewId="0">
      <selection sqref="A1:I1"/>
    </sheetView>
  </sheetViews>
  <sheetFormatPr defaultRowHeight="13.5" x14ac:dyDescent="0.15"/>
  <cols>
    <col min="1" max="1" width="3.875" style="29" customWidth="1"/>
    <col min="2" max="2" width="6.375" style="29" customWidth="1"/>
    <col min="3" max="3" width="11.25" style="29" customWidth="1"/>
    <col min="4" max="4" width="13.75" style="29" customWidth="1"/>
    <col min="5" max="5" width="6.375" style="29" customWidth="1"/>
    <col min="6" max="6" width="10.625" style="29" customWidth="1"/>
    <col min="7" max="7" width="13.25" style="29" customWidth="1"/>
    <col min="8" max="8" width="8.125" style="29" customWidth="1"/>
    <col min="9" max="9" width="11.875" style="29" customWidth="1"/>
    <col min="10" max="10" width="16" style="29" customWidth="1"/>
    <col min="11" max="16384" width="9" style="29"/>
  </cols>
  <sheetData>
    <row r="1" spans="1:10" s="24" customFormat="1" ht="22.5" customHeight="1" x14ac:dyDescent="0.2">
      <c r="A1" s="236" t="s">
        <v>106</v>
      </c>
      <c r="B1" s="237"/>
      <c r="C1" s="237"/>
      <c r="D1" s="237"/>
      <c r="E1" s="237"/>
      <c r="F1" s="237"/>
      <c r="G1" s="237"/>
      <c r="H1" s="237"/>
      <c r="I1" s="237"/>
      <c r="J1" s="23"/>
    </row>
    <row r="2" spans="1:10" s="27" customFormat="1" ht="15" customHeight="1" x14ac:dyDescent="0.15">
      <c r="A2" s="25"/>
      <c r="B2" s="26"/>
      <c r="C2" s="26"/>
      <c r="D2" s="26"/>
      <c r="E2" s="26"/>
      <c r="F2" s="26"/>
      <c r="G2" s="26"/>
      <c r="H2" s="238" t="s">
        <v>104</v>
      </c>
      <c r="I2" s="238"/>
      <c r="J2" s="238"/>
    </row>
    <row r="3" spans="1:10" s="27" customFormat="1" ht="15" customHeight="1" x14ac:dyDescent="0.15">
      <c r="A3" s="25"/>
      <c r="B3" s="26"/>
      <c r="C3" s="26"/>
      <c r="D3" s="26"/>
      <c r="E3" s="67" t="s">
        <v>120</v>
      </c>
      <c r="F3" s="26"/>
      <c r="G3" s="26"/>
      <c r="H3" s="239"/>
      <c r="I3" s="239"/>
      <c r="J3" s="239"/>
    </row>
    <row r="4" spans="1:10" s="27" customFormat="1" ht="26.45" customHeight="1" x14ac:dyDescent="0.15">
      <c r="A4" s="163"/>
      <c r="B4" s="240" t="s">
        <v>181</v>
      </c>
      <c r="C4" s="240"/>
      <c r="D4" s="241"/>
      <c r="E4" s="240" t="s">
        <v>24</v>
      </c>
      <c r="F4" s="240"/>
      <c r="G4" s="241"/>
      <c r="H4" s="61" t="s">
        <v>25</v>
      </c>
      <c r="I4" s="62"/>
      <c r="J4" s="63"/>
    </row>
    <row r="5" spans="1:10" s="27" customFormat="1" ht="37.5" customHeight="1" x14ac:dyDescent="0.15">
      <c r="A5" s="161"/>
      <c r="B5" s="159" t="s">
        <v>26</v>
      </c>
      <c r="C5" s="64" t="s">
        <v>123</v>
      </c>
      <c r="D5" s="161" t="s">
        <v>122</v>
      </c>
      <c r="E5" s="159" t="s">
        <v>26</v>
      </c>
      <c r="F5" s="64" t="s">
        <v>123</v>
      </c>
      <c r="G5" s="161" t="s">
        <v>122</v>
      </c>
      <c r="H5" s="159" t="s">
        <v>26</v>
      </c>
      <c r="I5" s="64" t="s">
        <v>123</v>
      </c>
      <c r="J5" s="181" t="s">
        <v>122</v>
      </c>
    </row>
    <row r="6" spans="1:10" s="27" customFormat="1" ht="27" customHeight="1" x14ac:dyDescent="0.15">
      <c r="A6" s="161" t="s">
        <v>107</v>
      </c>
      <c r="B6" s="203">
        <v>2427</v>
      </c>
      <c r="C6" s="204">
        <v>11971651</v>
      </c>
      <c r="D6" s="79">
        <v>1460687518</v>
      </c>
      <c r="E6" s="160">
        <v>2840</v>
      </c>
      <c r="F6" s="65">
        <v>9786485.2400000002</v>
      </c>
      <c r="G6" s="162">
        <v>1310828185</v>
      </c>
      <c r="H6" s="66">
        <f>B6-E6</f>
        <v>-413</v>
      </c>
      <c r="I6" s="34">
        <f>C6-F6</f>
        <v>2185165.7599999998</v>
      </c>
      <c r="J6" s="34">
        <f>D6-G6</f>
        <v>149859333</v>
      </c>
    </row>
    <row r="7" spans="1:10" s="27" customFormat="1" ht="27" customHeight="1" x14ac:dyDescent="0.15">
      <c r="A7" s="161" t="s">
        <v>108</v>
      </c>
      <c r="B7" s="203">
        <v>2537</v>
      </c>
      <c r="C7" s="204">
        <v>10368379</v>
      </c>
      <c r="D7" s="79">
        <v>1293156299</v>
      </c>
      <c r="E7" s="160">
        <v>2335</v>
      </c>
      <c r="F7" s="65">
        <v>9065535.5</v>
      </c>
      <c r="G7" s="162">
        <v>1067703268</v>
      </c>
      <c r="H7" s="66">
        <f t="shared" ref="H7:J18" si="0">B7-E7</f>
        <v>202</v>
      </c>
      <c r="I7" s="34">
        <f t="shared" si="0"/>
        <v>1302843.5</v>
      </c>
      <c r="J7" s="34">
        <f t="shared" si="0"/>
        <v>225453031</v>
      </c>
    </row>
    <row r="8" spans="1:10" s="27" customFormat="1" ht="27" customHeight="1" x14ac:dyDescent="0.15">
      <c r="A8" s="161" t="s">
        <v>109</v>
      </c>
      <c r="B8" s="203">
        <v>2346</v>
      </c>
      <c r="C8" s="204">
        <v>3680236</v>
      </c>
      <c r="D8" s="79">
        <v>782407549</v>
      </c>
      <c r="E8" s="160">
        <v>2436</v>
      </c>
      <c r="F8" s="65">
        <v>5611141.6600000001</v>
      </c>
      <c r="G8" s="162">
        <v>943817977</v>
      </c>
      <c r="H8" s="66">
        <f t="shared" si="0"/>
        <v>-90</v>
      </c>
      <c r="I8" s="34">
        <f t="shared" si="0"/>
        <v>-1930905.6600000001</v>
      </c>
      <c r="J8" s="34">
        <f t="shared" si="0"/>
        <v>-161410428</v>
      </c>
    </row>
    <row r="9" spans="1:10" s="27" customFormat="1" ht="27" customHeight="1" x14ac:dyDescent="0.15">
      <c r="A9" s="161" t="s">
        <v>110</v>
      </c>
      <c r="B9" s="203">
        <v>3548</v>
      </c>
      <c r="C9" s="204">
        <v>5456731</v>
      </c>
      <c r="D9" s="79">
        <v>1413956916</v>
      </c>
      <c r="E9" s="160">
        <v>3437</v>
      </c>
      <c r="F9" s="65">
        <v>3524479.6</v>
      </c>
      <c r="G9" s="162">
        <v>1352186837</v>
      </c>
      <c r="H9" s="66">
        <f t="shared" si="0"/>
        <v>111</v>
      </c>
      <c r="I9" s="34">
        <f t="shared" si="0"/>
        <v>1932251.4</v>
      </c>
      <c r="J9" s="34">
        <f t="shared" si="0"/>
        <v>61770079</v>
      </c>
    </row>
    <row r="10" spans="1:10" s="27" customFormat="1" ht="27" customHeight="1" x14ac:dyDescent="0.15">
      <c r="A10" s="161" t="s">
        <v>111</v>
      </c>
      <c r="B10" s="203">
        <v>5285</v>
      </c>
      <c r="C10" s="204">
        <v>17286289</v>
      </c>
      <c r="D10" s="79">
        <v>2367237555</v>
      </c>
      <c r="E10" s="160">
        <v>5284</v>
      </c>
      <c r="F10" s="65">
        <v>10224311</v>
      </c>
      <c r="G10" s="162">
        <v>2126642920</v>
      </c>
      <c r="H10" s="66">
        <f t="shared" si="0"/>
        <v>1</v>
      </c>
      <c r="I10" s="34">
        <f t="shared" si="0"/>
        <v>7061978</v>
      </c>
      <c r="J10" s="34">
        <f t="shared" si="0"/>
        <v>240594635</v>
      </c>
    </row>
    <row r="11" spans="1:10" s="27" customFormat="1" ht="27" customHeight="1" x14ac:dyDescent="0.15">
      <c r="A11" s="161" t="s">
        <v>112</v>
      </c>
      <c r="B11" s="203">
        <v>5693</v>
      </c>
      <c r="C11" s="204">
        <v>11801261</v>
      </c>
      <c r="D11" s="79">
        <v>2335840289</v>
      </c>
      <c r="E11" s="160">
        <v>5946</v>
      </c>
      <c r="F11" s="65">
        <v>13024328.709999999</v>
      </c>
      <c r="G11" s="162">
        <v>2776115904</v>
      </c>
      <c r="H11" s="66">
        <f t="shared" si="0"/>
        <v>-253</v>
      </c>
      <c r="I11" s="34">
        <f t="shared" si="0"/>
        <v>-1223067.709999999</v>
      </c>
      <c r="J11" s="34">
        <f t="shared" si="0"/>
        <v>-440275615</v>
      </c>
    </row>
    <row r="12" spans="1:10" s="27" customFormat="1" ht="27" customHeight="1" x14ac:dyDescent="0.15">
      <c r="A12" s="161" t="s">
        <v>113</v>
      </c>
      <c r="B12" s="203">
        <v>4406</v>
      </c>
      <c r="C12" s="204">
        <v>9241139</v>
      </c>
      <c r="D12" s="79">
        <v>1651780818</v>
      </c>
      <c r="E12" s="160">
        <v>4933</v>
      </c>
      <c r="F12" s="65">
        <v>14825786.700000001</v>
      </c>
      <c r="G12" s="162">
        <v>2791752502</v>
      </c>
      <c r="H12" s="66">
        <f t="shared" si="0"/>
        <v>-527</v>
      </c>
      <c r="I12" s="34">
        <f t="shared" si="0"/>
        <v>-5584647.7000000011</v>
      </c>
      <c r="J12" s="34">
        <f t="shared" si="0"/>
        <v>-1139971684</v>
      </c>
    </row>
    <row r="13" spans="1:10" s="27" customFormat="1" ht="27" customHeight="1" x14ac:dyDescent="0.15">
      <c r="A13" s="161" t="s">
        <v>114</v>
      </c>
      <c r="B13" s="203">
        <v>2744</v>
      </c>
      <c r="C13" s="204">
        <v>2267106</v>
      </c>
      <c r="D13" s="79">
        <v>540847080</v>
      </c>
      <c r="E13" s="160">
        <v>3295</v>
      </c>
      <c r="F13" s="65">
        <v>2516241.6999999997</v>
      </c>
      <c r="G13" s="162">
        <v>764329228</v>
      </c>
      <c r="H13" s="66">
        <f t="shared" si="0"/>
        <v>-551</v>
      </c>
      <c r="I13" s="34">
        <f t="shared" si="0"/>
        <v>-249135.69999999972</v>
      </c>
      <c r="J13" s="34">
        <f t="shared" si="0"/>
        <v>-223482148</v>
      </c>
    </row>
    <row r="14" spans="1:10" s="27" customFormat="1" ht="27" customHeight="1" x14ac:dyDescent="0.15">
      <c r="A14" s="161" t="s">
        <v>115</v>
      </c>
      <c r="B14" s="203">
        <v>4409</v>
      </c>
      <c r="C14" s="204">
        <v>2902736</v>
      </c>
      <c r="D14" s="79">
        <v>867719601</v>
      </c>
      <c r="E14" s="160">
        <v>4286</v>
      </c>
      <c r="F14" s="65">
        <v>4842983.0999999996</v>
      </c>
      <c r="G14" s="162">
        <v>1407585646</v>
      </c>
      <c r="H14" s="66">
        <f t="shared" si="0"/>
        <v>123</v>
      </c>
      <c r="I14" s="34">
        <f t="shared" si="0"/>
        <v>-1940247.0999999996</v>
      </c>
      <c r="J14" s="34">
        <f t="shared" si="0"/>
        <v>-539866045</v>
      </c>
    </row>
    <row r="15" spans="1:10" s="27" customFormat="1" ht="27" customHeight="1" x14ac:dyDescent="0.15">
      <c r="A15" s="161" t="s">
        <v>116</v>
      </c>
      <c r="B15" s="203">
        <v>6095</v>
      </c>
      <c r="C15" s="204">
        <v>8020251</v>
      </c>
      <c r="D15" s="79">
        <v>1487600010</v>
      </c>
      <c r="E15" s="160">
        <v>5972</v>
      </c>
      <c r="F15" s="65">
        <v>8765951.5</v>
      </c>
      <c r="G15" s="162">
        <v>2186479131</v>
      </c>
      <c r="H15" s="66">
        <f t="shared" si="0"/>
        <v>123</v>
      </c>
      <c r="I15" s="34">
        <f t="shared" si="0"/>
        <v>-745700.5</v>
      </c>
      <c r="J15" s="34">
        <f t="shared" si="0"/>
        <v>-698879121</v>
      </c>
    </row>
    <row r="16" spans="1:10" s="27" customFormat="1" ht="27" customHeight="1" x14ac:dyDescent="0.15">
      <c r="A16" s="161" t="s">
        <v>117</v>
      </c>
      <c r="B16" s="203">
        <v>5348</v>
      </c>
      <c r="C16" s="204">
        <v>10041588</v>
      </c>
      <c r="D16" s="79">
        <v>1922728930</v>
      </c>
      <c r="E16" s="160">
        <v>5673</v>
      </c>
      <c r="F16" s="65">
        <v>15313743.420000002</v>
      </c>
      <c r="G16" s="162">
        <v>2196827422</v>
      </c>
      <c r="H16" s="66">
        <f t="shared" si="0"/>
        <v>-325</v>
      </c>
      <c r="I16" s="34">
        <f t="shared" si="0"/>
        <v>-5272155.4200000018</v>
      </c>
      <c r="J16" s="34">
        <f t="shared" si="0"/>
        <v>-274098492</v>
      </c>
    </row>
    <row r="17" spans="1:10" s="27" customFormat="1" ht="27" customHeight="1" x14ac:dyDescent="0.15">
      <c r="A17" s="135" t="s">
        <v>118</v>
      </c>
      <c r="B17" s="205">
        <v>3813</v>
      </c>
      <c r="C17" s="206">
        <v>13579323</v>
      </c>
      <c r="D17" s="78">
        <v>2313074858</v>
      </c>
      <c r="E17" s="164">
        <v>4030</v>
      </c>
      <c r="F17" s="165">
        <v>15155726.6</v>
      </c>
      <c r="G17" s="77">
        <v>1907901239</v>
      </c>
      <c r="H17" s="76">
        <f t="shared" si="0"/>
        <v>-217</v>
      </c>
      <c r="I17" s="33">
        <f t="shared" si="0"/>
        <v>-1576403.5999999996</v>
      </c>
      <c r="J17" s="33">
        <f t="shared" si="0"/>
        <v>405173619</v>
      </c>
    </row>
    <row r="18" spans="1:10" s="27" customFormat="1" ht="27" customHeight="1" x14ac:dyDescent="0.15">
      <c r="A18" s="138" t="s">
        <v>27</v>
      </c>
      <c r="B18" s="203">
        <f>SUM(B6:B17)</f>
        <v>48651</v>
      </c>
      <c r="C18" s="204">
        <f>SUM(C6:C17)</f>
        <v>106616690</v>
      </c>
      <c r="D18" s="79">
        <f>SUM(D6:D17)</f>
        <v>18437037423</v>
      </c>
      <c r="E18" s="160">
        <v>50467</v>
      </c>
      <c r="F18" s="65">
        <v>112656714.72999999</v>
      </c>
      <c r="G18" s="162">
        <v>20832170259</v>
      </c>
      <c r="H18" s="66">
        <f t="shared" si="0"/>
        <v>-1816</v>
      </c>
      <c r="I18" s="34">
        <f t="shared" si="0"/>
        <v>-6040024.7299999893</v>
      </c>
      <c r="J18" s="34">
        <f t="shared" si="0"/>
        <v>-2395132836</v>
      </c>
    </row>
    <row r="19" spans="1:10" x14ac:dyDescent="0.15">
      <c r="A19" s="28"/>
      <c r="B19" s="28"/>
      <c r="C19" s="28"/>
      <c r="D19" s="234"/>
      <c r="E19" s="234"/>
      <c r="F19" s="234"/>
      <c r="G19" s="235"/>
      <c r="H19" s="234"/>
      <c r="I19" s="234"/>
      <c r="J19" s="234"/>
    </row>
    <row r="20" spans="1:10" x14ac:dyDescent="0.15">
      <c r="A20" s="28"/>
      <c r="B20" s="28"/>
      <c r="C20" s="30"/>
      <c r="D20" s="28"/>
      <c r="E20" s="28"/>
      <c r="F20" s="28"/>
      <c r="G20" s="28"/>
      <c r="H20" s="28"/>
    </row>
    <row r="21" spans="1:10" x14ac:dyDescent="0.15">
      <c r="A21" s="28" t="s">
        <v>28</v>
      </c>
      <c r="B21" s="28"/>
      <c r="C21" s="28"/>
      <c r="D21" s="28"/>
      <c r="E21" s="28"/>
      <c r="F21" s="28"/>
      <c r="G21" s="28"/>
      <c r="H21" s="28"/>
    </row>
    <row r="22" spans="1:10" x14ac:dyDescent="0.15">
      <c r="A22" s="28"/>
      <c r="B22" s="28"/>
      <c r="C22" s="28"/>
      <c r="D22" s="28"/>
      <c r="E22" s="28"/>
      <c r="F22" s="28"/>
      <c r="G22" s="28"/>
      <c r="H22" s="28"/>
    </row>
    <row r="23" spans="1:10" x14ac:dyDescent="0.15">
      <c r="A23" s="28"/>
      <c r="B23" s="28"/>
      <c r="C23" s="28"/>
      <c r="D23" s="28"/>
      <c r="E23" s="28"/>
      <c r="F23" s="28"/>
      <c r="G23" s="28"/>
      <c r="H23" s="28"/>
    </row>
    <row r="24" spans="1:10" x14ac:dyDescent="0.15">
      <c r="A24" s="28"/>
      <c r="B24" s="28"/>
      <c r="C24" s="28"/>
      <c r="D24" s="28"/>
      <c r="E24" s="28"/>
      <c r="F24" s="28"/>
      <c r="G24" s="28"/>
      <c r="H24" s="28"/>
    </row>
    <row r="25" spans="1:10" x14ac:dyDescent="0.15">
      <c r="A25" s="28"/>
      <c r="B25" s="28"/>
      <c r="C25" s="28"/>
      <c r="D25" s="28"/>
      <c r="E25" s="28"/>
      <c r="F25" s="28"/>
      <c r="G25" s="28"/>
      <c r="H25" s="28"/>
    </row>
  </sheetData>
  <mergeCells count="6">
    <mergeCell ref="D19:J19"/>
    <mergeCell ref="A1:I1"/>
    <mergeCell ref="H2:J2"/>
    <mergeCell ref="H3:J3"/>
    <mergeCell ref="B4:D4"/>
    <mergeCell ref="E4:G4"/>
  </mergeCells>
  <phoneticPr fontId="2"/>
  <printOptions gridLinesSet="0"/>
  <pageMargins left="0.6692913385826772" right="0" top="0.98425196850393704" bottom="0.39370078740157483" header="0.51181102362204722" footer="0.51181102362204722"/>
  <pageSetup paperSize="9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6"/>
  <sheetViews>
    <sheetView showGridLines="0" view="pageBreakPreview" zoomScaleNormal="130" zoomScaleSheetLayoutView="100" zoomScalePageLayoutView="130" workbookViewId="0">
      <selection activeCell="B1" sqref="B1:L1"/>
    </sheetView>
  </sheetViews>
  <sheetFormatPr defaultRowHeight="13.5" x14ac:dyDescent="0.15"/>
  <cols>
    <col min="1" max="1" width="0.625" style="29" customWidth="1"/>
    <col min="2" max="2" width="18.125" style="38" customWidth="1"/>
    <col min="3" max="3" width="0.625" style="38" customWidth="1"/>
    <col min="4" max="4" width="5.875" style="29" customWidth="1"/>
    <col min="5" max="5" width="10.375" style="29" customWidth="1"/>
    <col min="6" max="6" width="13" style="29" customWidth="1"/>
    <col min="7" max="7" width="6.375" style="29" customWidth="1"/>
    <col min="8" max="8" width="10.125" style="29" customWidth="1"/>
    <col min="9" max="9" width="13" style="29" customWidth="1"/>
    <col min="10" max="10" width="8.625" style="29" customWidth="1"/>
    <col min="11" max="11" width="11.875" style="29" customWidth="1"/>
    <col min="12" max="12" width="14.5" style="29" customWidth="1"/>
    <col min="13" max="16384" width="9" style="29"/>
  </cols>
  <sheetData>
    <row r="1" spans="1:16" ht="14.25" x14ac:dyDescent="0.15">
      <c r="B1" s="242" t="s">
        <v>121</v>
      </c>
      <c r="C1" s="242"/>
      <c r="D1" s="243"/>
      <c r="E1" s="243"/>
      <c r="F1" s="243"/>
      <c r="G1" s="243"/>
      <c r="H1" s="243"/>
      <c r="I1" s="243"/>
      <c r="J1" s="243"/>
      <c r="K1" s="243"/>
      <c r="L1" s="243"/>
    </row>
    <row r="2" spans="1:16" s="31" customFormat="1" ht="22.5" customHeight="1" x14ac:dyDescent="0.25">
      <c r="K2" s="82" t="s">
        <v>104</v>
      </c>
      <c r="L2" s="82"/>
      <c r="M2" s="82"/>
    </row>
    <row r="3" spans="1:16" s="27" customFormat="1" ht="15.75" customHeight="1" x14ac:dyDescent="0.15">
      <c r="A3" s="26"/>
      <c r="B3" s="25"/>
      <c r="C3" s="25"/>
      <c r="D3" s="25"/>
      <c r="E3" s="25"/>
      <c r="G3" s="67" t="s">
        <v>119</v>
      </c>
      <c r="H3" s="25"/>
      <c r="I3" s="25"/>
      <c r="J3" s="239"/>
      <c r="K3" s="239"/>
      <c r="L3" s="239"/>
      <c r="M3" s="26"/>
      <c r="N3" s="26"/>
      <c r="O3" s="26"/>
      <c r="P3" s="26"/>
    </row>
    <row r="4" spans="1:16" s="17" customFormat="1" ht="16.899999999999999" customHeight="1" x14ac:dyDescent="0.15">
      <c r="A4" s="83"/>
      <c r="B4" s="68"/>
      <c r="C4" s="68"/>
      <c r="D4" s="244" t="s">
        <v>181</v>
      </c>
      <c r="E4" s="244"/>
      <c r="F4" s="244"/>
      <c r="G4" s="244" t="s">
        <v>24</v>
      </c>
      <c r="H4" s="244"/>
      <c r="I4" s="244"/>
      <c r="J4" s="113" t="s">
        <v>29</v>
      </c>
      <c r="K4" s="73"/>
      <c r="L4" s="73"/>
      <c r="M4" s="32"/>
      <c r="N4" s="32"/>
      <c r="P4" s="32"/>
    </row>
    <row r="5" spans="1:16" s="27" customFormat="1" ht="33" customHeight="1" x14ac:dyDescent="0.15">
      <c r="A5" s="103"/>
      <c r="B5" s="166"/>
      <c r="C5" s="166"/>
      <c r="D5" s="167" t="s">
        <v>26</v>
      </c>
      <c r="E5" s="135" t="s">
        <v>123</v>
      </c>
      <c r="F5" s="135" t="s">
        <v>122</v>
      </c>
      <c r="G5" s="167" t="s">
        <v>26</v>
      </c>
      <c r="H5" s="182" t="s">
        <v>123</v>
      </c>
      <c r="I5" s="182" t="s">
        <v>122</v>
      </c>
      <c r="J5" s="168" t="s">
        <v>26</v>
      </c>
      <c r="K5" s="135" t="s">
        <v>123</v>
      </c>
      <c r="L5" s="135" t="s">
        <v>122</v>
      </c>
      <c r="M5" s="26"/>
      <c r="N5" s="26"/>
      <c r="O5" s="26"/>
      <c r="P5" s="26"/>
    </row>
    <row r="6" spans="1:16" s="17" customFormat="1" ht="22.5" customHeight="1" x14ac:dyDescent="0.15">
      <c r="A6" s="85"/>
      <c r="B6" s="71" t="s">
        <v>30</v>
      </c>
      <c r="C6" s="71"/>
      <c r="D6" s="207">
        <v>0</v>
      </c>
      <c r="E6" s="207">
        <v>0</v>
      </c>
      <c r="F6" s="207">
        <v>0</v>
      </c>
      <c r="G6" s="74">
        <v>0</v>
      </c>
      <c r="H6" s="74">
        <v>0</v>
      </c>
      <c r="I6" s="74">
        <v>0</v>
      </c>
      <c r="J6" s="66">
        <f>D6-G6</f>
        <v>0</v>
      </c>
      <c r="K6" s="34">
        <f>E6-H6</f>
        <v>0</v>
      </c>
      <c r="L6" s="34">
        <f>F6-I6</f>
        <v>0</v>
      </c>
      <c r="M6" s="32"/>
      <c r="N6" s="32"/>
      <c r="O6" s="32"/>
      <c r="P6" s="32"/>
    </row>
    <row r="7" spans="1:16" s="17" customFormat="1" ht="22.5" customHeight="1" x14ac:dyDescent="0.15">
      <c r="A7" s="84"/>
      <c r="B7" s="69" t="s">
        <v>31</v>
      </c>
      <c r="C7" s="69"/>
      <c r="D7" s="208">
        <v>0</v>
      </c>
      <c r="E7" s="208">
        <v>0</v>
      </c>
      <c r="F7" s="208">
        <v>0</v>
      </c>
      <c r="G7" s="75">
        <v>0</v>
      </c>
      <c r="H7" s="75">
        <v>0</v>
      </c>
      <c r="I7" s="75">
        <v>0</v>
      </c>
      <c r="J7" s="66">
        <f t="shared" ref="J7:J34" si="0">D7-G7</f>
        <v>0</v>
      </c>
      <c r="K7" s="34">
        <f t="shared" ref="K7:K34" si="1">E7-H7</f>
        <v>0</v>
      </c>
      <c r="L7" s="34">
        <f t="shared" ref="L7:L34" si="2">F7-I7</f>
        <v>0</v>
      </c>
      <c r="M7" s="32"/>
      <c r="N7" s="32"/>
      <c r="O7" s="32"/>
      <c r="P7" s="32"/>
    </row>
    <row r="8" spans="1:16" s="17" customFormat="1" ht="22.5" customHeight="1" x14ac:dyDescent="0.15">
      <c r="A8" s="84"/>
      <c r="B8" s="69" t="s">
        <v>32</v>
      </c>
      <c r="C8" s="69"/>
      <c r="D8" s="208">
        <v>0</v>
      </c>
      <c r="E8" s="208">
        <v>0</v>
      </c>
      <c r="F8" s="208">
        <v>0</v>
      </c>
      <c r="G8" s="75">
        <v>0</v>
      </c>
      <c r="H8" s="75">
        <v>0</v>
      </c>
      <c r="I8" s="75">
        <v>0</v>
      </c>
      <c r="J8" s="66">
        <f t="shared" si="0"/>
        <v>0</v>
      </c>
      <c r="K8" s="34">
        <f t="shared" si="1"/>
        <v>0</v>
      </c>
      <c r="L8" s="34">
        <f t="shared" si="2"/>
        <v>0</v>
      </c>
      <c r="M8" s="32"/>
      <c r="N8" s="32"/>
      <c r="O8" s="32"/>
      <c r="P8" s="32"/>
    </row>
    <row r="9" spans="1:16" s="17" customFormat="1" ht="22.5" customHeight="1" x14ac:dyDescent="0.15">
      <c r="A9" s="84"/>
      <c r="B9" s="69" t="s">
        <v>33</v>
      </c>
      <c r="C9" s="69"/>
      <c r="D9" s="208">
        <v>0</v>
      </c>
      <c r="E9" s="208">
        <v>0</v>
      </c>
      <c r="F9" s="208">
        <v>0</v>
      </c>
      <c r="G9" s="75">
        <v>0</v>
      </c>
      <c r="H9" s="75">
        <v>0</v>
      </c>
      <c r="I9" s="75">
        <v>0</v>
      </c>
      <c r="J9" s="66">
        <f t="shared" si="0"/>
        <v>0</v>
      </c>
      <c r="K9" s="34">
        <f t="shared" si="1"/>
        <v>0</v>
      </c>
      <c r="L9" s="34">
        <f t="shared" si="2"/>
        <v>0</v>
      </c>
      <c r="M9" s="32"/>
      <c r="N9" s="32"/>
      <c r="O9" s="32"/>
      <c r="P9" s="32"/>
    </row>
    <row r="10" spans="1:16" s="17" customFormat="1" ht="22.5" customHeight="1" x14ac:dyDescent="0.15">
      <c r="A10" s="84"/>
      <c r="B10" s="69" t="s">
        <v>34</v>
      </c>
      <c r="C10" s="69"/>
      <c r="D10" s="78">
        <v>3</v>
      </c>
      <c r="E10" s="78">
        <v>257941</v>
      </c>
      <c r="F10" s="78">
        <v>89400187</v>
      </c>
      <c r="G10" s="77">
        <v>9</v>
      </c>
      <c r="H10" s="77">
        <v>1802860</v>
      </c>
      <c r="I10" s="77">
        <v>498459703</v>
      </c>
      <c r="J10" s="66">
        <f t="shared" si="0"/>
        <v>-6</v>
      </c>
      <c r="K10" s="34">
        <f t="shared" si="1"/>
        <v>-1544919</v>
      </c>
      <c r="L10" s="34">
        <f t="shared" si="2"/>
        <v>-409059516</v>
      </c>
      <c r="M10" s="32"/>
      <c r="N10" s="32"/>
      <c r="O10" s="32"/>
      <c r="P10" s="32"/>
    </row>
    <row r="11" spans="1:16" s="17" customFormat="1" ht="22.5" customHeight="1" x14ac:dyDescent="0.15">
      <c r="A11" s="84"/>
      <c r="B11" s="69" t="s">
        <v>35</v>
      </c>
      <c r="C11" s="69"/>
      <c r="D11" s="78">
        <v>0</v>
      </c>
      <c r="E11" s="78">
        <v>0</v>
      </c>
      <c r="F11" s="78">
        <v>0</v>
      </c>
      <c r="G11" s="77">
        <v>0</v>
      </c>
      <c r="H11" s="77">
        <v>0</v>
      </c>
      <c r="I11" s="77">
        <v>0</v>
      </c>
      <c r="J11" s="66">
        <f t="shared" si="0"/>
        <v>0</v>
      </c>
      <c r="K11" s="34">
        <f t="shared" si="1"/>
        <v>0</v>
      </c>
      <c r="L11" s="34">
        <f t="shared" si="2"/>
        <v>0</v>
      </c>
      <c r="M11" s="32"/>
      <c r="N11" s="32"/>
      <c r="O11" s="32"/>
      <c r="P11" s="32"/>
    </row>
    <row r="12" spans="1:16" s="17" customFormat="1" ht="22.5" customHeight="1" x14ac:dyDescent="0.15">
      <c r="A12" s="84"/>
      <c r="B12" s="69" t="s">
        <v>36</v>
      </c>
      <c r="C12" s="69"/>
      <c r="D12" s="78">
        <v>2</v>
      </c>
      <c r="E12" s="78">
        <v>450121</v>
      </c>
      <c r="F12" s="78">
        <v>92531082</v>
      </c>
      <c r="G12" s="77">
        <v>1</v>
      </c>
      <c r="H12" s="77">
        <v>310142</v>
      </c>
      <c r="I12" s="77">
        <v>110747083</v>
      </c>
      <c r="J12" s="66">
        <f t="shared" si="0"/>
        <v>1</v>
      </c>
      <c r="K12" s="34">
        <f t="shared" si="1"/>
        <v>139979</v>
      </c>
      <c r="L12" s="34">
        <f t="shared" si="2"/>
        <v>-18216001</v>
      </c>
      <c r="M12" s="32"/>
      <c r="N12" s="32"/>
      <c r="O12" s="32"/>
      <c r="P12" s="32"/>
    </row>
    <row r="13" spans="1:16" s="17" customFormat="1" ht="22.5" customHeight="1" x14ac:dyDescent="0.15">
      <c r="A13" s="84"/>
      <c r="B13" s="70" t="s">
        <v>37</v>
      </c>
      <c r="C13" s="70"/>
      <c r="D13" s="78">
        <v>0</v>
      </c>
      <c r="E13" s="78">
        <v>0</v>
      </c>
      <c r="F13" s="78">
        <v>0</v>
      </c>
      <c r="G13" s="77">
        <v>0</v>
      </c>
      <c r="H13" s="77">
        <v>0</v>
      </c>
      <c r="I13" s="77">
        <v>0</v>
      </c>
      <c r="J13" s="66">
        <f t="shared" si="0"/>
        <v>0</v>
      </c>
      <c r="K13" s="34">
        <f t="shared" si="1"/>
        <v>0</v>
      </c>
      <c r="L13" s="34">
        <f t="shared" si="2"/>
        <v>0</v>
      </c>
      <c r="M13" s="32"/>
      <c r="N13" s="32"/>
      <c r="O13" s="32"/>
      <c r="P13" s="32"/>
    </row>
    <row r="14" spans="1:16" s="17" customFormat="1" ht="22.5" customHeight="1" x14ac:dyDescent="0.15">
      <c r="A14" s="84"/>
      <c r="B14" s="69" t="s">
        <v>38</v>
      </c>
      <c r="C14" s="69"/>
      <c r="D14" s="78">
        <v>82</v>
      </c>
      <c r="E14" s="78">
        <v>3912450</v>
      </c>
      <c r="F14" s="78">
        <v>1046469880</v>
      </c>
      <c r="G14" s="77">
        <v>109</v>
      </c>
      <c r="H14" s="77">
        <v>6190655</v>
      </c>
      <c r="I14" s="77">
        <v>1794683349</v>
      </c>
      <c r="J14" s="66">
        <f t="shared" si="0"/>
        <v>-27</v>
      </c>
      <c r="K14" s="34">
        <f t="shared" si="1"/>
        <v>-2278205</v>
      </c>
      <c r="L14" s="34">
        <f t="shared" si="2"/>
        <v>-748213469</v>
      </c>
      <c r="M14" s="32"/>
      <c r="N14" s="32"/>
      <c r="O14" s="32"/>
      <c r="P14" s="32"/>
    </row>
    <row r="15" spans="1:16" s="17" customFormat="1" ht="22.5" customHeight="1" x14ac:dyDescent="0.15">
      <c r="A15" s="84"/>
      <c r="B15" s="69" t="s">
        <v>39</v>
      </c>
      <c r="C15" s="69"/>
      <c r="D15" s="78">
        <v>227</v>
      </c>
      <c r="E15" s="78">
        <v>32556449</v>
      </c>
      <c r="F15" s="78">
        <v>3901663223</v>
      </c>
      <c r="G15" s="77">
        <v>197</v>
      </c>
      <c r="H15" s="77">
        <v>35094851</v>
      </c>
      <c r="I15" s="77">
        <v>3136399915</v>
      </c>
      <c r="J15" s="66">
        <f t="shared" si="0"/>
        <v>30</v>
      </c>
      <c r="K15" s="34">
        <f t="shared" si="1"/>
        <v>-2538402</v>
      </c>
      <c r="L15" s="34">
        <f t="shared" si="2"/>
        <v>765263308</v>
      </c>
      <c r="M15" s="32"/>
      <c r="N15" s="32"/>
      <c r="O15" s="32"/>
      <c r="P15" s="32"/>
    </row>
    <row r="16" spans="1:16" s="17" customFormat="1" ht="22.5" customHeight="1" x14ac:dyDescent="0.15">
      <c r="A16" s="84"/>
      <c r="B16" s="69" t="s">
        <v>40</v>
      </c>
      <c r="C16" s="69"/>
      <c r="D16" s="78">
        <v>91</v>
      </c>
      <c r="E16" s="78">
        <v>13062087</v>
      </c>
      <c r="F16" s="78">
        <v>637049938</v>
      </c>
      <c r="G16" s="77">
        <v>256</v>
      </c>
      <c r="H16" s="77">
        <v>24553863</v>
      </c>
      <c r="I16" s="77">
        <v>1309525677</v>
      </c>
      <c r="J16" s="66">
        <f t="shared" si="0"/>
        <v>-165</v>
      </c>
      <c r="K16" s="34">
        <f t="shared" si="1"/>
        <v>-11491776</v>
      </c>
      <c r="L16" s="34">
        <f t="shared" si="2"/>
        <v>-672475739</v>
      </c>
      <c r="M16" s="32"/>
      <c r="N16" s="32"/>
      <c r="O16" s="32"/>
      <c r="P16" s="32"/>
    </row>
    <row r="17" spans="1:16" s="17" customFormat="1" ht="22.5" customHeight="1" x14ac:dyDescent="0.15">
      <c r="A17" s="84"/>
      <c r="B17" s="69" t="s">
        <v>185</v>
      </c>
      <c r="C17" s="69"/>
      <c r="D17" s="78">
        <v>12</v>
      </c>
      <c r="E17" s="78">
        <v>246024</v>
      </c>
      <c r="F17" s="78">
        <v>89195180</v>
      </c>
      <c r="G17" s="77">
        <v>0</v>
      </c>
      <c r="H17" s="77">
        <v>0</v>
      </c>
      <c r="I17" s="77">
        <v>0</v>
      </c>
      <c r="J17" s="66">
        <f>D17-G17</f>
        <v>12</v>
      </c>
      <c r="K17" s="34">
        <f>E17-H17</f>
        <v>246024</v>
      </c>
      <c r="L17" s="34">
        <f>F17-I17</f>
        <v>89195180</v>
      </c>
      <c r="M17" s="32"/>
      <c r="N17" s="32"/>
      <c r="O17" s="32"/>
      <c r="P17" s="32"/>
    </row>
    <row r="18" spans="1:16" s="17" customFormat="1" ht="22.5" customHeight="1" x14ac:dyDescent="0.15">
      <c r="A18" s="84"/>
      <c r="B18" s="69" t="s">
        <v>41</v>
      </c>
      <c r="C18" s="69"/>
      <c r="D18" s="78">
        <v>0</v>
      </c>
      <c r="E18" s="78">
        <v>0</v>
      </c>
      <c r="F18" s="78">
        <v>0</v>
      </c>
      <c r="G18" s="77">
        <v>0</v>
      </c>
      <c r="H18" s="77">
        <v>0</v>
      </c>
      <c r="I18" s="77">
        <v>0</v>
      </c>
      <c r="J18" s="66">
        <f t="shared" si="0"/>
        <v>0</v>
      </c>
      <c r="K18" s="34">
        <f t="shared" si="1"/>
        <v>0</v>
      </c>
      <c r="L18" s="34">
        <f t="shared" si="2"/>
        <v>0</v>
      </c>
    </row>
    <row r="19" spans="1:16" s="17" customFormat="1" ht="22.5" customHeight="1" x14ac:dyDescent="0.15">
      <c r="A19" s="84"/>
      <c r="B19" s="69" t="s">
        <v>42</v>
      </c>
      <c r="C19" s="69"/>
      <c r="D19" s="78">
        <v>1</v>
      </c>
      <c r="E19" s="78">
        <v>456</v>
      </c>
      <c r="F19" s="78">
        <v>39398</v>
      </c>
      <c r="G19" s="77">
        <v>0</v>
      </c>
      <c r="H19" s="77">
        <v>0</v>
      </c>
      <c r="I19" s="77">
        <v>0</v>
      </c>
      <c r="J19" s="66">
        <f t="shared" si="0"/>
        <v>1</v>
      </c>
      <c r="K19" s="34">
        <f t="shared" si="1"/>
        <v>456</v>
      </c>
      <c r="L19" s="34">
        <f t="shared" si="2"/>
        <v>39398</v>
      </c>
    </row>
    <row r="20" spans="1:16" s="17" customFormat="1" ht="22.5" customHeight="1" x14ac:dyDescent="0.15">
      <c r="A20" s="84"/>
      <c r="B20" s="69" t="s">
        <v>43</v>
      </c>
      <c r="C20" s="69"/>
      <c r="D20" s="78">
        <v>2039</v>
      </c>
      <c r="E20" s="78">
        <v>11051195</v>
      </c>
      <c r="F20" s="78">
        <v>2545783898</v>
      </c>
      <c r="G20" s="78">
        <v>1892</v>
      </c>
      <c r="H20" s="78">
        <v>10334748</v>
      </c>
      <c r="I20" s="78">
        <v>2919168024</v>
      </c>
      <c r="J20" s="66">
        <f t="shared" si="0"/>
        <v>147</v>
      </c>
      <c r="K20" s="34">
        <f t="shared" si="1"/>
        <v>716447</v>
      </c>
      <c r="L20" s="34">
        <f t="shared" si="2"/>
        <v>-373384126</v>
      </c>
    </row>
    <row r="21" spans="1:16" s="17" customFormat="1" ht="22.5" customHeight="1" x14ac:dyDescent="0.15">
      <c r="A21" s="84"/>
      <c r="B21" s="69" t="s">
        <v>44</v>
      </c>
      <c r="C21" s="69"/>
      <c r="D21" s="78">
        <v>2020</v>
      </c>
      <c r="E21" s="78">
        <v>3877224</v>
      </c>
      <c r="F21" s="78">
        <v>1180429475</v>
      </c>
      <c r="G21" s="78">
        <v>2117</v>
      </c>
      <c r="H21" s="78">
        <v>4445833</v>
      </c>
      <c r="I21" s="78">
        <v>1474267567</v>
      </c>
      <c r="J21" s="66">
        <f t="shared" si="0"/>
        <v>-97</v>
      </c>
      <c r="K21" s="34">
        <f t="shared" si="1"/>
        <v>-568609</v>
      </c>
      <c r="L21" s="34">
        <f t="shared" si="2"/>
        <v>-293838092</v>
      </c>
    </row>
    <row r="22" spans="1:16" s="17" customFormat="1" ht="22.5" customHeight="1" x14ac:dyDescent="0.15">
      <c r="A22" s="84"/>
      <c r="B22" s="69" t="s">
        <v>45</v>
      </c>
      <c r="C22" s="69"/>
      <c r="D22" s="78">
        <v>1985</v>
      </c>
      <c r="E22" s="78">
        <v>2960767</v>
      </c>
      <c r="F22" s="78">
        <v>968428695</v>
      </c>
      <c r="G22" s="77">
        <v>1853</v>
      </c>
      <c r="H22" s="77">
        <v>3029809</v>
      </c>
      <c r="I22" s="77">
        <v>1042793047</v>
      </c>
      <c r="J22" s="66">
        <f t="shared" si="0"/>
        <v>132</v>
      </c>
      <c r="K22" s="34">
        <f t="shared" si="1"/>
        <v>-69042</v>
      </c>
      <c r="L22" s="34">
        <f t="shared" si="2"/>
        <v>-74364352</v>
      </c>
    </row>
    <row r="23" spans="1:16" s="17" customFormat="1" ht="22.5" customHeight="1" x14ac:dyDescent="0.15">
      <c r="A23" s="84"/>
      <c r="B23" s="69" t="s">
        <v>46</v>
      </c>
      <c r="C23" s="69"/>
      <c r="D23" s="78">
        <v>2035</v>
      </c>
      <c r="E23" s="78">
        <v>26565157</v>
      </c>
      <c r="F23" s="78">
        <v>1932552748</v>
      </c>
      <c r="G23" s="77">
        <v>1893</v>
      </c>
      <c r="H23" s="77">
        <v>15128318</v>
      </c>
      <c r="I23" s="77">
        <v>1876522330</v>
      </c>
      <c r="J23" s="66">
        <f t="shared" si="0"/>
        <v>142</v>
      </c>
      <c r="K23" s="34">
        <f t="shared" si="1"/>
        <v>11436839</v>
      </c>
      <c r="L23" s="34">
        <f t="shared" si="2"/>
        <v>56030418</v>
      </c>
    </row>
    <row r="24" spans="1:16" s="17" customFormat="1" ht="22.5" customHeight="1" x14ac:dyDescent="0.15">
      <c r="A24" s="84"/>
      <c r="B24" s="69" t="s">
        <v>47</v>
      </c>
      <c r="C24" s="69"/>
      <c r="D24" s="78">
        <v>619</v>
      </c>
      <c r="E24" s="78">
        <v>722920</v>
      </c>
      <c r="F24" s="78">
        <v>410524492</v>
      </c>
      <c r="G24" s="77">
        <v>1555</v>
      </c>
      <c r="H24" s="77">
        <v>2460265</v>
      </c>
      <c r="I24" s="77">
        <v>915421941</v>
      </c>
      <c r="J24" s="66">
        <f t="shared" si="0"/>
        <v>-936</v>
      </c>
      <c r="K24" s="34">
        <f t="shared" si="1"/>
        <v>-1737345</v>
      </c>
      <c r="L24" s="34">
        <f t="shared" si="2"/>
        <v>-504897449</v>
      </c>
    </row>
    <row r="25" spans="1:16" s="17" customFormat="1" ht="22.5" customHeight="1" x14ac:dyDescent="0.15">
      <c r="A25" s="84"/>
      <c r="B25" s="69" t="s">
        <v>48</v>
      </c>
      <c r="C25" s="69"/>
      <c r="D25" s="78">
        <v>0</v>
      </c>
      <c r="E25" s="78">
        <v>0</v>
      </c>
      <c r="F25" s="78">
        <v>0</v>
      </c>
      <c r="G25" s="77">
        <v>0</v>
      </c>
      <c r="H25" s="77">
        <v>0</v>
      </c>
      <c r="I25" s="77">
        <v>0</v>
      </c>
      <c r="J25" s="66">
        <f t="shared" si="0"/>
        <v>0</v>
      </c>
      <c r="K25" s="34">
        <f t="shared" si="1"/>
        <v>0</v>
      </c>
      <c r="L25" s="34">
        <f t="shared" si="2"/>
        <v>0</v>
      </c>
    </row>
    <row r="26" spans="1:16" s="17" customFormat="1" ht="22.5" customHeight="1" x14ac:dyDescent="0.15">
      <c r="A26" s="85"/>
      <c r="B26" s="71" t="s">
        <v>49</v>
      </c>
      <c r="C26" s="71"/>
      <c r="D26" s="79">
        <v>53</v>
      </c>
      <c r="E26" s="79">
        <v>46917</v>
      </c>
      <c r="F26" s="79">
        <v>5643007</v>
      </c>
      <c r="G26" s="79">
        <v>1</v>
      </c>
      <c r="H26" s="79">
        <v>350</v>
      </c>
      <c r="I26" s="79">
        <v>72954</v>
      </c>
      <c r="J26" s="66">
        <f t="shared" si="0"/>
        <v>52</v>
      </c>
      <c r="K26" s="34">
        <f t="shared" si="1"/>
        <v>46567</v>
      </c>
      <c r="L26" s="34">
        <f t="shared" si="2"/>
        <v>5570053</v>
      </c>
    </row>
    <row r="27" spans="1:16" s="17" customFormat="1" ht="22.5" customHeight="1" x14ac:dyDescent="0.15">
      <c r="A27" s="84"/>
      <c r="B27" s="69" t="s">
        <v>50</v>
      </c>
      <c r="C27" s="69"/>
      <c r="D27" s="78">
        <v>0</v>
      </c>
      <c r="E27" s="78">
        <v>0</v>
      </c>
      <c r="F27" s="78">
        <v>0</v>
      </c>
      <c r="G27" s="77">
        <v>0</v>
      </c>
      <c r="H27" s="77">
        <v>0</v>
      </c>
      <c r="I27" s="77">
        <v>0</v>
      </c>
      <c r="J27" s="66">
        <f t="shared" si="0"/>
        <v>0</v>
      </c>
      <c r="K27" s="34">
        <f t="shared" si="1"/>
        <v>0</v>
      </c>
      <c r="L27" s="34">
        <f t="shared" si="2"/>
        <v>0</v>
      </c>
    </row>
    <row r="28" spans="1:16" s="17" customFormat="1" ht="22.5" customHeight="1" x14ac:dyDescent="0.15">
      <c r="A28" s="84"/>
      <c r="B28" s="69" t="s">
        <v>51</v>
      </c>
      <c r="C28" s="69"/>
      <c r="D28" s="78">
        <v>150</v>
      </c>
      <c r="E28" s="78">
        <v>24692</v>
      </c>
      <c r="F28" s="78">
        <v>26499532</v>
      </c>
      <c r="G28" s="77">
        <v>108</v>
      </c>
      <c r="H28" s="77">
        <v>22727</v>
      </c>
      <c r="I28" s="77">
        <v>23445555</v>
      </c>
      <c r="J28" s="66">
        <f t="shared" si="0"/>
        <v>42</v>
      </c>
      <c r="K28" s="34">
        <f t="shared" si="1"/>
        <v>1965</v>
      </c>
      <c r="L28" s="34">
        <f t="shared" si="2"/>
        <v>3053977</v>
      </c>
    </row>
    <row r="29" spans="1:16" s="17" customFormat="1" ht="22.5" customHeight="1" x14ac:dyDescent="0.15">
      <c r="A29" s="84"/>
      <c r="B29" s="69" t="s">
        <v>52</v>
      </c>
      <c r="C29" s="69"/>
      <c r="D29" s="78">
        <v>1</v>
      </c>
      <c r="E29" s="78">
        <v>17917</v>
      </c>
      <c r="F29" s="78">
        <v>16295675</v>
      </c>
      <c r="G29" s="77">
        <v>0</v>
      </c>
      <c r="H29" s="77">
        <v>0</v>
      </c>
      <c r="I29" s="77">
        <v>0</v>
      </c>
      <c r="J29" s="66">
        <f t="shared" si="0"/>
        <v>1</v>
      </c>
      <c r="K29" s="34">
        <f t="shared" si="1"/>
        <v>17917</v>
      </c>
      <c r="L29" s="34">
        <f t="shared" si="2"/>
        <v>16295675</v>
      </c>
    </row>
    <row r="30" spans="1:16" s="17" customFormat="1" ht="22.5" customHeight="1" x14ac:dyDescent="0.15">
      <c r="A30" s="84"/>
      <c r="B30" s="69" t="s">
        <v>53</v>
      </c>
      <c r="C30" s="69"/>
      <c r="D30" s="78">
        <v>524</v>
      </c>
      <c r="E30" s="78">
        <v>4950638</v>
      </c>
      <c r="F30" s="78">
        <v>3147929078</v>
      </c>
      <c r="G30" s="77">
        <v>538</v>
      </c>
      <c r="H30" s="77">
        <v>4279912</v>
      </c>
      <c r="I30" s="77">
        <v>2785082356</v>
      </c>
      <c r="J30" s="66">
        <f t="shared" si="0"/>
        <v>-14</v>
      </c>
      <c r="K30" s="34">
        <f t="shared" si="1"/>
        <v>670726</v>
      </c>
      <c r="L30" s="34">
        <f t="shared" si="2"/>
        <v>362846722</v>
      </c>
    </row>
    <row r="31" spans="1:16" s="17" customFormat="1" ht="22.5" customHeight="1" x14ac:dyDescent="0.15">
      <c r="A31" s="84"/>
      <c r="B31" s="69" t="s">
        <v>54</v>
      </c>
      <c r="C31" s="69"/>
      <c r="D31" s="78">
        <v>38765</v>
      </c>
      <c r="E31" s="78">
        <v>5820608</v>
      </c>
      <c r="F31" s="78">
        <v>2305463734</v>
      </c>
      <c r="G31" s="78">
        <v>39799</v>
      </c>
      <c r="H31" s="78">
        <v>4782232</v>
      </c>
      <c r="I31" s="78">
        <v>2853035623</v>
      </c>
      <c r="J31" s="66">
        <f t="shared" si="0"/>
        <v>-1034</v>
      </c>
      <c r="K31" s="34">
        <f t="shared" si="1"/>
        <v>1038376</v>
      </c>
      <c r="L31" s="34">
        <f t="shared" si="2"/>
        <v>-547571889</v>
      </c>
    </row>
    <row r="32" spans="1:16" s="17" customFormat="1" ht="22.5" customHeight="1" x14ac:dyDescent="0.15">
      <c r="A32" s="83"/>
      <c r="B32" s="72" t="s">
        <v>55</v>
      </c>
      <c r="C32" s="72"/>
      <c r="D32" s="80">
        <v>42</v>
      </c>
      <c r="E32" s="80">
        <v>93127</v>
      </c>
      <c r="F32" s="80">
        <v>41138201</v>
      </c>
      <c r="G32" s="80">
        <v>139</v>
      </c>
      <c r="H32" s="80">
        <v>220144</v>
      </c>
      <c r="I32" s="80">
        <v>92545135</v>
      </c>
      <c r="J32" s="66">
        <f t="shared" si="0"/>
        <v>-97</v>
      </c>
      <c r="K32" s="34">
        <f t="shared" si="1"/>
        <v>-127017</v>
      </c>
      <c r="L32" s="34">
        <f t="shared" si="2"/>
        <v>-51406934</v>
      </c>
    </row>
    <row r="33" spans="1:12" s="17" customFormat="1" ht="22.5" customHeight="1" x14ac:dyDescent="0.15">
      <c r="A33" s="84"/>
      <c r="B33" s="69" t="s">
        <v>56</v>
      </c>
      <c r="C33" s="69"/>
      <c r="D33" s="208">
        <f>SUM(D6:D32)</f>
        <v>48651</v>
      </c>
      <c r="E33" s="208">
        <f t="shared" ref="E33:F33" si="3">SUM(E6:E32)</f>
        <v>106616690</v>
      </c>
      <c r="F33" s="208">
        <f t="shared" si="3"/>
        <v>18437037423</v>
      </c>
      <c r="G33" s="75">
        <v>50467</v>
      </c>
      <c r="H33" s="75">
        <f>SUM(H6:H32)</f>
        <v>112656709</v>
      </c>
      <c r="I33" s="75">
        <v>20832170259</v>
      </c>
      <c r="J33" s="66">
        <f t="shared" si="0"/>
        <v>-1816</v>
      </c>
      <c r="K33" s="34">
        <f t="shared" si="1"/>
        <v>-6040019</v>
      </c>
      <c r="L33" s="34">
        <f t="shared" si="2"/>
        <v>-2395132836</v>
      </c>
    </row>
    <row r="34" spans="1:12" s="17" customFormat="1" ht="22.5" customHeight="1" x14ac:dyDescent="0.15">
      <c r="A34" s="84"/>
      <c r="B34" s="69" t="s">
        <v>57</v>
      </c>
      <c r="C34" s="69"/>
      <c r="D34" s="208"/>
      <c r="E34" s="208"/>
      <c r="F34" s="208"/>
      <c r="G34" s="75">
        <v>0</v>
      </c>
      <c r="H34" s="75"/>
      <c r="I34" s="75">
        <v>0</v>
      </c>
      <c r="J34" s="66">
        <f t="shared" si="0"/>
        <v>0</v>
      </c>
      <c r="K34" s="34">
        <f t="shared" si="1"/>
        <v>0</v>
      </c>
      <c r="L34" s="34">
        <f t="shared" si="2"/>
        <v>0</v>
      </c>
    </row>
    <row r="35" spans="1:12" s="17" customFormat="1" ht="22.5" customHeight="1" x14ac:dyDescent="0.15">
      <c r="A35" s="85"/>
      <c r="B35" s="71" t="s">
        <v>58</v>
      </c>
      <c r="C35" s="71"/>
      <c r="D35" s="207">
        <f>D33</f>
        <v>48651</v>
      </c>
      <c r="E35" s="207">
        <f>E33</f>
        <v>106616690</v>
      </c>
      <c r="F35" s="207">
        <f>F33</f>
        <v>18437037423</v>
      </c>
      <c r="G35" s="74">
        <v>50467</v>
      </c>
      <c r="H35" s="81">
        <f>H33</f>
        <v>112656709</v>
      </c>
      <c r="I35" s="74">
        <v>20832170259</v>
      </c>
      <c r="J35" s="66">
        <f>J33</f>
        <v>-1816</v>
      </c>
      <c r="K35" s="34">
        <f>K33</f>
        <v>-6040019</v>
      </c>
      <c r="L35" s="34">
        <f>L33</f>
        <v>-2395132836</v>
      </c>
    </row>
    <row r="36" spans="1:12" x14ac:dyDescent="0.15">
      <c r="B36" s="35"/>
      <c r="C36" s="35"/>
      <c r="D36" s="36"/>
      <c r="E36" s="36"/>
      <c r="F36" s="36"/>
      <c r="G36" s="36"/>
      <c r="H36" s="36"/>
      <c r="I36" s="36"/>
      <c r="J36" s="36"/>
      <c r="K36" s="36"/>
      <c r="L36" s="37"/>
    </row>
  </sheetData>
  <mergeCells count="4">
    <mergeCell ref="B1:L1"/>
    <mergeCell ref="J3:L3"/>
    <mergeCell ref="D4:F4"/>
    <mergeCell ref="G4:I4"/>
  </mergeCells>
  <phoneticPr fontId="2"/>
  <printOptions horizontalCentered="1" gridLinesSet="0"/>
  <pageMargins left="0.47244094488188981" right="0" top="0.47244094488188981" bottom="0.39370078740157483" header="0.51181102362204722" footer="0.51181102362204722"/>
  <pageSetup paperSize="9" scale="87" orientation="portrait" horizontalDpi="300" verticalDpi="300" r:id="rId1"/>
  <headerFooter alignWithMargins="0">
    <oddFooter xml:space="preserve">&amp;C&amp;12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I47"/>
  <sheetViews>
    <sheetView showGridLines="0" zoomScale="130" zoomScaleNormal="130" zoomScaleSheetLayoutView="160" workbookViewId="0">
      <selection sqref="A1:I1"/>
    </sheetView>
  </sheetViews>
  <sheetFormatPr defaultRowHeight="13.5" x14ac:dyDescent="0.15"/>
  <cols>
    <col min="1" max="1" width="1.375" style="29" customWidth="1"/>
    <col min="2" max="2" width="16.625" style="29" customWidth="1"/>
    <col min="3" max="3" width="1" style="29" customWidth="1"/>
    <col min="4" max="4" width="17.125" style="44" customWidth="1"/>
    <col min="5" max="5" width="1.5" style="44" customWidth="1"/>
    <col min="6" max="6" width="18.375" style="44" customWidth="1"/>
    <col min="7" max="7" width="1" style="44" customWidth="1"/>
    <col min="8" max="8" width="13.875" style="29" customWidth="1"/>
    <col min="9" max="9" width="1.625" style="29" customWidth="1"/>
    <col min="10" max="16384" width="9" style="29"/>
  </cols>
  <sheetData>
    <row r="1" spans="1:9" s="39" customFormat="1" ht="15" customHeight="1" x14ac:dyDescent="0.25">
      <c r="A1" s="242" t="s">
        <v>182</v>
      </c>
      <c r="B1" s="242"/>
      <c r="C1" s="242"/>
      <c r="D1" s="242"/>
      <c r="E1" s="242"/>
      <c r="F1" s="242"/>
      <c r="G1" s="242"/>
      <c r="H1" s="242"/>
      <c r="I1" s="242"/>
    </row>
    <row r="2" spans="1:9" s="39" customFormat="1" ht="14.25" customHeight="1" x14ac:dyDescent="0.25">
      <c r="A2" s="86"/>
      <c r="B2" s="86"/>
      <c r="C2" s="86"/>
      <c r="D2" s="86"/>
      <c r="E2" s="86"/>
      <c r="F2" s="102" t="s">
        <v>129</v>
      </c>
      <c r="G2" s="86"/>
      <c r="H2" s="86"/>
      <c r="I2" s="86"/>
    </row>
    <row r="3" spans="1:9" s="27" customFormat="1" ht="9" customHeight="1" x14ac:dyDescent="0.15">
      <c r="A3" s="40"/>
      <c r="B3" s="40"/>
      <c r="C3" s="40"/>
      <c r="D3" s="41"/>
      <c r="E3" s="41"/>
      <c r="F3" s="245" t="s">
        <v>59</v>
      </c>
      <c r="G3" s="245"/>
      <c r="H3" s="245"/>
      <c r="I3" s="40"/>
    </row>
    <row r="4" spans="1:9" s="27" customFormat="1" ht="11.25" customHeight="1" x14ac:dyDescent="0.15">
      <c r="A4" s="26"/>
      <c r="B4" s="26"/>
      <c r="C4" s="26"/>
      <c r="D4" s="248" t="s">
        <v>128</v>
      </c>
      <c r="E4" s="248"/>
      <c r="F4" s="248"/>
      <c r="G4" s="42"/>
      <c r="H4" s="26"/>
      <c r="I4" s="26"/>
    </row>
    <row r="5" spans="1:9" s="27" customFormat="1" ht="17.25" customHeight="1" x14ac:dyDescent="0.15">
      <c r="A5" s="105"/>
      <c r="B5" s="106" t="s">
        <v>60</v>
      </c>
      <c r="C5" s="178"/>
      <c r="D5" s="179" t="s">
        <v>61</v>
      </c>
      <c r="E5" s="106"/>
      <c r="F5" s="179" t="s">
        <v>62</v>
      </c>
      <c r="G5" s="180"/>
      <c r="H5" s="246" t="s">
        <v>63</v>
      </c>
      <c r="I5" s="247"/>
    </row>
    <row r="6" spans="1:9" s="27" customFormat="1" ht="17.25" customHeight="1" x14ac:dyDescent="0.15">
      <c r="A6" s="103"/>
      <c r="B6" s="104" t="s">
        <v>64</v>
      </c>
      <c r="C6" s="104"/>
      <c r="D6" s="172">
        <v>31056788</v>
      </c>
      <c r="E6" s="87"/>
      <c r="F6" s="88">
        <v>1308309711</v>
      </c>
      <c r="G6" s="176"/>
      <c r="H6" s="88">
        <f>F6/D6</f>
        <v>42.126368992182968</v>
      </c>
      <c r="I6" s="176"/>
    </row>
    <row r="7" spans="1:9" s="27" customFormat="1" ht="17.25" customHeight="1" x14ac:dyDescent="0.15">
      <c r="A7" s="105"/>
      <c r="B7" s="106" t="s">
        <v>66</v>
      </c>
      <c r="C7" s="106"/>
      <c r="D7" s="172">
        <v>241517</v>
      </c>
      <c r="E7" s="87"/>
      <c r="F7" s="89">
        <v>8792142</v>
      </c>
      <c r="G7" s="90"/>
      <c r="H7" s="88">
        <f t="shared" ref="H7:H47" si="0">F7/D7</f>
        <v>36.40382250524808</v>
      </c>
      <c r="I7" s="90"/>
    </row>
    <row r="8" spans="1:9" s="27" customFormat="1" ht="17.25" customHeight="1" x14ac:dyDescent="0.15">
      <c r="A8" s="105"/>
      <c r="B8" s="106" t="s">
        <v>68</v>
      </c>
      <c r="C8" s="106"/>
      <c r="D8" s="172">
        <v>2767579</v>
      </c>
      <c r="E8" s="87"/>
      <c r="F8" s="89">
        <v>520317185</v>
      </c>
      <c r="G8" s="90"/>
      <c r="H8" s="88">
        <f t="shared" si="0"/>
        <v>188.00445624135753</v>
      </c>
      <c r="I8" s="90"/>
    </row>
    <row r="9" spans="1:9" s="27" customFormat="1" ht="17.25" customHeight="1" x14ac:dyDescent="0.15">
      <c r="A9" s="105"/>
      <c r="B9" s="106" t="s">
        <v>70</v>
      </c>
      <c r="C9" s="106"/>
      <c r="D9" s="172">
        <v>6467</v>
      </c>
      <c r="E9" s="87"/>
      <c r="F9" s="89">
        <v>7110966</v>
      </c>
      <c r="G9" s="90"/>
      <c r="H9" s="88">
        <f t="shared" si="0"/>
        <v>1099.5772382866862</v>
      </c>
      <c r="I9" s="90"/>
    </row>
    <row r="10" spans="1:9" s="27" customFormat="1" ht="17.25" customHeight="1" x14ac:dyDescent="0.15">
      <c r="A10" s="105"/>
      <c r="B10" s="106" t="s">
        <v>71</v>
      </c>
      <c r="C10" s="106"/>
      <c r="D10" s="172">
        <v>17112</v>
      </c>
      <c r="E10" s="87"/>
      <c r="F10" s="89">
        <v>15706261</v>
      </c>
      <c r="G10" s="90"/>
      <c r="H10" s="88">
        <f t="shared" si="0"/>
        <v>917.85068957456758</v>
      </c>
      <c r="I10" s="90"/>
    </row>
    <row r="11" spans="1:9" s="27" customFormat="1" ht="17.25" customHeight="1" x14ac:dyDescent="0.15">
      <c r="A11" s="105"/>
      <c r="B11" s="106" t="s">
        <v>72</v>
      </c>
      <c r="C11" s="106"/>
      <c r="D11" s="172">
        <v>68563</v>
      </c>
      <c r="E11" s="87"/>
      <c r="F11" s="89">
        <v>28668681</v>
      </c>
      <c r="G11" s="90"/>
      <c r="H11" s="88">
        <f t="shared" si="0"/>
        <v>418.13632717354841</v>
      </c>
      <c r="I11" s="90"/>
    </row>
    <row r="12" spans="1:9" s="27" customFormat="1" ht="17.25" customHeight="1" x14ac:dyDescent="0.15">
      <c r="A12" s="105"/>
      <c r="B12" s="106" t="s">
        <v>74</v>
      </c>
      <c r="C12" s="106"/>
      <c r="D12" s="91">
        <v>541210</v>
      </c>
      <c r="E12" s="92"/>
      <c r="F12" s="89">
        <v>266157218</v>
      </c>
      <c r="G12" s="93"/>
      <c r="H12" s="88">
        <f t="shared" si="0"/>
        <v>491.78178156353357</v>
      </c>
      <c r="I12" s="90"/>
    </row>
    <row r="13" spans="1:9" s="27" customFormat="1" ht="17.25" customHeight="1" x14ac:dyDescent="0.15">
      <c r="A13" s="105"/>
      <c r="B13" s="106" t="s">
        <v>75</v>
      </c>
      <c r="C13" s="106"/>
      <c r="D13" s="172">
        <v>1036518</v>
      </c>
      <c r="E13" s="87"/>
      <c r="F13" s="89">
        <v>338796647</v>
      </c>
      <c r="G13" s="90"/>
      <c r="H13" s="88">
        <f t="shared" si="0"/>
        <v>326.86036036036035</v>
      </c>
      <c r="I13" s="90"/>
    </row>
    <row r="14" spans="1:9" s="27" customFormat="1" ht="17.25" customHeight="1" x14ac:dyDescent="0.15">
      <c r="A14" s="105"/>
      <c r="B14" s="106" t="s">
        <v>77</v>
      </c>
      <c r="C14" s="106"/>
      <c r="D14" s="172">
        <v>454970</v>
      </c>
      <c r="E14" s="87"/>
      <c r="F14" s="89">
        <v>131819261</v>
      </c>
      <c r="G14" s="90"/>
      <c r="H14" s="88">
        <f t="shared" si="0"/>
        <v>289.73176473174055</v>
      </c>
      <c r="I14" s="90"/>
    </row>
    <row r="15" spans="1:9" s="27" customFormat="1" ht="17.25" customHeight="1" x14ac:dyDescent="0.15">
      <c r="A15" s="105"/>
      <c r="B15" s="106" t="s">
        <v>79</v>
      </c>
      <c r="C15" s="106"/>
      <c r="D15" s="172">
        <v>1491048</v>
      </c>
      <c r="E15" s="87"/>
      <c r="F15" s="89">
        <v>527435641</v>
      </c>
      <c r="G15" s="90"/>
      <c r="H15" s="88">
        <f t="shared" si="0"/>
        <v>353.73485025297646</v>
      </c>
      <c r="I15" s="90"/>
    </row>
    <row r="16" spans="1:9" s="27" customFormat="1" ht="17.25" customHeight="1" x14ac:dyDescent="0.15">
      <c r="A16" s="105"/>
      <c r="B16" s="106" t="s">
        <v>81</v>
      </c>
      <c r="C16" s="106"/>
      <c r="D16" s="172">
        <v>190149</v>
      </c>
      <c r="E16" s="87"/>
      <c r="F16" s="89">
        <v>17706869</v>
      </c>
      <c r="G16" s="90"/>
      <c r="H16" s="88">
        <f t="shared" si="0"/>
        <v>93.121020883622847</v>
      </c>
      <c r="I16" s="90"/>
    </row>
    <row r="17" spans="1:9" s="27" customFormat="1" ht="17.25" customHeight="1" x14ac:dyDescent="0.15">
      <c r="A17" s="105"/>
      <c r="B17" s="106" t="s">
        <v>83</v>
      </c>
      <c r="C17" s="106"/>
      <c r="D17" s="172">
        <v>1036848</v>
      </c>
      <c r="E17" s="94"/>
      <c r="F17" s="89">
        <v>52597513</v>
      </c>
      <c r="G17" s="95"/>
      <c r="H17" s="88">
        <f t="shared" si="0"/>
        <v>50.728277433143525</v>
      </c>
      <c r="I17" s="90"/>
    </row>
    <row r="18" spans="1:9" s="27" customFormat="1" ht="17.25" customHeight="1" x14ac:dyDescent="0.15">
      <c r="A18" s="105"/>
      <c r="B18" s="106" t="s">
        <v>85</v>
      </c>
      <c r="C18" s="106"/>
      <c r="D18" s="172">
        <v>2514784</v>
      </c>
      <c r="E18" s="87"/>
      <c r="F18" s="89">
        <v>209957793</v>
      </c>
      <c r="G18" s="90"/>
      <c r="H18" s="88">
        <f t="shared" si="0"/>
        <v>83.489394317762475</v>
      </c>
      <c r="I18" s="90"/>
    </row>
    <row r="19" spans="1:9" s="27" customFormat="1" ht="17.25" customHeight="1" x14ac:dyDescent="0.15">
      <c r="A19" s="105"/>
      <c r="B19" s="106" t="s">
        <v>87</v>
      </c>
      <c r="C19" s="106"/>
      <c r="D19" s="172">
        <v>162199</v>
      </c>
      <c r="E19" s="87"/>
      <c r="F19" s="89">
        <v>55490692</v>
      </c>
      <c r="G19" s="90"/>
      <c r="H19" s="88">
        <f t="shared" si="0"/>
        <v>342.11488356894927</v>
      </c>
      <c r="I19" s="90"/>
    </row>
    <row r="20" spans="1:9" s="27" customFormat="1" ht="17.25" customHeight="1" x14ac:dyDescent="0.15">
      <c r="A20" s="105"/>
      <c r="B20" s="106" t="s">
        <v>88</v>
      </c>
      <c r="C20" s="106"/>
      <c r="D20" s="172">
        <v>174434</v>
      </c>
      <c r="E20" s="87"/>
      <c r="F20" s="89">
        <v>77202173</v>
      </c>
      <c r="G20" s="90"/>
      <c r="H20" s="88">
        <f t="shared" si="0"/>
        <v>442.58672621163305</v>
      </c>
      <c r="I20" s="90"/>
    </row>
    <row r="21" spans="1:9" s="27" customFormat="1" ht="17.25" customHeight="1" x14ac:dyDescent="0.15">
      <c r="A21" s="105"/>
      <c r="B21" s="106" t="s">
        <v>90</v>
      </c>
      <c r="C21" s="169"/>
      <c r="D21" s="88">
        <v>688624</v>
      </c>
      <c r="E21" s="96"/>
      <c r="F21" s="89">
        <v>253698444</v>
      </c>
      <c r="G21" s="90"/>
      <c r="H21" s="88">
        <f t="shared" si="0"/>
        <v>368.41359580845278</v>
      </c>
      <c r="I21" s="90"/>
    </row>
    <row r="22" spans="1:9" s="27" customFormat="1" ht="17.25" customHeight="1" x14ac:dyDescent="0.15">
      <c r="A22" s="105"/>
      <c r="B22" s="106" t="s">
        <v>92</v>
      </c>
      <c r="C22" s="106"/>
      <c r="D22" s="91">
        <v>39897</v>
      </c>
      <c r="E22" s="92"/>
      <c r="F22" s="89">
        <v>55094609</v>
      </c>
      <c r="G22" s="93"/>
      <c r="H22" s="88">
        <f t="shared" si="0"/>
        <v>1380.9210968243226</v>
      </c>
      <c r="I22" s="90"/>
    </row>
    <row r="23" spans="1:9" s="27" customFormat="1" ht="17.25" customHeight="1" x14ac:dyDescent="0.15">
      <c r="A23" s="105"/>
      <c r="B23" s="106" t="s">
        <v>94</v>
      </c>
      <c r="C23" s="106"/>
      <c r="D23" s="172">
        <v>17495</v>
      </c>
      <c r="E23" s="87"/>
      <c r="F23" s="89">
        <v>3079218</v>
      </c>
      <c r="G23" s="90"/>
      <c r="H23" s="88">
        <f t="shared" si="0"/>
        <v>176.00560160045728</v>
      </c>
      <c r="I23" s="90"/>
    </row>
    <row r="24" spans="1:9" s="27" customFormat="1" ht="17.25" customHeight="1" x14ac:dyDescent="0.15">
      <c r="A24" s="105"/>
      <c r="B24" s="106" t="str">
        <f>[1]Sheet1!B7</f>
        <v>さば</v>
      </c>
      <c r="C24" s="106">
        <f>[1]Sheet1!C7</f>
        <v>51158871</v>
      </c>
      <c r="D24" s="172">
        <v>46554834</v>
      </c>
      <c r="E24" s="87"/>
      <c r="F24" s="89">
        <v>4958347969</v>
      </c>
      <c r="G24" s="90"/>
      <c r="H24" s="88">
        <f t="shared" si="0"/>
        <v>106.50554503104877</v>
      </c>
      <c r="I24" s="90"/>
    </row>
    <row r="25" spans="1:9" s="27" customFormat="1" ht="17.25" customHeight="1" x14ac:dyDescent="0.15">
      <c r="A25" s="105"/>
      <c r="B25" s="106" t="s">
        <v>97</v>
      </c>
      <c r="C25" s="106"/>
      <c r="D25" s="172">
        <v>28640</v>
      </c>
      <c r="E25" s="87"/>
      <c r="F25" s="89">
        <v>5516434</v>
      </c>
      <c r="G25" s="90"/>
      <c r="H25" s="88">
        <f t="shared" si="0"/>
        <v>192.61291899441341</v>
      </c>
      <c r="I25" s="90"/>
    </row>
    <row r="26" spans="1:9" s="27" customFormat="1" ht="17.25" customHeight="1" x14ac:dyDescent="0.15">
      <c r="A26" s="105"/>
      <c r="B26" s="106" t="s">
        <v>99</v>
      </c>
      <c r="C26" s="106"/>
      <c r="D26" s="173">
        <v>1068273</v>
      </c>
      <c r="E26" s="112"/>
      <c r="F26" s="89">
        <v>684291307</v>
      </c>
      <c r="G26" s="90"/>
      <c r="H26" s="88">
        <f t="shared" si="0"/>
        <v>640.55845930768635</v>
      </c>
      <c r="I26" s="90"/>
    </row>
    <row r="27" spans="1:9" s="27" customFormat="1" ht="17.25" customHeight="1" x14ac:dyDescent="0.15">
      <c r="A27" s="103"/>
      <c r="B27" s="108" t="s">
        <v>65</v>
      </c>
      <c r="C27" s="108"/>
      <c r="D27" s="172">
        <v>4950351</v>
      </c>
      <c r="E27" s="87"/>
      <c r="F27" s="88">
        <v>3147789596</v>
      </c>
      <c r="G27" s="97"/>
      <c r="H27" s="88">
        <f t="shared" si="0"/>
        <v>635.872000995485</v>
      </c>
      <c r="I27" s="111"/>
    </row>
    <row r="28" spans="1:9" ht="17.25" customHeight="1" x14ac:dyDescent="0.15">
      <c r="A28" s="107"/>
      <c r="B28" s="108" t="s">
        <v>67</v>
      </c>
      <c r="C28" s="170"/>
      <c r="D28" s="88">
        <v>307462</v>
      </c>
      <c r="E28" s="96"/>
      <c r="F28" s="89">
        <v>136307739</v>
      </c>
      <c r="G28" s="97"/>
      <c r="H28" s="88">
        <f t="shared" si="0"/>
        <v>443.3319857413274</v>
      </c>
      <c r="I28" s="98"/>
    </row>
    <row r="29" spans="1:9" ht="17.25" customHeight="1" x14ac:dyDescent="0.15">
      <c r="A29" s="107"/>
      <c r="B29" s="109" t="s">
        <v>69</v>
      </c>
      <c r="C29" s="171"/>
      <c r="D29" s="88">
        <v>11747</v>
      </c>
      <c r="E29" s="96"/>
      <c r="F29" s="89">
        <v>342812</v>
      </c>
      <c r="G29" s="43"/>
      <c r="H29" s="88">
        <f t="shared" si="0"/>
        <v>29.18294032518941</v>
      </c>
      <c r="I29" s="98"/>
    </row>
    <row r="30" spans="1:9" ht="17.25" customHeight="1" x14ac:dyDescent="0.15">
      <c r="A30" s="107"/>
      <c r="B30" s="109" t="s">
        <v>124</v>
      </c>
      <c r="C30" s="171"/>
      <c r="D30" s="88">
        <v>420435</v>
      </c>
      <c r="E30" s="96"/>
      <c r="F30" s="89">
        <v>354369639</v>
      </c>
      <c r="G30" s="43"/>
      <c r="H30" s="88">
        <f t="shared" si="0"/>
        <v>842.86426914980916</v>
      </c>
      <c r="I30" s="99"/>
    </row>
    <row r="31" spans="1:9" ht="17.25" customHeight="1" x14ac:dyDescent="0.15">
      <c r="A31" s="107"/>
      <c r="B31" s="109" t="s">
        <v>125</v>
      </c>
      <c r="C31" s="171"/>
      <c r="D31" s="88">
        <v>263962</v>
      </c>
      <c r="E31" s="96"/>
      <c r="F31" s="89">
        <v>97891121</v>
      </c>
      <c r="G31" s="43"/>
      <c r="H31" s="88">
        <f t="shared" si="0"/>
        <v>370.85308112531351</v>
      </c>
      <c r="I31" s="99"/>
    </row>
    <row r="32" spans="1:9" ht="17.25" customHeight="1" x14ac:dyDescent="0.15">
      <c r="A32" s="107"/>
      <c r="B32" s="109" t="s">
        <v>73</v>
      </c>
      <c r="C32" s="171"/>
      <c r="D32" s="88">
        <v>655133</v>
      </c>
      <c r="E32" s="96"/>
      <c r="F32" s="89">
        <v>308898548</v>
      </c>
      <c r="G32" s="43"/>
      <c r="H32" s="88">
        <f t="shared" si="0"/>
        <v>471.50509591182248</v>
      </c>
      <c r="I32" s="99"/>
    </row>
    <row r="33" spans="1:9" ht="17.25" customHeight="1" x14ac:dyDescent="0.15">
      <c r="A33" s="107"/>
      <c r="B33" s="109" t="s">
        <v>126</v>
      </c>
      <c r="C33" s="171"/>
      <c r="D33" s="88">
        <v>188661</v>
      </c>
      <c r="E33" s="96"/>
      <c r="F33" s="89">
        <v>223989231</v>
      </c>
      <c r="G33" s="43"/>
      <c r="H33" s="88">
        <f t="shared" si="0"/>
        <v>1187.2577321226963</v>
      </c>
      <c r="I33" s="99"/>
    </row>
    <row r="34" spans="1:9" ht="17.25" customHeight="1" x14ac:dyDescent="0.15">
      <c r="A34" s="107"/>
      <c r="B34" s="109" t="s">
        <v>76</v>
      </c>
      <c r="C34" s="171"/>
      <c r="D34" s="88">
        <v>722920</v>
      </c>
      <c r="E34" s="96"/>
      <c r="F34" s="89">
        <v>410524492</v>
      </c>
      <c r="G34" s="43"/>
      <c r="H34" s="88">
        <f t="shared" si="0"/>
        <v>567.86987771814313</v>
      </c>
      <c r="I34" s="99"/>
    </row>
    <row r="35" spans="1:9" ht="17.25" customHeight="1" x14ac:dyDescent="0.15">
      <c r="A35" s="107"/>
      <c r="B35" s="109" t="s">
        <v>78</v>
      </c>
      <c r="C35" s="171"/>
      <c r="D35" s="88">
        <v>47409</v>
      </c>
      <c r="E35" s="96"/>
      <c r="F35" s="89">
        <v>5705061</v>
      </c>
      <c r="G35" s="43"/>
      <c r="H35" s="88">
        <f t="shared" si="0"/>
        <v>120.33708789470354</v>
      </c>
      <c r="I35" s="99"/>
    </row>
    <row r="36" spans="1:9" ht="17.25" customHeight="1" x14ac:dyDescent="0.15">
      <c r="A36" s="107"/>
      <c r="B36" s="109" t="s">
        <v>80</v>
      </c>
      <c r="C36" s="171"/>
      <c r="D36" s="88">
        <v>162</v>
      </c>
      <c r="E36" s="96"/>
      <c r="F36" s="89">
        <v>653346</v>
      </c>
      <c r="G36" s="43"/>
      <c r="H36" s="88">
        <f t="shared" si="0"/>
        <v>4033</v>
      </c>
      <c r="I36" s="99"/>
    </row>
    <row r="37" spans="1:9" ht="17.25" customHeight="1" x14ac:dyDescent="0.15">
      <c r="A37" s="107"/>
      <c r="B37" s="109" t="s">
        <v>82</v>
      </c>
      <c r="C37" s="171"/>
      <c r="D37" s="88">
        <v>160122</v>
      </c>
      <c r="E37" s="96"/>
      <c r="F37" s="89">
        <v>232421121</v>
      </c>
      <c r="G37" s="43"/>
      <c r="H37" s="88">
        <f t="shared" si="0"/>
        <v>1451.5252182710683</v>
      </c>
      <c r="I37" s="99"/>
    </row>
    <row r="38" spans="1:9" ht="17.25" customHeight="1" x14ac:dyDescent="0.15">
      <c r="A38" s="107"/>
      <c r="B38" s="109" t="s">
        <v>84</v>
      </c>
      <c r="C38" s="171"/>
      <c r="D38" s="88">
        <v>157397</v>
      </c>
      <c r="E38" s="96"/>
      <c r="F38" s="89">
        <v>136541429</v>
      </c>
      <c r="G38" s="43"/>
      <c r="H38" s="88">
        <f t="shared" si="0"/>
        <v>867.49702345025639</v>
      </c>
      <c r="I38" s="99"/>
    </row>
    <row r="39" spans="1:9" ht="17.25" customHeight="1" x14ac:dyDescent="0.15">
      <c r="A39" s="107"/>
      <c r="B39" s="109" t="s">
        <v>86</v>
      </c>
      <c r="C39" s="171"/>
      <c r="D39" s="88">
        <v>597938</v>
      </c>
      <c r="E39" s="96"/>
      <c r="F39" s="89">
        <v>443253621</v>
      </c>
      <c r="G39" s="43"/>
      <c r="H39" s="88">
        <f t="shared" si="0"/>
        <v>741.30364853881167</v>
      </c>
      <c r="I39" s="99"/>
    </row>
    <row r="40" spans="1:9" ht="17.25" customHeight="1" x14ac:dyDescent="0.15">
      <c r="A40" s="107"/>
      <c r="B40" s="109" t="s">
        <v>127</v>
      </c>
      <c r="C40" s="171"/>
      <c r="D40" s="88">
        <v>1703208</v>
      </c>
      <c r="E40" s="96"/>
      <c r="F40" s="89">
        <v>793762153</v>
      </c>
      <c r="G40" s="43"/>
      <c r="H40" s="88">
        <f t="shared" si="0"/>
        <v>466.03946963612196</v>
      </c>
      <c r="I40" s="99"/>
    </row>
    <row r="41" spans="1:9" ht="17.25" customHeight="1" x14ac:dyDescent="0.15">
      <c r="A41" s="107"/>
      <c r="B41" s="109" t="s">
        <v>89</v>
      </c>
      <c r="C41" s="171"/>
      <c r="D41" s="88">
        <v>2347465</v>
      </c>
      <c r="E41" s="96"/>
      <c r="F41" s="89">
        <v>1213125315</v>
      </c>
      <c r="G41" s="43"/>
      <c r="H41" s="88">
        <f t="shared" si="0"/>
        <v>516.78100205966859</v>
      </c>
      <c r="I41" s="99"/>
    </row>
    <row r="42" spans="1:9" ht="17.25" customHeight="1" x14ac:dyDescent="0.15">
      <c r="A42" s="107"/>
      <c r="B42" s="109" t="s">
        <v>91</v>
      </c>
      <c r="C42" s="171"/>
      <c r="D42" s="88">
        <v>42406</v>
      </c>
      <c r="E42" s="96"/>
      <c r="F42" s="89">
        <v>58071335</v>
      </c>
      <c r="G42" s="43"/>
      <c r="H42" s="88">
        <f t="shared" si="0"/>
        <v>1369.4131726642456</v>
      </c>
      <c r="I42" s="99"/>
    </row>
    <row r="43" spans="1:9" ht="17.25" customHeight="1" x14ac:dyDescent="0.15">
      <c r="A43" s="107"/>
      <c r="B43" s="109" t="s">
        <v>93</v>
      </c>
      <c r="C43" s="171"/>
      <c r="D43" s="88">
        <v>381601</v>
      </c>
      <c r="E43" s="96"/>
      <c r="F43" s="89">
        <v>322993634</v>
      </c>
      <c r="G43" s="43"/>
      <c r="H43" s="88">
        <f t="shared" si="0"/>
        <v>846.41715823595848</v>
      </c>
      <c r="I43" s="99"/>
    </row>
    <row r="44" spans="1:9" ht="17.25" customHeight="1" x14ac:dyDescent="0.15">
      <c r="A44" s="107"/>
      <c r="B44" s="109" t="s">
        <v>95</v>
      </c>
      <c r="C44" s="171"/>
      <c r="D44" s="88">
        <v>77861</v>
      </c>
      <c r="E44" s="96"/>
      <c r="F44" s="89">
        <v>64907338</v>
      </c>
      <c r="G44" s="43"/>
      <c r="H44" s="88">
        <f t="shared" si="0"/>
        <v>833.63093204556833</v>
      </c>
      <c r="I44" s="99"/>
    </row>
    <row r="45" spans="1:9" ht="17.25" customHeight="1" x14ac:dyDescent="0.15">
      <c r="A45" s="107"/>
      <c r="B45" s="109" t="s">
        <v>96</v>
      </c>
      <c r="C45" s="171"/>
      <c r="D45" s="88">
        <v>17341</v>
      </c>
      <c r="E45" s="96"/>
      <c r="F45" s="89">
        <v>10377711</v>
      </c>
      <c r="G45" s="43"/>
      <c r="H45" s="88">
        <f t="shared" si="0"/>
        <v>598.44939738192727</v>
      </c>
      <c r="I45" s="100"/>
    </row>
    <row r="46" spans="1:9" ht="17.25" customHeight="1" x14ac:dyDescent="0.15">
      <c r="A46" s="107"/>
      <c r="B46" s="109" t="s">
        <v>98</v>
      </c>
      <c r="C46" s="171"/>
      <c r="D46" s="89">
        <v>3405160</v>
      </c>
      <c r="E46" s="177"/>
      <c r="F46" s="89">
        <v>949015447</v>
      </c>
      <c r="G46" s="43"/>
      <c r="H46" s="88">
        <f t="shared" si="0"/>
        <v>278.69922323767457</v>
      </c>
      <c r="I46" s="99"/>
    </row>
    <row r="47" spans="1:9" ht="17.25" customHeight="1" x14ac:dyDescent="0.15">
      <c r="A47" s="110"/>
      <c r="B47" s="108" t="s">
        <v>100</v>
      </c>
      <c r="C47" s="170"/>
      <c r="D47" s="174">
        <f>SUM(D6:D46)</f>
        <v>106616690</v>
      </c>
      <c r="E47" s="175"/>
      <c r="F47" s="174">
        <f>SUM(F6:F46)</f>
        <v>18437037423</v>
      </c>
      <c r="G47" s="176"/>
      <c r="H47" s="88">
        <f t="shared" si="0"/>
        <v>172.92824812888114</v>
      </c>
      <c r="I47" s="101"/>
    </row>
  </sheetData>
  <mergeCells count="4">
    <mergeCell ref="A1:I1"/>
    <mergeCell ref="F3:H3"/>
    <mergeCell ref="H5:I5"/>
    <mergeCell ref="D4:F4"/>
  </mergeCells>
  <phoneticPr fontId="2"/>
  <printOptions gridLinesSet="0"/>
  <pageMargins left="0.98425196850393704" right="0" top="0.59055118110236227" bottom="0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30年水揚高　</vt:lpstr>
      <vt:lpstr>主要漁港取扱高</vt:lpstr>
      <vt:lpstr>年次別水揚高 </vt:lpstr>
      <vt:lpstr>月別水揚高及び前年比較</vt:lpstr>
      <vt:lpstr>業業種別水揚比較</vt:lpstr>
      <vt:lpstr>30年魚種別水揚高</vt:lpstr>
      <vt:lpstr>'30年魚種別水揚高'!Print_Area</vt:lpstr>
      <vt:lpstr>'30年水揚高　'!Print_Area</vt:lpstr>
      <vt:lpstr>業業種別水揚比較!Print_Area</vt:lpstr>
      <vt:lpstr>月別水揚高及び前年比較!Print_Area</vt:lpstr>
      <vt:lpstr>主要漁港取扱高!Print_Area</vt:lpstr>
      <vt:lpstr>'年次別水揚高 '!Print_Area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及川 利信 [Toshinobu Oikawa]</dc:creator>
  <cp:lastModifiedBy>阿部 英子 [Hideko Abe]</cp:lastModifiedBy>
  <cp:lastPrinted>2019-02-15T04:50:31Z</cp:lastPrinted>
  <dcterms:created xsi:type="dcterms:W3CDTF">2018-02-21T05:05:31Z</dcterms:created>
  <dcterms:modified xsi:type="dcterms:W3CDTF">2019-03-20T00:24:24Z</dcterms:modified>
</cp:coreProperties>
</file>