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10" yWindow="65521" windowWidth="14175" windowHeight="12225" tabRatio="783" activeTab="0"/>
  </bookViews>
  <sheets>
    <sheet name="3-9（14）" sheetId="1" r:id="rId1"/>
  </sheets>
  <definedNames>
    <definedName name="_xlnm.Print_Area" localSheetId="0">'3-9（14）'!$A$1:$J$178</definedName>
    <definedName name="_xlnm.Print_Titles" localSheetId="0">'3-9（14）'!$1:$7</definedName>
  </definedNames>
  <calcPr fullCalcOnLoad="1"/>
</workbook>
</file>

<file path=xl/sharedStrings.xml><?xml version="1.0" encoding="utf-8"?>
<sst xmlns="http://schemas.openxmlformats.org/spreadsheetml/2006/main" count="164" uniqueCount="139">
  <si>
    <t>９．国勢調査</t>
  </si>
  <si>
    <t>単位：人</t>
  </si>
  <si>
    <t>男</t>
  </si>
  <si>
    <t>女</t>
  </si>
  <si>
    <t>　　　　　　　　　　　　　　釧路市</t>
  </si>
  <si>
    <t>　　　　　　　　　　　　　　その他の市町村</t>
  </si>
  <si>
    <t>　　　　　　　　　　　青森県</t>
  </si>
  <si>
    <t>　　　　　　　　　　　　　　八戸市</t>
  </si>
  <si>
    <t>　　　　　　　　　　　岩手県</t>
  </si>
  <si>
    <t>　　　　　　　　　　　　　　盛岡市</t>
  </si>
  <si>
    <t>　　　　　　　　　　　　　　一関市</t>
  </si>
  <si>
    <t>　　　　　　　　　　　　　　その他の市町村</t>
  </si>
  <si>
    <t>　　　　　　　　　　　山形県</t>
  </si>
  <si>
    <t>　　　　　　　　　　　　　　山形市</t>
  </si>
  <si>
    <t>　　　　　　　　　　　　　　その他の市町村</t>
  </si>
  <si>
    <t>　　　　　　　　　　　福島県</t>
  </si>
  <si>
    <t>　　　　　　　　　　　　　　いわき市</t>
  </si>
  <si>
    <t>　　　　　　　　　　　茨城県</t>
  </si>
  <si>
    <t>　　　　　　　　　　　　　　その他の市町村</t>
  </si>
  <si>
    <t>　　　　　　　　　　　埼玉県</t>
  </si>
  <si>
    <t>　　　　　　　　　　　　　　その他の市町村</t>
  </si>
  <si>
    <t>　　　　　　　　　　　千葉県</t>
  </si>
  <si>
    <t>　　　　　　　　　　　　　　その他の市町村</t>
  </si>
  <si>
    <t>　　　　　　　　　　　東京都</t>
  </si>
  <si>
    <t>　　　　　　　　　　　　　　特別区部</t>
  </si>
  <si>
    <t>　　　　　　　　　　　　　　　　　千代田区</t>
  </si>
  <si>
    <t>　　　　　　　　　　　　　　　　　中央区</t>
  </si>
  <si>
    <t>　　　　　　　　　　　　　　　　　港区</t>
  </si>
  <si>
    <t>　　　　　　　　　　　　　　　　　その他の区</t>
  </si>
  <si>
    <t>　　　　　　　　　　　神奈川県</t>
  </si>
  <si>
    <t>　　　　　　　　　　　　　　横浜市</t>
  </si>
  <si>
    <t>　　　　　　　　　　　　　　　　　鶴見区</t>
  </si>
  <si>
    <t>　　　　　　　　　　　　　　　　　中区</t>
  </si>
  <si>
    <t>　　　　　　　　　　　　　　川崎市</t>
  </si>
  <si>
    <t>　　　　　　　　　　　　　　　　　川崎区</t>
  </si>
  <si>
    <t>　　　　　　　　　　　　　　横須賀市</t>
  </si>
  <si>
    <t>　　　　　　　　　　　　　　三浦市</t>
  </si>
  <si>
    <t>　　　　　　　　　　　　　　その他の市町村</t>
  </si>
  <si>
    <t>　　　　　　　　　　　新潟県</t>
  </si>
  <si>
    <t>　　　　　　　　　　　　　　新潟市</t>
  </si>
  <si>
    <t>　　　　　　　　　　　　　　柏崎市</t>
  </si>
  <si>
    <t>　　　　　　　　　　　静岡県</t>
  </si>
  <si>
    <t>　　　　　　　　　　　　　　　　　清水区</t>
  </si>
  <si>
    <t>　　　　　　　　　　　　　　　　　その他の区</t>
  </si>
  <si>
    <t>　　　　　　　　　　　　　　焼津市</t>
  </si>
  <si>
    <t>　　　　　　　　　　　　　　その他の市町村</t>
  </si>
  <si>
    <t>　　　　　　　　　　　愛知県</t>
  </si>
  <si>
    <t>　　　　　　　　　　　　　　名古屋市</t>
  </si>
  <si>
    <t>　　　　　　　　　　　　　　　　　港区</t>
  </si>
  <si>
    <t>　　　　　　　　　　　　　　　　　その他の区</t>
  </si>
  <si>
    <t>　　　　　　　　　　　三重県</t>
  </si>
  <si>
    <t>　　　　　　　　　　　大阪府</t>
  </si>
  <si>
    <t>　　　　　　　　　　　　　　大阪市</t>
  </si>
  <si>
    <t>　　　　　　　　　　　兵庫県</t>
  </si>
  <si>
    <t>　　　　　　　　　　　広島県</t>
  </si>
  <si>
    <t>　　　　　　　　　　　　　　呉市</t>
  </si>
  <si>
    <t>　　　　　　　　　　　　　　その他の市町村</t>
  </si>
  <si>
    <t>　　　　　　　　　　　山口県</t>
  </si>
  <si>
    <t>　　　　　　　　　　　　　　その他の市町村</t>
  </si>
  <si>
    <t>　　　　　　　　　　　徳島県</t>
  </si>
  <si>
    <t>　　　　　　　　　　　　　　阿南市</t>
  </si>
  <si>
    <t>　　　　　　　　　　　　　　その他の市町村</t>
  </si>
  <si>
    <t>　　　　　　　　　　　愛媛県</t>
  </si>
  <si>
    <t>　　　　　　　　　　　　　　松山市</t>
  </si>
  <si>
    <t>　　　　　　　　　　　　　　今治市</t>
  </si>
  <si>
    <t>　　　　　　　　　　　鹿児島県</t>
  </si>
  <si>
    <t>　　　　　　　　　　　その他の都道府県</t>
  </si>
  <si>
    <t>総　数</t>
  </si>
  <si>
    <t>常住地・従業・通学市区町村</t>
  </si>
  <si>
    <t>就業者</t>
  </si>
  <si>
    <t>通学者</t>
  </si>
  <si>
    <t>資料：国勢調査</t>
  </si>
  <si>
    <t>総数</t>
  </si>
  <si>
    <t>（14）常住地による従業・通学市区町村別15歳以上就業者数及び通学者数</t>
  </si>
  <si>
    <t>当地に常住する就業者・通学者</t>
  </si>
  <si>
    <t>　　　　自市区町村で従業・通学</t>
  </si>
  <si>
    <t>　　　　　　　　自宅</t>
  </si>
  <si>
    <t>　　　　　　　　自宅外</t>
  </si>
  <si>
    <t>　　　　他市区町村で従業・通学</t>
  </si>
  <si>
    <t>　　　　　　　　県内</t>
  </si>
  <si>
    <t>　　　　　　　　　　　仙台市</t>
  </si>
  <si>
    <t>　　　　　　　　　　　　　　青葉区</t>
  </si>
  <si>
    <t>　　　　　　　　　　　　　　宮城野区</t>
  </si>
  <si>
    <t>　　　　　　　　　　　　　　若林区</t>
  </si>
  <si>
    <t>　　　　　　　　　　　　　　太白区</t>
  </si>
  <si>
    <t>　　　　　　　　　　　　　　泉区</t>
  </si>
  <si>
    <t>　　　　　　　　　　　塩竃市</t>
  </si>
  <si>
    <t>　　　　　　　　　　　名取市</t>
  </si>
  <si>
    <t>　　　　　　　　　　　多賀城市</t>
  </si>
  <si>
    <t>　　　　　　　　　　　岩沼市</t>
  </si>
  <si>
    <t>　　　　　　　　　　　登米市</t>
  </si>
  <si>
    <t>　　　　　　　　　　　栗原市</t>
  </si>
  <si>
    <t>　　　　　　　　　　　東松島市</t>
  </si>
  <si>
    <t>　　　　　　　　　　　松島町</t>
  </si>
  <si>
    <t>　　　　　　　　　　　七ケ浜町</t>
  </si>
  <si>
    <t>　　　　　　　　　　　利府町</t>
  </si>
  <si>
    <t>　　　　　　　　　　　大和町</t>
  </si>
  <si>
    <t>　　　　　　　　　　　大郷町</t>
  </si>
  <si>
    <t>　　　　　　　　　　　富谷町</t>
  </si>
  <si>
    <t>　　　　　　　　　　　大衡村</t>
  </si>
  <si>
    <t>　　　　　　　　　　　加美町</t>
  </si>
  <si>
    <t>　　　　　　　　　　　涌谷町</t>
  </si>
  <si>
    <t>　　　　　　　　　　　女川町</t>
  </si>
  <si>
    <t>　　　　　　　　　　　南三陸町</t>
  </si>
  <si>
    <t>　　　　　　　　他県</t>
  </si>
  <si>
    <t>　　　　　　　　　　　北海道</t>
  </si>
  <si>
    <t>　　　　　　　　　　　気仙沼市</t>
  </si>
  <si>
    <t>　　　　　　　　　　　大崎市</t>
  </si>
  <si>
    <t>　　　　　　　　　　　美里町</t>
  </si>
  <si>
    <t>　　　　　　　　　　　柴田町</t>
  </si>
  <si>
    <t>　　　　　　　　　　　秋田県</t>
  </si>
  <si>
    <t>　　　　　　　　　　　　　　その他の市町村</t>
  </si>
  <si>
    <t>　　　　　　　　　　　　　　北茨城市</t>
  </si>
  <si>
    <t>　　　　　　　　　　　　　　　　　淀川区</t>
  </si>
  <si>
    <t>　　　　　　　　　　　　　　いちき串木野市</t>
  </si>
  <si>
    <t>　　　　　　　　　　　　　　静岡市</t>
  </si>
  <si>
    <t>平成27年10月1日現在</t>
  </si>
  <si>
    <t>　　　　　　　　　　　　　　　　　中央区</t>
  </si>
  <si>
    <t>-</t>
  </si>
  <si>
    <t>　　　　　　　　　　　白石市</t>
  </si>
  <si>
    <t>　　　　　　　　　　　角田市</t>
  </si>
  <si>
    <t>　　　　　　　　　　　蔵王町</t>
  </si>
  <si>
    <t>　　　　　　　　　　　大河原町</t>
  </si>
  <si>
    <t>　　　　　　　　　　　川崎町</t>
  </si>
  <si>
    <t>　　　　　　　　　　　丸森町</t>
  </si>
  <si>
    <t>　　　　　　　　　　　亘理町</t>
  </si>
  <si>
    <t>　　　　　　　　　　　山元町</t>
  </si>
  <si>
    <t>　　　　　　　　　　　色麻町</t>
  </si>
  <si>
    <t>　　　　　　　　　　　　　　秋田市</t>
  </si>
  <si>
    <t>　　　　　　　　　　　　　　福島市</t>
  </si>
  <si>
    <t>　　　　　　　　　　　栃木県</t>
  </si>
  <si>
    <t>　　　　　　　　　　　　　　宇都宮市</t>
  </si>
  <si>
    <t>　　　　　　　　　　　　　　さいたま市</t>
  </si>
  <si>
    <t>　　　　　　　　　　　　　　千葉市</t>
  </si>
  <si>
    <t>　　　　　　　　　　　　　　伊勢市</t>
  </si>
  <si>
    <t>　　　　　　　　　　　　　　神戸市</t>
  </si>
  <si>
    <t>　　　　　　　　　　　　　　下関市</t>
  </si>
  <si>
    <t>　　　　　　　　　　　市区町村(不詳・外国)</t>
  </si>
  <si>
    <t>　　　　　　　　　  従業地・通学地「不詳」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</si>
</sst>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4" borderId="10" xfId="61" applyFont="1" applyFill="1" applyBorder="1" applyAlignment="1">
      <alignment horizontal="center" vertical="center"/>
      <protection/>
    </xf>
    <xf numFmtId="0" fontId="18" fillId="0" borderId="0" xfId="61">
      <alignment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18" fillId="0" borderId="0" xfId="61" applyAlignment="1">
      <alignment vertical="center"/>
      <protection/>
    </xf>
    <xf numFmtId="3" fontId="0" fillId="0" borderId="10" xfId="61" applyNumberFormat="1" applyFont="1" applyFill="1" applyBorder="1" applyAlignment="1">
      <alignment vertical="center"/>
      <protection/>
    </xf>
    <xf numFmtId="3" fontId="0" fillId="0" borderId="10" xfId="61" applyNumberFormat="1" applyFont="1" applyBorder="1" applyAlignment="1">
      <alignment vertical="center"/>
      <protection/>
    </xf>
    <xf numFmtId="38" fontId="0" fillId="0" borderId="10" xfId="49" applyFont="1" applyBorder="1" applyAlignment="1">
      <alignment vertical="center"/>
    </xf>
    <xf numFmtId="0" fontId="0" fillId="0" borderId="0" xfId="61" applyFont="1" applyAlignment="1">
      <alignment horizontal="right" vertical="center"/>
      <protection/>
    </xf>
    <xf numFmtId="0" fontId="0" fillId="4" borderId="10" xfId="61" applyFont="1" applyFill="1" applyBorder="1" applyAlignment="1">
      <alignment vertical="center"/>
      <protection/>
    </xf>
    <xf numFmtId="0" fontId="0" fillId="0" borderId="10" xfId="61" applyFont="1" applyBorder="1" applyAlignment="1">
      <alignment vertical="center"/>
      <protection/>
    </xf>
    <xf numFmtId="0" fontId="0" fillId="0" borderId="10" xfId="61" applyFont="1" applyFill="1" applyBorder="1" applyAlignment="1">
      <alignment horizontal="right" vertical="center"/>
      <protection/>
    </xf>
    <xf numFmtId="0" fontId="0" fillId="0" borderId="10" xfId="61" applyFont="1" applyBorder="1" applyAlignment="1">
      <alignment horizontal="right" vertical="center"/>
      <protection/>
    </xf>
    <xf numFmtId="0" fontId="0" fillId="0" borderId="10" xfId="61" applyFont="1" applyFill="1" applyBorder="1" applyAlignment="1">
      <alignment vertical="center"/>
      <protection/>
    </xf>
    <xf numFmtId="0" fontId="0" fillId="4" borderId="10" xfId="61" applyFont="1" applyFill="1" applyBorder="1" applyAlignment="1">
      <alignment vertical="center"/>
      <protection/>
    </xf>
    <xf numFmtId="0" fontId="0" fillId="0" borderId="0" xfId="61" applyFont="1" applyAlignment="1">
      <alignment horizontal="right" vertical="center"/>
      <protection/>
    </xf>
    <xf numFmtId="3" fontId="0" fillId="0" borderId="10" xfId="61" applyNumberFormat="1" applyFont="1" applyFill="1" applyBorder="1" applyAlignment="1">
      <alignment vertical="center"/>
      <protection/>
    </xf>
    <xf numFmtId="38" fontId="0" fillId="4" borderId="10" xfId="49" applyFont="1" applyFill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18" fillId="0" borderId="0" xfId="49" applyFont="1" applyAlignment="1">
      <alignment vertical="center"/>
    </xf>
    <xf numFmtId="0" fontId="0" fillId="4" borderId="10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_★03　人口動態の推移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1平成13年版　石巻市統計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J178"/>
  <sheetViews>
    <sheetView tabSelected="1" view="pageBreakPreview" zoomScale="8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4" sqref="A34"/>
    </sheetView>
  </sheetViews>
  <sheetFormatPr defaultColWidth="9.00390625" defaultRowHeight="13.5"/>
  <cols>
    <col min="1" max="1" width="36.875" style="4" customWidth="1"/>
    <col min="2" max="10" width="10.25390625" style="4" customWidth="1"/>
    <col min="11" max="16384" width="9.00390625" style="2" customWidth="1"/>
  </cols>
  <sheetData>
    <row r="1" spans="1:10" s="5" customFormat="1" ht="20.25" customHeight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s="5" customFormat="1" ht="20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s="5" customFormat="1" ht="20.25" customHeight="1">
      <c r="A3" s="4" t="s">
        <v>73</v>
      </c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20.2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5" customFormat="1" ht="20.25" customHeight="1">
      <c r="A5" s="4" t="s">
        <v>1</v>
      </c>
      <c r="B5" s="4"/>
      <c r="C5" s="4"/>
      <c r="D5" s="9"/>
      <c r="E5" s="4"/>
      <c r="F5" s="4"/>
      <c r="G5" s="9"/>
      <c r="H5" s="4"/>
      <c r="I5" s="4"/>
      <c r="J5" s="16" t="s">
        <v>116</v>
      </c>
    </row>
    <row r="6" spans="1:10" s="5" customFormat="1" ht="20.25" customHeight="1">
      <c r="A6" s="21" t="s">
        <v>68</v>
      </c>
      <c r="B6" s="21" t="s">
        <v>72</v>
      </c>
      <c r="C6" s="21"/>
      <c r="D6" s="21"/>
      <c r="E6" s="21" t="s">
        <v>2</v>
      </c>
      <c r="F6" s="21"/>
      <c r="G6" s="21"/>
      <c r="H6" s="21" t="s">
        <v>3</v>
      </c>
      <c r="I6" s="21"/>
      <c r="J6" s="21"/>
    </row>
    <row r="7" spans="1:10" s="5" customFormat="1" ht="20.25" customHeight="1">
      <c r="A7" s="21"/>
      <c r="B7" s="1" t="s">
        <v>67</v>
      </c>
      <c r="C7" s="1" t="s">
        <v>69</v>
      </c>
      <c r="D7" s="1" t="s">
        <v>70</v>
      </c>
      <c r="E7" s="1" t="s">
        <v>67</v>
      </c>
      <c r="F7" s="1" t="s">
        <v>69</v>
      </c>
      <c r="G7" s="1" t="s">
        <v>70</v>
      </c>
      <c r="H7" s="1" t="s">
        <v>67</v>
      </c>
      <c r="I7" s="1" t="s">
        <v>69</v>
      </c>
      <c r="J7" s="1" t="s">
        <v>70</v>
      </c>
    </row>
    <row r="8" spans="1:10" s="5" customFormat="1" ht="20.25" customHeight="1">
      <c r="A8" s="10" t="s">
        <v>74</v>
      </c>
      <c r="B8" s="7">
        <v>73736</v>
      </c>
      <c r="C8" s="7">
        <v>67457</v>
      </c>
      <c r="D8" s="7">
        <v>6279</v>
      </c>
      <c r="E8" s="7">
        <v>43058</v>
      </c>
      <c r="F8" s="7">
        <v>39813</v>
      </c>
      <c r="G8" s="7">
        <v>3245</v>
      </c>
      <c r="H8" s="7">
        <v>30678</v>
      </c>
      <c r="I8" s="7">
        <v>27644</v>
      </c>
      <c r="J8" s="7">
        <v>3034</v>
      </c>
    </row>
    <row r="9" spans="1:10" s="5" customFormat="1" ht="20.25" customHeight="1">
      <c r="A9" s="10"/>
      <c r="B9" s="7"/>
      <c r="C9" s="7"/>
      <c r="D9" s="7"/>
      <c r="E9" s="7"/>
      <c r="F9" s="7"/>
      <c r="G9" s="7"/>
      <c r="H9" s="7"/>
      <c r="I9" s="7"/>
      <c r="J9" s="7"/>
    </row>
    <row r="10" spans="1:10" s="5" customFormat="1" ht="20.25" customHeight="1">
      <c r="A10" s="10" t="s">
        <v>75</v>
      </c>
      <c r="B10" s="7">
        <f aca="true" t="shared" si="0" ref="B10:B78">E10+H10</f>
        <v>59882</v>
      </c>
      <c r="C10" s="7">
        <f aca="true" t="shared" si="1" ref="C10:C78">F10+I10</f>
        <v>55485</v>
      </c>
      <c r="D10" s="7">
        <f aca="true" t="shared" si="2" ref="D10:D78">G10+J10</f>
        <v>4397</v>
      </c>
      <c r="E10" s="7">
        <f>SUM(F10:G10)</f>
        <v>33623</v>
      </c>
      <c r="F10" s="7">
        <f>SUM(F11:F12)</f>
        <v>31259</v>
      </c>
      <c r="G10" s="7">
        <f>SUM(G11:G12)</f>
        <v>2364</v>
      </c>
      <c r="H10" s="7">
        <f>SUM(H11:H12)</f>
        <v>26259</v>
      </c>
      <c r="I10" s="7">
        <f>SUM(I11:I12)</f>
        <v>24226</v>
      </c>
      <c r="J10" s="7">
        <f>SUM(J11:J12)</f>
        <v>2033</v>
      </c>
    </row>
    <row r="11" spans="1:10" s="5" customFormat="1" ht="20.25" customHeight="1">
      <c r="A11" s="10" t="s">
        <v>76</v>
      </c>
      <c r="B11" s="7">
        <f t="shared" si="0"/>
        <v>8431</v>
      </c>
      <c r="C11" s="7">
        <f t="shared" si="1"/>
        <v>8431</v>
      </c>
      <c r="D11" s="13" t="s">
        <v>118</v>
      </c>
      <c r="E11" s="7">
        <f>SUM(F11:G11)</f>
        <v>4926</v>
      </c>
      <c r="F11" s="7">
        <v>4926</v>
      </c>
      <c r="G11" s="13" t="s">
        <v>118</v>
      </c>
      <c r="H11" s="7">
        <f>SUM(I11:J11)</f>
        <v>3505</v>
      </c>
      <c r="I11" s="7">
        <v>3505</v>
      </c>
      <c r="J11" s="13" t="s">
        <v>118</v>
      </c>
    </row>
    <row r="12" spans="1:10" s="5" customFormat="1" ht="20.25" customHeight="1">
      <c r="A12" s="10" t="s">
        <v>77</v>
      </c>
      <c r="B12" s="7">
        <f t="shared" si="0"/>
        <v>51451</v>
      </c>
      <c r="C12" s="7">
        <f t="shared" si="1"/>
        <v>47054</v>
      </c>
      <c r="D12" s="7">
        <f t="shared" si="2"/>
        <v>4397</v>
      </c>
      <c r="E12" s="7">
        <f>SUM(F12:G12)</f>
        <v>28697</v>
      </c>
      <c r="F12" s="7">
        <v>26333</v>
      </c>
      <c r="G12" s="7">
        <v>2364</v>
      </c>
      <c r="H12" s="7">
        <f>SUM(I12:J12)</f>
        <v>22754</v>
      </c>
      <c r="I12" s="7">
        <v>20721</v>
      </c>
      <c r="J12" s="7">
        <v>2033</v>
      </c>
    </row>
    <row r="13" spans="1:10" s="5" customFormat="1" ht="20.25" customHeight="1">
      <c r="A13" s="10"/>
      <c r="B13" s="7"/>
      <c r="C13" s="7"/>
      <c r="D13" s="7"/>
      <c r="E13" s="7"/>
      <c r="F13" s="7"/>
      <c r="G13" s="7"/>
      <c r="H13" s="7"/>
      <c r="I13" s="7"/>
      <c r="J13" s="7"/>
    </row>
    <row r="14" spans="1:10" s="5" customFormat="1" ht="20.25" customHeight="1">
      <c r="A14" s="10" t="s">
        <v>78</v>
      </c>
      <c r="B14" s="7">
        <f>E14+H14</f>
        <v>13065</v>
      </c>
      <c r="C14" s="7">
        <f t="shared" si="1"/>
        <v>11273</v>
      </c>
      <c r="D14" s="7">
        <f t="shared" si="2"/>
        <v>1792</v>
      </c>
      <c r="E14" s="7">
        <f>F14+G14</f>
        <v>8955</v>
      </c>
      <c r="F14" s="7">
        <f>F15+F54+F175</f>
        <v>8116</v>
      </c>
      <c r="G14" s="7">
        <f>G15+G54+G175</f>
        <v>839</v>
      </c>
      <c r="H14" s="7">
        <f>I14+J14</f>
        <v>4110</v>
      </c>
      <c r="I14" s="7">
        <f>I15+I54+I175</f>
        <v>3157</v>
      </c>
      <c r="J14" s="7">
        <f>J15+J54+J175</f>
        <v>953</v>
      </c>
    </row>
    <row r="15" spans="1:10" s="5" customFormat="1" ht="20.25" customHeight="1">
      <c r="A15" s="10" t="s">
        <v>79</v>
      </c>
      <c r="B15" s="7">
        <f t="shared" si="0"/>
        <v>11636</v>
      </c>
      <c r="C15" s="7">
        <f t="shared" si="1"/>
        <v>9999</v>
      </c>
      <c r="D15" s="7">
        <f t="shared" si="2"/>
        <v>1637</v>
      </c>
      <c r="E15" s="7">
        <f aca="true" t="shared" si="3" ref="E15:E81">SUM(F15:G15)</f>
        <v>7687</v>
      </c>
      <c r="F15" s="7">
        <f>SUM(F16,F22:F52)</f>
        <v>6920</v>
      </c>
      <c r="G15" s="7">
        <f>SUM(G16,G22:G52)</f>
        <v>767</v>
      </c>
      <c r="H15" s="7">
        <f>SUM(H16,H22:H52)</f>
        <v>3949</v>
      </c>
      <c r="I15" s="7">
        <f>SUM(I16,I22:I52)</f>
        <v>3079</v>
      </c>
      <c r="J15" s="7">
        <f>SUM(J16,J22:J52)</f>
        <v>870</v>
      </c>
    </row>
    <row r="16" spans="1:10" s="5" customFormat="1" ht="20.25" customHeight="1">
      <c r="A16" s="10" t="s">
        <v>80</v>
      </c>
      <c r="B16" s="7">
        <f t="shared" si="0"/>
        <v>2650</v>
      </c>
      <c r="C16" s="7">
        <f t="shared" si="1"/>
        <v>1704</v>
      </c>
      <c r="D16" s="7">
        <f t="shared" si="2"/>
        <v>946</v>
      </c>
      <c r="E16" s="7">
        <f t="shared" si="3"/>
        <v>1694</v>
      </c>
      <c r="F16" s="7">
        <f>SUM(F17:F21)</f>
        <v>1294</v>
      </c>
      <c r="G16" s="7">
        <f>SUM(G17:G21)</f>
        <v>400</v>
      </c>
      <c r="H16" s="7">
        <f>SUM(H17:H21)</f>
        <v>956</v>
      </c>
      <c r="I16" s="7">
        <f>SUM(I17:I21)</f>
        <v>410</v>
      </c>
      <c r="J16" s="7">
        <f>SUM(J17:J21)</f>
        <v>546</v>
      </c>
    </row>
    <row r="17" spans="1:10" s="5" customFormat="1" ht="20.25" customHeight="1">
      <c r="A17" s="10" t="s">
        <v>81</v>
      </c>
      <c r="B17" s="7">
        <f t="shared" si="0"/>
        <v>1169</v>
      </c>
      <c r="C17" s="7">
        <f t="shared" si="1"/>
        <v>666</v>
      </c>
      <c r="D17" s="7">
        <f t="shared" si="2"/>
        <v>503</v>
      </c>
      <c r="E17" s="7">
        <f t="shared" si="3"/>
        <v>642</v>
      </c>
      <c r="F17" s="7">
        <v>431</v>
      </c>
      <c r="G17" s="7">
        <v>211</v>
      </c>
      <c r="H17" s="7">
        <f>I17+J17</f>
        <v>527</v>
      </c>
      <c r="I17" s="7">
        <v>235</v>
      </c>
      <c r="J17" s="7">
        <v>292</v>
      </c>
    </row>
    <row r="18" spans="1:10" s="5" customFormat="1" ht="20.25" customHeight="1">
      <c r="A18" s="10" t="s">
        <v>82</v>
      </c>
      <c r="B18" s="7">
        <f t="shared" si="0"/>
        <v>710</v>
      </c>
      <c r="C18" s="7">
        <f t="shared" si="1"/>
        <v>539</v>
      </c>
      <c r="D18" s="7">
        <f t="shared" si="2"/>
        <v>171</v>
      </c>
      <c r="E18" s="7">
        <f t="shared" si="3"/>
        <v>534</v>
      </c>
      <c r="F18" s="7">
        <v>461</v>
      </c>
      <c r="G18" s="7">
        <v>73</v>
      </c>
      <c r="H18" s="7">
        <f aca="true" t="shared" si="4" ref="H18:H52">I18+J18</f>
        <v>176</v>
      </c>
      <c r="I18" s="7">
        <v>78</v>
      </c>
      <c r="J18" s="7">
        <v>98</v>
      </c>
    </row>
    <row r="19" spans="1:10" s="5" customFormat="1" ht="20.25" customHeight="1">
      <c r="A19" s="10" t="s">
        <v>83</v>
      </c>
      <c r="B19" s="7">
        <f t="shared" si="0"/>
        <v>282</v>
      </c>
      <c r="C19" s="7">
        <f t="shared" si="1"/>
        <v>224</v>
      </c>
      <c r="D19" s="7">
        <f t="shared" si="2"/>
        <v>58</v>
      </c>
      <c r="E19" s="7">
        <f t="shared" si="3"/>
        <v>202</v>
      </c>
      <c r="F19" s="7">
        <v>187</v>
      </c>
      <c r="G19" s="7">
        <v>15</v>
      </c>
      <c r="H19" s="7">
        <f t="shared" si="4"/>
        <v>80</v>
      </c>
      <c r="I19" s="7">
        <v>37</v>
      </c>
      <c r="J19" s="7">
        <v>43</v>
      </c>
    </row>
    <row r="20" spans="1:10" s="5" customFormat="1" ht="20.25" customHeight="1">
      <c r="A20" s="10" t="s">
        <v>84</v>
      </c>
      <c r="B20" s="7">
        <f t="shared" si="0"/>
        <v>161</v>
      </c>
      <c r="C20" s="7">
        <f t="shared" si="1"/>
        <v>97</v>
      </c>
      <c r="D20" s="7">
        <f t="shared" si="2"/>
        <v>64</v>
      </c>
      <c r="E20" s="7">
        <f t="shared" si="3"/>
        <v>114</v>
      </c>
      <c r="F20" s="7">
        <v>79</v>
      </c>
      <c r="G20" s="7">
        <v>35</v>
      </c>
      <c r="H20" s="7">
        <f t="shared" si="4"/>
        <v>47</v>
      </c>
      <c r="I20" s="7">
        <v>18</v>
      </c>
      <c r="J20" s="7">
        <v>29</v>
      </c>
    </row>
    <row r="21" spans="1:10" s="5" customFormat="1" ht="20.25" customHeight="1">
      <c r="A21" s="10" t="s">
        <v>85</v>
      </c>
      <c r="B21" s="7">
        <f t="shared" si="0"/>
        <v>328</v>
      </c>
      <c r="C21" s="7">
        <f t="shared" si="1"/>
        <v>178</v>
      </c>
      <c r="D21" s="7">
        <f t="shared" si="2"/>
        <v>150</v>
      </c>
      <c r="E21" s="7">
        <f t="shared" si="3"/>
        <v>202</v>
      </c>
      <c r="F21" s="7">
        <v>136</v>
      </c>
      <c r="G21" s="7">
        <v>66</v>
      </c>
      <c r="H21" s="7">
        <f t="shared" si="4"/>
        <v>126</v>
      </c>
      <c r="I21" s="7">
        <v>42</v>
      </c>
      <c r="J21" s="7">
        <v>84</v>
      </c>
    </row>
    <row r="22" spans="1:10" s="5" customFormat="1" ht="20.25" customHeight="1">
      <c r="A22" s="10" t="s">
        <v>86</v>
      </c>
      <c r="B22" s="7">
        <f t="shared" si="0"/>
        <v>330</v>
      </c>
      <c r="C22" s="7">
        <f t="shared" si="1"/>
        <v>327</v>
      </c>
      <c r="D22" s="7">
        <f t="shared" si="2"/>
        <v>3</v>
      </c>
      <c r="E22" s="7">
        <f t="shared" si="3"/>
        <v>294</v>
      </c>
      <c r="F22" s="11">
        <v>293</v>
      </c>
      <c r="G22" s="11">
        <v>1</v>
      </c>
      <c r="H22" s="7">
        <f t="shared" si="4"/>
        <v>36</v>
      </c>
      <c r="I22" s="11">
        <v>34</v>
      </c>
      <c r="J22" s="11">
        <v>2</v>
      </c>
    </row>
    <row r="23" spans="1:10" s="5" customFormat="1" ht="20.25" customHeight="1">
      <c r="A23" s="15" t="s">
        <v>106</v>
      </c>
      <c r="B23" s="7">
        <f t="shared" si="0"/>
        <v>116</v>
      </c>
      <c r="C23" s="7">
        <f t="shared" si="1"/>
        <v>103</v>
      </c>
      <c r="D23" s="7">
        <f t="shared" si="2"/>
        <v>13</v>
      </c>
      <c r="E23" s="7">
        <f t="shared" si="3"/>
        <v>105</v>
      </c>
      <c r="F23" s="11">
        <v>95</v>
      </c>
      <c r="G23" s="11">
        <v>10</v>
      </c>
      <c r="H23" s="7">
        <f t="shared" si="4"/>
        <v>11</v>
      </c>
      <c r="I23" s="11">
        <v>8</v>
      </c>
      <c r="J23" s="11">
        <v>3</v>
      </c>
    </row>
    <row r="24" spans="1:10" s="5" customFormat="1" ht="20.25" customHeight="1">
      <c r="A24" s="15" t="s">
        <v>119</v>
      </c>
      <c r="B24" s="7">
        <f aca="true" t="shared" si="5" ref="B24:B35">E24+H24</f>
        <v>8</v>
      </c>
      <c r="C24" s="7">
        <f aca="true" t="shared" si="6" ref="C24:C35">F24+I24</f>
        <v>6</v>
      </c>
      <c r="D24" s="7">
        <f aca="true" t="shared" si="7" ref="D24:D35">G24+J24</f>
        <v>2</v>
      </c>
      <c r="E24" s="7">
        <f aca="true" t="shared" si="8" ref="E24:E35">SUM(F24:G24)</f>
        <v>6</v>
      </c>
      <c r="F24" s="11">
        <v>5</v>
      </c>
      <c r="G24" s="11">
        <v>1</v>
      </c>
      <c r="H24" s="7">
        <f t="shared" si="4"/>
        <v>2</v>
      </c>
      <c r="I24" s="11">
        <v>1</v>
      </c>
      <c r="J24" s="11">
        <v>1</v>
      </c>
    </row>
    <row r="25" spans="1:10" s="5" customFormat="1" ht="20.25" customHeight="1">
      <c r="A25" s="10" t="s">
        <v>87</v>
      </c>
      <c r="B25" s="7">
        <f t="shared" si="5"/>
        <v>79</v>
      </c>
      <c r="C25" s="7">
        <f t="shared" si="6"/>
        <v>38</v>
      </c>
      <c r="D25" s="7">
        <f t="shared" si="7"/>
        <v>41</v>
      </c>
      <c r="E25" s="7">
        <f t="shared" si="8"/>
        <v>44</v>
      </c>
      <c r="F25" s="11">
        <v>31</v>
      </c>
      <c r="G25" s="11">
        <v>13</v>
      </c>
      <c r="H25" s="7">
        <f t="shared" si="4"/>
        <v>35</v>
      </c>
      <c r="I25" s="11">
        <v>7</v>
      </c>
      <c r="J25" s="11">
        <v>28</v>
      </c>
    </row>
    <row r="26" spans="1:10" s="5" customFormat="1" ht="20.25" customHeight="1">
      <c r="A26" s="15" t="s">
        <v>120</v>
      </c>
      <c r="B26" s="7">
        <f t="shared" si="5"/>
        <v>5</v>
      </c>
      <c r="C26" s="7">
        <f t="shared" si="6"/>
        <v>5</v>
      </c>
      <c r="D26" s="7">
        <f t="shared" si="7"/>
        <v>0</v>
      </c>
      <c r="E26" s="7">
        <f t="shared" si="8"/>
        <v>4</v>
      </c>
      <c r="F26" s="11">
        <v>4</v>
      </c>
      <c r="G26" s="11">
        <v>0</v>
      </c>
      <c r="H26" s="7">
        <f t="shared" si="4"/>
        <v>1</v>
      </c>
      <c r="I26" s="11">
        <v>1</v>
      </c>
      <c r="J26" s="11">
        <v>0</v>
      </c>
    </row>
    <row r="27" spans="1:10" s="5" customFormat="1" ht="20.25" customHeight="1">
      <c r="A27" s="10" t="s">
        <v>88</v>
      </c>
      <c r="B27" s="7">
        <f t="shared" si="5"/>
        <v>302</v>
      </c>
      <c r="C27" s="7">
        <f t="shared" si="6"/>
        <v>162</v>
      </c>
      <c r="D27" s="7">
        <f t="shared" si="7"/>
        <v>140</v>
      </c>
      <c r="E27" s="7">
        <f t="shared" si="8"/>
        <v>245</v>
      </c>
      <c r="F27" s="11">
        <v>137</v>
      </c>
      <c r="G27" s="11">
        <v>108</v>
      </c>
      <c r="H27" s="7">
        <f t="shared" si="4"/>
        <v>57</v>
      </c>
      <c r="I27" s="11">
        <v>25</v>
      </c>
      <c r="J27" s="11">
        <v>32</v>
      </c>
    </row>
    <row r="28" spans="1:10" s="5" customFormat="1" ht="20.25" customHeight="1">
      <c r="A28" s="10" t="s">
        <v>89</v>
      </c>
      <c r="B28" s="7">
        <f t="shared" si="5"/>
        <v>26</v>
      </c>
      <c r="C28" s="7">
        <f t="shared" si="6"/>
        <v>20</v>
      </c>
      <c r="D28" s="7">
        <f t="shared" si="7"/>
        <v>6</v>
      </c>
      <c r="E28" s="7">
        <f t="shared" si="8"/>
        <v>22</v>
      </c>
      <c r="F28" s="11">
        <v>20</v>
      </c>
      <c r="G28" s="13">
        <v>2</v>
      </c>
      <c r="H28" s="7">
        <f t="shared" si="4"/>
        <v>4</v>
      </c>
      <c r="I28" s="11">
        <v>0</v>
      </c>
      <c r="J28" s="13">
        <v>4</v>
      </c>
    </row>
    <row r="29" spans="1:10" s="5" customFormat="1" ht="20.25" customHeight="1">
      <c r="A29" s="10" t="s">
        <v>90</v>
      </c>
      <c r="B29" s="7">
        <f t="shared" si="5"/>
        <v>710</v>
      </c>
      <c r="C29" s="7">
        <f t="shared" si="6"/>
        <v>698</v>
      </c>
      <c r="D29" s="7">
        <f t="shared" si="7"/>
        <v>12</v>
      </c>
      <c r="E29" s="7">
        <f t="shared" si="8"/>
        <v>453</v>
      </c>
      <c r="F29" s="11">
        <v>448</v>
      </c>
      <c r="G29" s="13">
        <v>5</v>
      </c>
      <c r="H29" s="7">
        <f t="shared" si="4"/>
        <v>257</v>
      </c>
      <c r="I29" s="11">
        <v>250</v>
      </c>
      <c r="J29" s="13">
        <v>7</v>
      </c>
    </row>
    <row r="30" spans="1:10" s="5" customFormat="1" ht="20.25" customHeight="1">
      <c r="A30" s="10" t="s">
        <v>91</v>
      </c>
      <c r="B30" s="7">
        <f t="shared" si="5"/>
        <v>64</v>
      </c>
      <c r="C30" s="7">
        <f t="shared" si="6"/>
        <v>59</v>
      </c>
      <c r="D30" s="7">
        <f t="shared" si="7"/>
        <v>5</v>
      </c>
      <c r="E30" s="7">
        <f t="shared" si="8"/>
        <v>51</v>
      </c>
      <c r="F30" s="11">
        <v>47</v>
      </c>
      <c r="G30" s="13">
        <v>4</v>
      </c>
      <c r="H30" s="7">
        <f t="shared" si="4"/>
        <v>13</v>
      </c>
      <c r="I30" s="11">
        <v>12</v>
      </c>
      <c r="J30" s="13">
        <v>1</v>
      </c>
    </row>
    <row r="31" spans="1:10" s="20" customFormat="1" ht="20.25" customHeight="1">
      <c r="A31" s="18" t="s">
        <v>92</v>
      </c>
      <c r="B31" s="8">
        <f t="shared" si="5"/>
        <v>3236</v>
      </c>
      <c r="C31" s="8">
        <f t="shared" si="6"/>
        <v>2917</v>
      </c>
      <c r="D31" s="8">
        <f t="shared" si="7"/>
        <v>319</v>
      </c>
      <c r="E31" s="8">
        <f t="shared" si="8"/>
        <v>1811</v>
      </c>
      <c r="F31" s="8">
        <v>1666</v>
      </c>
      <c r="G31" s="19">
        <v>145</v>
      </c>
      <c r="H31" s="8">
        <f t="shared" si="4"/>
        <v>1425</v>
      </c>
      <c r="I31" s="8">
        <v>1251</v>
      </c>
      <c r="J31" s="19">
        <v>174</v>
      </c>
    </row>
    <row r="32" spans="1:10" s="5" customFormat="1" ht="20.25" customHeight="1">
      <c r="A32" s="15" t="s">
        <v>107</v>
      </c>
      <c r="B32" s="7">
        <f t="shared" si="5"/>
        <v>593</v>
      </c>
      <c r="C32" s="7">
        <f t="shared" si="6"/>
        <v>528</v>
      </c>
      <c r="D32" s="7">
        <f t="shared" si="7"/>
        <v>65</v>
      </c>
      <c r="E32" s="7">
        <f t="shared" si="8"/>
        <v>419</v>
      </c>
      <c r="F32" s="11">
        <v>388</v>
      </c>
      <c r="G32" s="13">
        <v>31</v>
      </c>
      <c r="H32" s="7">
        <f t="shared" si="4"/>
        <v>174</v>
      </c>
      <c r="I32" s="11">
        <v>140</v>
      </c>
      <c r="J32" s="13">
        <v>34</v>
      </c>
    </row>
    <row r="33" spans="1:10" s="5" customFormat="1" ht="20.25" customHeight="1">
      <c r="A33" s="15" t="s">
        <v>121</v>
      </c>
      <c r="B33" s="7">
        <f t="shared" si="5"/>
        <v>3</v>
      </c>
      <c r="C33" s="7">
        <f t="shared" si="6"/>
        <v>3</v>
      </c>
      <c r="D33" s="7">
        <f t="shared" si="7"/>
        <v>0</v>
      </c>
      <c r="E33" s="7">
        <f t="shared" si="8"/>
        <v>1</v>
      </c>
      <c r="F33" s="11">
        <v>1</v>
      </c>
      <c r="G33" s="11">
        <v>0</v>
      </c>
      <c r="H33" s="7">
        <f t="shared" si="4"/>
        <v>2</v>
      </c>
      <c r="I33" s="11">
        <v>2</v>
      </c>
      <c r="J33" s="11">
        <v>0</v>
      </c>
    </row>
    <row r="34" spans="1:10" s="5" customFormat="1" ht="20.25" customHeight="1">
      <c r="A34" s="15" t="s">
        <v>122</v>
      </c>
      <c r="B34" s="7">
        <f t="shared" si="5"/>
        <v>4</v>
      </c>
      <c r="C34" s="7">
        <f t="shared" si="6"/>
        <v>3</v>
      </c>
      <c r="D34" s="7">
        <f t="shared" si="7"/>
        <v>1</v>
      </c>
      <c r="E34" s="7">
        <f t="shared" si="8"/>
        <v>4</v>
      </c>
      <c r="F34" s="11">
        <v>3</v>
      </c>
      <c r="G34" s="13">
        <v>1</v>
      </c>
      <c r="H34" s="7">
        <f t="shared" si="4"/>
        <v>0</v>
      </c>
      <c r="I34" s="11">
        <v>0</v>
      </c>
      <c r="J34" s="11">
        <v>0</v>
      </c>
    </row>
    <row r="35" spans="1:10" s="5" customFormat="1" ht="20.25" customHeight="1">
      <c r="A35" s="15" t="s">
        <v>109</v>
      </c>
      <c r="B35" s="7">
        <f t="shared" si="5"/>
        <v>15</v>
      </c>
      <c r="C35" s="7">
        <f t="shared" si="6"/>
        <v>3</v>
      </c>
      <c r="D35" s="7">
        <f t="shared" si="7"/>
        <v>12</v>
      </c>
      <c r="E35" s="7">
        <f t="shared" si="8"/>
        <v>12</v>
      </c>
      <c r="F35" s="11">
        <v>3</v>
      </c>
      <c r="G35" s="13">
        <v>9</v>
      </c>
      <c r="H35" s="7">
        <f t="shared" si="4"/>
        <v>3</v>
      </c>
      <c r="I35" s="11">
        <v>0</v>
      </c>
      <c r="J35" s="13">
        <v>3</v>
      </c>
    </row>
    <row r="36" spans="1:10" s="5" customFormat="1" ht="20.25" customHeight="1">
      <c r="A36" s="15" t="s">
        <v>123</v>
      </c>
      <c r="B36" s="7">
        <f aca="true" t="shared" si="9" ref="B36:D39">E36+H36</f>
        <v>2</v>
      </c>
      <c r="C36" s="7">
        <f t="shared" si="9"/>
        <v>2</v>
      </c>
      <c r="D36" s="7">
        <f t="shared" si="9"/>
        <v>0</v>
      </c>
      <c r="E36" s="7">
        <f>SUM(F36:G36)</f>
        <v>2</v>
      </c>
      <c r="F36" s="11">
        <v>2</v>
      </c>
      <c r="G36" s="11">
        <v>0</v>
      </c>
      <c r="H36" s="7">
        <f t="shared" si="4"/>
        <v>0</v>
      </c>
      <c r="I36" s="11">
        <v>0</v>
      </c>
      <c r="J36" s="11">
        <v>0</v>
      </c>
    </row>
    <row r="37" spans="1:10" s="5" customFormat="1" ht="20.25" customHeight="1">
      <c r="A37" s="15" t="s">
        <v>124</v>
      </c>
      <c r="B37" s="7">
        <f t="shared" si="9"/>
        <v>1</v>
      </c>
      <c r="C37" s="7">
        <f t="shared" si="9"/>
        <v>1</v>
      </c>
      <c r="D37" s="7">
        <f t="shared" si="9"/>
        <v>0</v>
      </c>
      <c r="E37" s="7">
        <f>SUM(F37:G37)</f>
        <v>1</v>
      </c>
      <c r="F37" s="11">
        <v>1</v>
      </c>
      <c r="G37" s="11">
        <v>0</v>
      </c>
      <c r="H37" s="7">
        <f t="shared" si="4"/>
        <v>0</v>
      </c>
      <c r="I37" s="11">
        <v>0</v>
      </c>
      <c r="J37" s="11">
        <v>0</v>
      </c>
    </row>
    <row r="38" spans="1:10" s="5" customFormat="1" ht="20.25" customHeight="1">
      <c r="A38" s="15" t="s">
        <v>125</v>
      </c>
      <c r="B38" s="7">
        <f t="shared" si="9"/>
        <v>3</v>
      </c>
      <c r="C38" s="7">
        <f t="shared" si="9"/>
        <v>3</v>
      </c>
      <c r="D38" s="7">
        <f t="shared" si="9"/>
        <v>0</v>
      </c>
      <c r="E38" s="7">
        <f>SUM(F38:G38)</f>
        <v>2</v>
      </c>
      <c r="F38" s="11">
        <v>2</v>
      </c>
      <c r="G38" s="11">
        <v>0</v>
      </c>
      <c r="H38" s="7">
        <f t="shared" si="4"/>
        <v>1</v>
      </c>
      <c r="I38" s="11">
        <v>1</v>
      </c>
      <c r="J38" s="11">
        <v>0</v>
      </c>
    </row>
    <row r="39" spans="1:10" s="5" customFormat="1" ht="20.25" customHeight="1">
      <c r="A39" s="15" t="s">
        <v>126</v>
      </c>
      <c r="B39" s="7">
        <f t="shared" si="9"/>
        <v>2</v>
      </c>
      <c r="C39" s="7">
        <f t="shared" si="9"/>
        <v>2</v>
      </c>
      <c r="D39" s="7">
        <f t="shared" si="9"/>
        <v>0</v>
      </c>
      <c r="E39" s="7">
        <f>SUM(F39:G39)</f>
        <v>2</v>
      </c>
      <c r="F39" s="11">
        <v>2</v>
      </c>
      <c r="G39" s="11">
        <v>0</v>
      </c>
      <c r="H39" s="7">
        <f t="shared" si="4"/>
        <v>0</v>
      </c>
      <c r="I39" s="11">
        <v>0</v>
      </c>
      <c r="J39" s="11">
        <v>0</v>
      </c>
    </row>
    <row r="40" spans="1:10" s="5" customFormat="1" ht="20.25" customHeight="1">
      <c r="A40" s="10" t="s">
        <v>93</v>
      </c>
      <c r="B40" s="7">
        <f t="shared" si="0"/>
        <v>158</v>
      </c>
      <c r="C40" s="7">
        <f t="shared" si="1"/>
        <v>156</v>
      </c>
      <c r="D40" s="7">
        <f t="shared" si="2"/>
        <v>2</v>
      </c>
      <c r="E40" s="7">
        <f t="shared" si="3"/>
        <v>112</v>
      </c>
      <c r="F40" s="11">
        <v>111</v>
      </c>
      <c r="G40" s="13">
        <v>1</v>
      </c>
      <c r="H40" s="7">
        <f t="shared" si="4"/>
        <v>46</v>
      </c>
      <c r="I40" s="11">
        <v>45</v>
      </c>
      <c r="J40" s="13">
        <v>1</v>
      </c>
    </row>
    <row r="41" spans="1:10" s="5" customFormat="1" ht="20.25" customHeight="1">
      <c r="A41" s="10" t="s">
        <v>94</v>
      </c>
      <c r="B41" s="7">
        <f t="shared" si="0"/>
        <v>21</v>
      </c>
      <c r="C41" s="7">
        <f t="shared" si="1"/>
        <v>21</v>
      </c>
      <c r="D41" s="7">
        <f t="shared" si="2"/>
        <v>0</v>
      </c>
      <c r="E41" s="7">
        <f t="shared" si="3"/>
        <v>20</v>
      </c>
      <c r="F41" s="11">
        <v>20</v>
      </c>
      <c r="G41" s="11">
        <v>0</v>
      </c>
      <c r="H41" s="7">
        <f t="shared" si="4"/>
        <v>1</v>
      </c>
      <c r="I41" s="11">
        <v>1</v>
      </c>
      <c r="J41" s="11">
        <v>0</v>
      </c>
    </row>
    <row r="42" spans="1:10" s="5" customFormat="1" ht="20.25" customHeight="1">
      <c r="A42" s="10" t="s">
        <v>95</v>
      </c>
      <c r="B42" s="7">
        <f t="shared" si="0"/>
        <v>98</v>
      </c>
      <c r="C42" s="7">
        <f t="shared" si="1"/>
        <v>90</v>
      </c>
      <c r="D42" s="7">
        <f t="shared" si="2"/>
        <v>8</v>
      </c>
      <c r="E42" s="7">
        <f t="shared" si="3"/>
        <v>72</v>
      </c>
      <c r="F42" s="11">
        <v>69</v>
      </c>
      <c r="G42" s="13">
        <v>3</v>
      </c>
      <c r="H42" s="7">
        <f t="shared" si="4"/>
        <v>26</v>
      </c>
      <c r="I42" s="11">
        <v>21</v>
      </c>
      <c r="J42" s="13">
        <v>5</v>
      </c>
    </row>
    <row r="43" spans="1:10" s="5" customFormat="1" ht="20.25" customHeight="1">
      <c r="A43" s="10" t="s">
        <v>96</v>
      </c>
      <c r="B43" s="7">
        <f t="shared" si="0"/>
        <v>95</v>
      </c>
      <c r="C43" s="7">
        <f t="shared" si="1"/>
        <v>91</v>
      </c>
      <c r="D43" s="7">
        <f t="shared" si="2"/>
        <v>4</v>
      </c>
      <c r="E43" s="7">
        <f t="shared" si="3"/>
        <v>86</v>
      </c>
      <c r="F43" s="11">
        <v>84</v>
      </c>
      <c r="G43" s="13">
        <v>2</v>
      </c>
      <c r="H43" s="7">
        <f t="shared" si="4"/>
        <v>9</v>
      </c>
      <c r="I43" s="11">
        <v>7</v>
      </c>
      <c r="J43" s="13">
        <v>2</v>
      </c>
    </row>
    <row r="44" spans="1:10" s="5" customFormat="1" ht="20.25" customHeight="1">
      <c r="A44" s="10" t="s">
        <v>97</v>
      </c>
      <c r="B44" s="7">
        <f t="shared" si="0"/>
        <v>59</v>
      </c>
      <c r="C44" s="7">
        <f t="shared" si="1"/>
        <v>59</v>
      </c>
      <c r="D44" s="7">
        <f t="shared" si="2"/>
        <v>0</v>
      </c>
      <c r="E44" s="7">
        <f t="shared" si="3"/>
        <v>52</v>
      </c>
      <c r="F44" s="11">
        <v>52</v>
      </c>
      <c r="G44" s="11">
        <v>0</v>
      </c>
      <c r="H44" s="7">
        <f t="shared" si="4"/>
        <v>7</v>
      </c>
      <c r="I44" s="11">
        <v>7</v>
      </c>
      <c r="J44" s="11">
        <v>0</v>
      </c>
    </row>
    <row r="45" spans="1:10" s="5" customFormat="1" ht="20.25" customHeight="1">
      <c r="A45" s="10" t="s">
        <v>98</v>
      </c>
      <c r="B45" s="7">
        <f t="shared" si="0"/>
        <v>50</v>
      </c>
      <c r="C45" s="7">
        <f t="shared" si="1"/>
        <v>50</v>
      </c>
      <c r="D45" s="7">
        <f t="shared" si="2"/>
        <v>0</v>
      </c>
      <c r="E45" s="7">
        <f t="shared" si="3"/>
        <v>45</v>
      </c>
      <c r="F45" s="11">
        <v>45</v>
      </c>
      <c r="G45" s="11">
        <v>0</v>
      </c>
      <c r="H45" s="7">
        <f t="shared" si="4"/>
        <v>5</v>
      </c>
      <c r="I45" s="11">
        <v>5</v>
      </c>
      <c r="J45" s="11">
        <v>0</v>
      </c>
    </row>
    <row r="46" spans="1:10" s="5" customFormat="1" ht="20.25" customHeight="1">
      <c r="A46" s="10" t="s">
        <v>99</v>
      </c>
      <c r="B46" s="7">
        <f t="shared" si="0"/>
        <v>42</v>
      </c>
      <c r="C46" s="7">
        <f t="shared" si="1"/>
        <v>42</v>
      </c>
      <c r="D46" s="7">
        <f t="shared" si="2"/>
        <v>0</v>
      </c>
      <c r="E46" s="7">
        <f t="shared" si="3"/>
        <v>39</v>
      </c>
      <c r="F46" s="11">
        <v>39</v>
      </c>
      <c r="G46" s="11">
        <v>0</v>
      </c>
      <c r="H46" s="7">
        <f t="shared" si="4"/>
        <v>3</v>
      </c>
      <c r="I46" s="11">
        <v>3</v>
      </c>
      <c r="J46" s="11">
        <v>0</v>
      </c>
    </row>
    <row r="47" spans="1:10" s="5" customFormat="1" ht="20.25" customHeight="1">
      <c r="A47" s="15" t="s">
        <v>127</v>
      </c>
      <c r="B47" s="7">
        <f>E47+H47</f>
        <v>8</v>
      </c>
      <c r="C47" s="7">
        <f>F47+I47</f>
        <v>7</v>
      </c>
      <c r="D47" s="7">
        <f>G47+J47</f>
        <v>1</v>
      </c>
      <c r="E47" s="7">
        <f>SUM(F47:G47)</f>
        <v>8</v>
      </c>
      <c r="F47" s="11">
        <v>7</v>
      </c>
      <c r="G47" s="13">
        <v>1</v>
      </c>
      <c r="H47" s="7">
        <f t="shared" si="4"/>
        <v>0</v>
      </c>
      <c r="I47" s="11">
        <v>0</v>
      </c>
      <c r="J47" s="11">
        <v>0</v>
      </c>
    </row>
    <row r="48" spans="1:10" s="5" customFormat="1" ht="20.25" customHeight="1">
      <c r="A48" s="10" t="s">
        <v>100</v>
      </c>
      <c r="B48" s="7">
        <f t="shared" si="0"/>
        <v>11</v>
      </c>
      <c r="C48" s="7">
        <f t="shared" si="1"/>
        <v>11</v>
      </c>
      <c r="D48" s="7">
        <f t="shared" si="2"/>
        <v>0</v>
      </c>
      <c r="E48" s="7">
        <f t="shared" si="3"/>
        <v>8</v>
      </c>
      <c r="F48" s="11">
        <v>8</v>
      </c>
      <c r="G48" s="11">
        <v>0</v>
      </c>
      <c r="H48" s="7">
        <f t="shared" si="4"/>
        <v>3</v>
      </c>
      <c r="I48" s="11">
        <v>3</v>
      </c>
      <c r="J48" s="11">
        <v>0</v>
      </c>
    </row>
    <row r="49" spans="1:10" s="5" customFormat="1" ht="20.25" customHeight="1">
      <c r="A49" s="10" t="s">
        <v>101</v>
      </c>
      <c r="B49" s="7">
        <f>E49+H49</f>
        <v>495</v>
      </c>
      <c r="C49" s="7">
        <f>F49+I49</f>
        <v>473</v>
      </c>
      <c r="D49" s="7">
        <f>G49+J49</f>
        <v>22</v>
      </c>
      <c r="E49" s="7">
        <f t="shared" si="3"/>
        <v>264</v>
      </c>
      <c r="F49" s="11">
        <v>255</v>
      </c>
      <c r="G49" s="13">
        <v>9</v>
      </c>
      <c r="H49" s="7">
        <f t="shared" si="4"/>
        <v>231</v>
      </c>
      <c r="I49" s="11">
        <v>218</v>
      </c>
      <c r="J49" s="13">
        <v>13</v>
      </c>
    </row>
    <row r="50" spans="1:10" s="5" customFormat="1" ht="20.25" customHeight="1">
      <c r="A50" s="15" t="s">
        <v>108</v>
      </c>
      <c r="B50" s="7">
        <f t="shared" si="0"/>
        <v>256</v>
      </c>
      <c r="C50" s="7">
        <f t="shared" si="1"/>
        <v>229</v>
      </c>
      <c r="D50" s="7">
        <f t="shared" si="2"/>
        <v>27</v>
      </c>
      <c r="E50" s="7">
        <f t="shared" si="3"/>
        <v>168</v>
      </c>
      <c r="F50" s="11">
        <v>151</v>
      </c>
      <c r="G50" s="13">
        <v>17</v>
      </c>
      <c r="H50" s="7">
        <f t="shared" si="4"/>
        <v>88</v>
      </c>
      <c r="I50" s="11">
        <v>78</v>
      </c>
      <c r="J50" s="13">
        <v>10</v>
      </c>
    </row>
    <row r="51" spans="1:10" s="5" customFormat="1" ht="20.25" customHeight="1">
      <c r="A51" s="10" t="s">
        <v>102</v>
      </c>
      <c r="B51" s="7">
        <f aca="true" t="shared" si="10" ref="B51:D52">E51+H51</f>
        <v>2033</v>
      </c>
      <c r="C51" s="7">
        <f t="shared" si="10"/>
        <v>2028</v>
      </c>
      <c r="D51" s="7">
        <f t="shared" si="10"/>
        <v>5</v>
      </c>
      <c r="E51" s="7">
        <f t="shared" si="3"/>
        <v>1515</v>
      </c>
      <c r="F51" s="8">
        <v>1511</v>
      </c>
      <c r="G51" s="11">
        <v>4</v>
      </c>
      <c r="H51" s="7">
        <f t="shared" si="4"/>
        <v>518</v>
      </c>
      <c r="I51" s="8">
        <v>517</v>
      </c>
      <c r="J51" s="11">
        <v>1</v>
      </c>
    </row>
    <row r="52" spans="1:10" s="5" customFormat="1" ht="20.25" customHeight="1">
      <c r="A52" s="10" t="s">
        <v>103</v>
      </c>
      <c r="B52" s="7">
        <f t="shared" si="10"/>
        <v>161</v>
      </c>
      <c r="C52" s="7">
        <f t="shared" si="10"/>
        <v>158</v>
      </c>
      <c r="D52" s="7">
        <f t="shared" si="10"/>
        <v>3</v>
      </c>
      <c r="E52" s="7">
        <f t="shared" si="3"/>
        <v>126</v>
      </c>
      <c r="F52" s="11">
        <v>126</v>
      </c>
      <c r="G52" s="11">
        <v>0</v>
      </c>
      <c r="H52" s="7">
        <f t="shared" si="4"/>
        <v>35</v>
      </c>
      <c r="I52" s="11">
        <v>32</v>
      </c>
      <c r="J52" s="13">
        <v>3</v>
      </c>
    </row>
    <row r="53" spans="1:10" s="5" customFormat="1" ht="20.25" customHeight="1">
      <c r="A53" s="10"/>
      <c r="B53" s="7"/>
      <c r="C53" s="7"/>
      <c r="D53" s="7"/>
      <c r="E53" s="7"/>
      <c r="F53" s="7"/>
      <c r="G53" s="7"/>
      <c r="H53" s="7"/>
      <c r="I53" s="7"/>
      <c r="J53" s="7"/>
    </row>
    <row r="54" spans="1:10" s="5" customFormat="1" ht="20.25" customHeight="1">
      <c r="A54" s="10" t="s">
        <v>104</v>
      </c>
      <c r="B54" s="6">
        <f t="shared" si="0"/>
        <v>1268</v>
      </c>
      <c r="C54" s="6">
        <f t="shared" si="1"/>
        <v>1125</v>
      </c>
      <c r="D54" s="6">
        <f t="shared" si="2"/>
        <v>143</v>
      </c>
      <c r="E54" s="6">
        <f>F54+G54</f>
        <v>1154</v>
      </c>
      <c r="F54" s="6">
        <f>F55+F59+F63+F68+F72+F76+F81+F85+F89+F93+F97+F105+F117+F124+F131+F137+F141+F147+F153+F157+F161+F165+F170+F174</f>
        <v>1085</v>
      </c>
      <c r="G54" s="6">
        <f>G55+G59+G63+G68+G72+G76+G81+G85+G89+G93+G97+G105+G117+G124+G131+G137+G141+G147+G153+G157+G161+G165+G170+G174</f>
        <v>69</v>
      </c>
      <c r="H54" s="17">
        <f>I54+J54</f>
        <v>114</v>
      </c>
      <c r="I54" s="6">
        <f>I55+I59+I63+I68+I72+I76+I81+I85+I89+I93+I97+I105+I117+I124+I131+I137+I141+I147+I153+I157+I161+I165+I170+I174</f>
        <v>40</v>
      </c>
      <c r="J54" s="6">
        <f>J55+J59+J63+J68+J72+J76+J81+J85+J89+J93+J97+J105+J117+J124+J131+J137+J141+J147+J153+J157+J161+J165+J170+J174</f>
        <v>74</v>
      </c>
    </row>
    <row r="55" spans="1:10" s="5" customFormat="1" ht="20.25" customHeight="1">
      <c r="A55" s="10" t="s">
        <v>105</v>
      </c>
      <c r="B55" s="6">
        <f t="shared" si="0"/>
        <v>58</v>
      </c>
      <c r="C55" s="6">
        <f t="shared" si="1"/>
        <v>57</v>
      </c>
      <c r="D55" s="6">
        <f t="shared" si="2"/>
        <v>1</v>
      </c>
      <c r="E55" s="6">
        <f t="shared" si="3"/>
        <v>56</v>
      </c>
      <c r="F55" s="6">
        <f>SUM(F56:F57)</f>
        <v>55</v>
      </c>
      <c r="G55" s="6">
        <f>SUM(G56:G57)</f>
        <v>1</v>
      </c>
      <c r="H55" s="6">
        <f>SUM(H56:H57)</f>
        <v>2</v>
      </c>
      <c r="I55" s="6">
        <f>SUM(I56:I57)</f>
        <v>2</v>
      </c>
      <c r="J55" s="6">
        <f>SUM(J56:J57)</f>
        <v>0</v>
      </c>
    </row>
    <row r="56" spans="1:10" s="5" customFormat="1" ht="20.25" customHeight="1">
      <c r="A56" s="10" t="s">
        <v>4</v>
      </c>
      <c r="B56" s="6">
        <f t="shared" si="0"/>
        <v>24</v>
      </c>
      <c r="C56" s="6">
        <f t="shared" si="1"/>
        <v>24</v>
      </c>
      <c r="D56" s="6">
        <f t="shared" si="2"/>
        <v>0</v>
      </c>
      <c r="E56" s="6">
        <f t="shared" si="3"/>
        <v>24</v>
      </c>
      <c r="F56" s="6">
        <v>24</v>
      </c>
      <c r="G56" s="12">
        <v>0</v>
      </c>
      <c r="H56" s="6">
        <v>0</v>
      </c>
      <c r="I56" s="6">
        <v>0</v>
      </c>
      <c r="J56" s="12">
        <v>0</v>
      </c>
    </row>
    <row r="57" spans="1:10" s="5" customFormat="1" ht="20.25" customHeight="1">
      <c r="A57" s="10" t="s">
        <v>5</v>
      </c>
      <c r="B57" s="6">
        <f t="shared" si="0"/>
        <v>34</v>
      </c>
      <c r="C57" s="6">
        <f t="shared" si="1"/>
        <v>33</v>
      </c>
      <c r="D57" s="6">
        <f t="shared" si="2"/>
        <v>1</v>
      </c>
      <c r="E57" s="6">
        <f t="shared" si="3"/>
        <v>32</v>
      </c>
      <c r="F57" s="6">
        <v>31</v>
      </c>
      <c r="G57" s="12">
        <v>1</v>
      </c>
      <c r="H57" s="6">
        <f>I57+J57</f>
        <v>2</v>
      </c>
      <c r="I57" s="6">
        <v>2</v>
      </c>
      <c r="J57" s="12">
        <v>0</v>
      </c>
    </row>
    <row r="58" spans="1:10" s="5" customFormat="1" ht="20.25" customHeight="1">
      <c r="A58" s="10"/>
      <c r="B58" s="6"/>
      <c r="C58" s="6"/>
      <c r="D58" s="6"/>
      <c r="E58" s="6"/>
      <c r="F58" s="6"/>
      <c r="G58" s="12"/>
      <c r="H58" s="6"/>
      <c r="I58" s="6"/>
      <c r="J58" s="12"/>
    </row>
    <row r="59" spans="1:10" s="5" customFormat="1" ht="20.25" customHeight="1">
      <c r="A59" s="10" t="s">
        <v>6</v>
      </c>
      <c r="B59" s="6">
        <f t="shared" si="0"/>
        <v>54</v>
      </c>
      <c r="C59" s="6">
        <f t="shared" si="1"/>
        <v>52</v>
      </c>
      <c r="D59" s="6">
        <f t="shared" si="2"/>
        <v>2</v>
      </c>
      <c r="E59" s="6">
        <f t="shared" si="3"/>
        <v>53</v>
      </c>
      <c r="F59" s="14">
        <f>SUM(F60:F61)</f>
        <v>51</v>
      </c>
      <c r="G59" s="14">
        <f>SUM(G60:G61)</f>
        <v>2</v>
      </c>
      <c r="H59" s="14">
        <f>SUM(H60:H61)</f>
        <v>1</v>
      </c>
      <c r="I59" s="14">
        <f>SUM(I60:I61)</f>
        <v>1</v>
      </c>
      <c r="J59" s="14">
        <f>SUM(J60:J61)</f>
        <v>0</v>
      </c>
    </row>
    <row r="60" spans="1:10" s="5" customFormat="1" ht="20.25" customHeight="1">
      <c r="A60" s="10" t="s">
        <v>7</v>
      </c>
      <c r="B60" s="6">
        <f t="shared" si="0"/>
        <v>37</v>
      </c>
      <c r="C60" s="6">
        <f t="shared" si="1"/>
        <v>37</v>
      </c>
      <c r="D60" s="6">
        <f t="shared" si="2"/>
        <v>0</v>
      </c>
      <c r="E60" s="6">
        <f t="shared" si="3"/>
        <v>37</v>
      </c>
      <c r="F60" s="14">
        <v>37</v>
      </c>
      <c r="G60" s="12">
        <v>0</v>
      </c>
      <c r="H60" s="6">
        <f>I60+J60</f>
        <v>0</v>
      </c>
      <c r="I60" s="14">
        <v>0</v>
      </c>
      <c r="J60" s="12">
        <v>0</v>
      </c>
    </row>
    <row r="61" spans="1:10" s="5" customFormat="1" ht="20.25" customHeight="1">
      <c r="A61" s="10" t="s">
        <v>5</v>
      </c>
      <c r="B61" s="6">
        <f t="shared" si="0"/>
        <v>17</v>
      </c>
      <c r="C61" s="6">
        <f t="shared" si="1"/>
        <v>15</v>
      </c>
      <c r="D61" s="6">
        <f t="shared" si="2"/>
        <v>2</v>
      </c>
      <c r="E61" s="6">
        <f t="shared" si="3"/>
        <v>16</v>
      </c>
      <c r="F61" s="14">
        <v>14</v>
      </c>
      <c r="G61" s="12">
        <v>2</v>
      </c>
      <c r="H61" s="6">
        <f>I61+J61</f>
        <v>1</v>
      </c>
      <c r="I61" s="14">
        <v>1</v>
      </c>
      <c r="J61" s="12">
        <v>0</v>
      </c>
    </row>
    <row r="62" spans="1:10" s="5" customFormat="1" ht="20.25" customHeight="1">
      <c r="A62" s="10"/>
      <c r="B62" s="6"/>
      <c r="C62" s="6"/>
      <c r="D62" s="6"/>
      <c r="E62" s="6"/>
      <c r="F62" s="14"/>
      <c r="G62" s="12"/>
      <c r="H62" s="6"/>
      <c r="I62" s="14"/>
      <c r="J62" s="12"/>
    </row>
    <row r="63" spans="1:10" s="5" customFormat="1" ht="20.25" customHeight="1">
      <c r="A63" s="10" t="s">
        <v>8</v>
      </c>
      <c r="B63" s="6">
        <f t="shared" si="0"/>
        <v>69</v>
      </c>
      <c r="C63" s="6">
        <f t="shared" si="1"/>
        <v>52</v>
      </c>
      <c r="D63" s="6">
        <f t="shared" si="2"/>
        <v>17</v>
      </c>
      <c r="E63" s="6">
        <f t="shared" si="3"/>
        <v>58</v>
      </c>
      <c r="F63" s="14">
        <f>SUM(F64:F66)</f>
        <v>47</v>
      </c>
      <c r="G63" s="14">
        <f>SUM(G64:G66)</f>
        <v>11</v>
      </c>
      <c r="H63" s="14">
        <f>SUM(H64:H66)</f>
        <v>11</v>
      </c>
      <c r="I63" s="14">
        <f>SUM(I64:I66)</f>
        <v>5</v>
      </c>
      <c r="J63" s="14">
        <f>SUM(J64:J66)</f>
        <v>6</v>
      </c>
    </row>
    <row r="64" spans="1:10" s="5" customFormat="1" ht="20.25" customHeight="1">
      <c r="A64" s="10" t="s">
        <v>9</v>
      </c>
      <c r="B64" s="6">
        <f t="shared" si="0"/>
        <v>16</v>
      </c>
      <c r="C64" s="6">
        <f t="shared" si="1"/>
        <v>8</v>
      </c>
      <c r="D64" s="6">
        <f t="shared" si="2"/>
        <v>8</v>
      </c>
      <c r="E64" s="6">
        <f t="shared" si="3"/>
        <v>12</v>
      </c>
      <c r="F64" s="14">
        <v>7</v>
      </c>
      <c r="G64" s="12">
        <v>5</v>
      </c>
      <c r="H64" s="6">
        <f>I64+J64</f>
        <v>4</v>
      </c>
      <c r="I64" s="14">
        <v>1</v>
      </c>
      <c r="J64" s="12">
        <v>3</v>
      </c>
    </row>
    <row r="65" spans="1:10" s="5" customFormat="1" ht="20.25" customHeight="1">
      <c r="A65" s="10" t="s">
        <v>10</v>
      </c>
      <c r="B65" s="6">
        <f>E65+H65</f>
        <v>22</v>
      </c>
      <c r="C65" s="6">
        <f>F65+I65</f>
        <v>19</v>
      </c>
      <c r="D65" s="6">
        <f>G65+J65</f>
        <v>3</v>
      </c>
      <c r="E65" s="6">
        <f t="shared" si="3"/>
        <v>18</v>
      </c>
      <c r="F65" s="14">
        <v>15</v>
      </c>
      <c r="G65" s="12">
        <v>3</v>
      </c>
      <c r="H65" s="6">
        <f>I65+J65</f>
        <v>4</v>
      </c>
      <c r="I65" s="14">
        <v>4</v>
      </c>
      <c r="J65" s="12">
        <v>0</v>
      </c>
    </row>
    <row r="66" spans="1:10" s="5" customFormat="1" ht="20.25" customHeight="1">
      <c r="A66" s="10" t="s">
        <v>11</v>
      </c>
      <c r="B66" s="6">
        <f t="shared" si="0"/>
        <v>31</v>
      </c>
      <c r="C66" s="6">
        <f t="shared" si="1"/>
        <v>25</v>
      </c>
      <c r="D66" s="6">
        <f t="shared" si="2"/>
        <v>6</v>
      </c>
      <c r="E66" s="6">
        <f t="shared" si="3"/>
        <v>28</v>
      </c>
      <c r="F66" s="14">
        <v>25</v>
      </c>
      <c r="G66" s="14">
        <v>3</v>
      </c>
      <c r="H66" s="6">
        <f>I66+J66</f>
        <v>3</v>
      </c>
      <c r="I66" s="14">
        <v>0</v>
      </c>
      <c r="J66" s="14">
        <v>3</v>
      </c>
    </row>
    <row r="67" spans="1:10" s="5" customFormat="1" ht="20.25" customHeight="1">
      <c r="A67" s="10"/>
      <c r="B67" s="6"/>
      <c r="C67" s="6"/>
      <c r="D67" s="6"/>
      <c r="E67" s="6"/>
      <c r="F67" s="14"/>
      <c r="G67" s="14"/>
      <c r="H67" s="6"/>
      <c r="I67" s="14"/>
      <c r="J67" s="14"/>
    </row>
    <row r="68" spans="1:10" s="5" customFormat="1" ht="20.25" customHeight="1">
      <c r="A68" s="15" t="s">
        <v>110</v>
      </c>
      <c r="B68" s="6">
        <f aca="true" t="shared" si="11" ref="B68:D70">E68+H68</f>
        <v>18</v>
      </c>
      <c r="C68" s="6">
        <f t="shared" si="11"/>
        <v>9</v>
      </c>
      <c r="D68" s="6">
        <f t="shared" si="11"/>
        <v>9</v>
      </c>
      <c r="E68" s="6">
        <f>F68+G68</f>
        <v>9</v>
      </c>
      <c r="F68" s="14">
        <f>SUM(F69:F70)</f>
        <v>8</v>
      </c>
      <c r="G68" s="14">
        <f>SUM(G69:G70)</f>
        <v>1</v>
      </c>
      <c r="H68" s="6">
        <f>I68+J68</f>
        <v>9</v>
      </c>
      <c r="I68" s="14">
        <f>SUM(I69:I70)</f>
        <v>1</v>
      </c>
      <c r="J68" s="14">
        <f>SUM(J69:J70)</f>
        <v>8</v>
      </c>
    </row>
    <row r="69" spans="1:10" s="5" customFormat="1" ht="20.25" customHeight="1">
      <c r="A69" s="15" t="s">
        <v>128</v>
      </c>
      <c r="B69" s="6">
        <f>E69+H69</f>
        <v>12</v>
      </c>
      <c r="C69" s="6">
        <f>F69+I69</f>
        <v>6</v>
      </c>
      <c r="D69" s="6">
        <f>G69+J69</f>
        <v>6</v>
      </c>
      <c r="E69" s="6">
        <f>F69+G69</f>
        <v>5</v>
      </c>
      <c r="F69" s="14">
        <v>5</v>
      </c>
      <c r="G69" s="14">
        <v>0</v>
      </c>
      <c r="H69" s="6">
        <f>I69+J69</f>
        <v>7</v>
      </c>
      <c r="I69" s="14">
        <v>1</v>
      </c>
      <c r="J69" s="14">
        <v>6</v>
      </c>
    </row>
    <row r="70" spans="1:10" s="5" customFormat="1" ht="20.25" customHeight="1">
      <c r="A70" s="15" t="s">
        <v>111</v>
      </c>
      <c r="B70" s="6">
        <f t="shared" si="11"/>
        <v>6</v>
      </c>
      <c r="C70" s="6">
        <f t="shared" si="11"/>
        <v>3</v>
      </c>
      <c r="D70" s="6">
        <f t="shared" si="11"/>
        <v>3</v>
      </c>
      <c r="E70" s="6">
        <f>F70+G70</f>
        <v>4</v>
      </c>
      <c r="F70" s="14">
        <v>3</v>
      </c>
      <c r="G70" s="14">
        <v>1</v>
      </c>
      <c r="H70" s="6">
        <f>I70+J70</f>
        <v>2</v>
      </c>
      <c r="I70" s="14">
        <v>0</v>
      </c>
      <c r="J70" s="14">
        <v>2</v>
      </c>
    </row>
    <row r="71" spans="1:10" s="5" customFormat="1" ht="20.25" customHeight="1">
      <c r="A71" s="10"/>
      <c r="B71" s="6"/>
      <c r="C71" s="6"/>
      <c r="D71" s="6"/>
      <c r="E71" s="6"/>
      <c r="F71" s="14"/>
      <c r="G71" s="14"/>
      <c r="H71" s="6"/>
      <c r="I71" s="14"/>
      <c r="J71" s="14"/>
    </row>
    <row r="72" spans="1:10" s="5" customFormat="1" ht="20.25" customHeight="1">
      <c r="A72" s="10" t="s">
        <v>12</v>
      </c>
      <c r="B72" s="6">
        <f t="shared" si="0"/>
        <v>45</v>
      </c>
      <c r="C72" s="6">
        <f t="shared" si="1"/>
        <v>28</v>
      </c>
      <c r="D72" s="6">
        <f t="shared" si="2"/>
        <v>17</v>
      </c>
      <c r="E72" s="6">
        <f t="shared" si="3"/>
        <v>27</v>
      </c>
      <c r="F72" s="14">
        <f>SUM(F73:F74)</f>
        <v>20</v>
      </c>
      <c r="G72" s="14">
        <f>SUM(G73:G74)</f>
        <v>7</v>
      </c>
      <c r="H72" s="14">
        <f>SUM(H73:H74)</f>
        <v>18</v>
      </c>
      <c r="I72" s="14">
        <f>SUM(I73:I74)</f>
        <v>8</v>
      </c>
      <c r="J72" s="14">
        <f>SUM(J73:J74)</f>
        <v>10</v>
      </c>
    </row>
    <row r="73" spans="1:10" s="5" customFormat="1" ht="20.25" customHeight="1">
      <c r="A73" s="10" t="s">
        <v>13</v>
      </c>
      <c r="B73" s="6">
        <f t="shared" si="0"/>
        <v>28</v>
      </c>
      <c r="C73" s="6">
        <f t="shared" si="1"/>
        <v>14</v>
      </c>
      <c r="D73" s="6">
        <f t="shared" si="2"/>
        <v>14</v>
      </c>
      <c r="E73" s="6">
        <f t="shared" si="3"/>
        <v>13</v>
      </c>
      <c r="F73" s="14">
        <v>8</v>
      </c>
      <c r="G73" s="14">
        <v>5</v>
      </c>
      <c r="H73" s="6">
        <f>I73+J73</f>
        <v>15</v>
      </c>
      <c r="I73" s="14">
        <v>6</v>
      </c>
      <c r="J73" s="14">
        <v>9</v>
      </c>
    </row>
    <row r="74" spans="1:10" s="5" customFormat="1" ht="20.25" customHeight="1">
      <c r="A74" s="10" t="s">
        <v>14</v>
      </c>
      <c r="B74" s="6">
        <f t="shared" si="0"/>
        <v>17</v>
      </c>
      <c r="C74" s="6">
        <f t="shared" si="1"/>
        <v>14</v>
      </c>
      <c r="D74" s="6">
        <f t="shared" si="2"/>
        <v>3</v>
      </c>
      <c r="E74" s="6">
        <f t="shared" si="3"/>
        <v>14</v>
      </c>
      <c r="F74" s="14">
        <v>12</v>
      </c>
      <c r="G74" s="14">
        <v>2</v>
      </c>
      <c r="H74" s="6">
        <f>I74+J74</f>
        <v>3</v>
      </c>
      <c r="I74" s="14">
        <v>2</v>
      </c>
      <c r="J74" s="14">
        <v>1</v>
      </c>
    </row>
    <row r="75" spans="1:10" s="5" customFormat="1" ht="20.25" customHeight="1">
      <c r="A75" s="10"/>
      <c r="B75" s="6"/>
      <c r="C75" s="6"/>
      <c r="D75" s="6"/>
      <c r="E75" s="6"/>
      <c r="F75" s="14"/>
      <c r="G75" s="14"/>
      <c r="H75" s="6"/>
      <c r="I75" s="14"/>
      <c r="J75" s="14"/>
    </row>
    <row r="76" spans="1:10" s="5" customFormat="1" ht="20.25" customHeight="1">
      <c r="A76" s="10" t="s">
        <v>15</v>
      </c>
      <c r="B76" s="6">
        <f t="shared" si="0"/>
        <v>130</v>
      </c>
      <c r="C76" s="6">
        <f t="shared" si="1"/>
        <v>119</v>
      </c>
      <c r="D76" s="6">
        <f t="shared" si="2"/>
        <v>11</v>
      </c>
      <c r="E76" s="6">
        <f t="shared" si="3"/>
        <v>122</v>
      </c>
      <c r="F76" s="14">
        <f>SUM(F77:F79)</f>
        <v>117</v>
      </c>
      <c r="G76" s="14">
        <f>SUM(G77:G79)</f>
        <v>5</v>
      </c>
      <c r="H76" s="6">
        <f>SUM(H77:H79)</f>
        <v>8</v>
      </c>
      <c r="I76" s="14">
        <f>SUM(I77:I79)</f>
        <v>2</v>
      </c>
      <c r="J76" s="14">
        <f>SUM(J77:J79)</f>
        <v>6</v>
      </c>
    </row>
    <row r="77" spans="1:10" s="5" customFormat="1" ht="20.25" customHeight="1">
      <c r="A77" s="15" t="s">
        <v>129</v>
      </c>
      <c r="B77" s="6">
        <f>E77+H77</f>
        <v>14</v>
      </c>
      <c r="C77" s="6">
        <f>F77+I77</f>
        <v>11</v>
      </c>
      <c r="D77" s="6">
        <f>G77+J77</f>
        <v>3</v>
      </c>
      <c r="E77" s="6">
        <f>SUM(F77:G77)</f>
        <v>12</v>
      </c>
      <c r="F77" s="14">
        <v>10</v>
      </c>
      <c r="G77" s="14">
        <v>2</v>
      </c>
      <c r="H77" s="6">
        <f>SUM(I77:J77)</f>
        <v>2</v>
      </c>
      <c r="I77" s="14">
        <v>1</v>
      </c>
      <c r="J77" s="14">
        <v>1</v>
      </c>
    </row>
    <row r="78" spans="1:10" s="5" customFormat="1" ht="20.25" customHeight="1">
      <c r="A78" s="10" t="s">
        <v>16</v>
      </c>
      <c r="B78" s="6">
        <f t="shared" si="0"/>
        <v>49</v>
      </c>
      <c r="C78" s="6">
        <f t="shared" si="1"/>
        <v>49</v>
      </c>
      <c r="D78" s="6">
        <f t="shared" si="2"/>
        <v>0</v>
      </c>
      <c r="E78" s="6">
        <f t="shared" si="3"/>
        <v>48</v>
      </c>
      <c r="F78" s="14">
        <v>48</v>
      </c>
      <c r="G78" s="12">
        <v>0</v>
      </c>
      <c r="H78" s="6">
        <f>I78+J78</f>
        <v>1</v>
      </c>
      <c r="I78" s="14">
        <v>1</v>
      </c>
      <c r="J78" s="12">
        <v>0</v>
      </c>
    </row>
    <row r="79" spans="1:10" s="5" customFormat="1" ht="20.25" customHeight="1">
      <c r="A79" s="10" t="s">
        <v>14</v>
      </c>
      <c r="B79" s="6">
        <f aca="true" t="shared" si="12" ref="B79:B168">E79+H79</f>
        <v>67</v>
      </c>
      <c r="C79" s="6">
        <f>F79+I79</f>
        <v>59</v>
      </c>
      <c r="D79" s="6">
        <f>G79+J79</f>
        <v>8</v>
      </c>
      <c r="E79" s="6">
        <f t="shared" si="3"/>
        <v>62</v>
      </c>
      <c r="F79" s="14">
        <v>59</v>
      </c>
      <c r="G79" s="12">
        <v>3</v>
      </c>
      <c r="H79" s="6">
        <f>I79+J79</f>
        <v>5</v>
      </c>
      <c r="I79" s="14">
        <v>0</v>
      </c>
      <c r="J79" s="12">
        <v>5</v>
      </c>
    </row>
    <row r="80" spans="1:10" s="5" customFormat="1" ht="20.25" customHeight="1">
      <c r="A80" s="10"/>
      <c r="B80" s="6"/>
      <c r="C80" s="6"/>
      <c r="D80" s="6"/>
      <c r="E80" s="6"/>
      <c r="F80" s="14"/>
      <c r="G80" s="12"/>
      <c r="H80" s="6"/>
      <c r="I80" s="14"/>
      <c r="J80" s="12"/>
    </row>
    <row r="81" spans="1:10" s="5" customFormat="1" ht="20.25" customHeight="1">
      <c r="A81" s="10" t="s">
        <v>17</v>
      </c>
      <c r="B81" s="6">
        <f t="shared" si="12"/>
        <v>38</v>
      </c>
      <c r="C81" s="6">
        <f aca="true" t="shared" si="13" ref="C81:D83">F81+I81</f>
        <v>36</v>
      </c>
      <c r="D81" s="6">
        <f t="shared" si="13"/>
        <v>2</v>
      </c>
      <c r="E81" s="6">
        <f t="shared" si="3"/>
        <v>37</v>
      </c>
      <c r="F81" s="14">
        <f>SUM(F82:F83)</f>
        <v>36</v>
      </c>
      <c r="G81" s="14">
        <f>SUM(G82:G83)</f>
        <v>1</v>
      </c>
      <c r="H81" s="14">
        <f>SUM(H82:H83)</f>
        <v>1</v>
      </c>
      <c r="I81" s="14">
        <f>SUM(I82:I83)</f>
        <v>0</v>
      </c>
      <c r="J81" s="14">
        <f>SUM(J82:J83)</f>
        <v>1</v>
      </c>
    </row>
    <row r="82" spans="1:10" s="5" customFormat="1" ht="20.25" customHeight="1">
      <c r="A82" s="15" t="s">
        <v>112</v>
      </c>
      <c r="B82" s="6">
        <f>E82+H82</f>
        <v>19</v>
      </c>
      <c r="C82" s="6">
        <f t="shared" si="13"/>
        <v>19</v>
      </c>
      <c r="D82" s="6">
        <f t="shared" si="13"/>
        <v>0</v>
      </c>
      <c r="E82" s="6">
        <f>SUM(F82:G82)</f>
        <v>19</v>
      </c>
      <c r="F82" s="14">
        <v>19</v>
      </c>
      <c r="G82" s="12">
        <v>0</v>
      </c>
      <c r="H82" s="6">
        <f>I82+J82</f>
        <v>0</v>
      </c>
      <c r="I82" s="14">
        <v>0</v>
      </c>
      <c r="J82" s="12">
        <v>0</v>
      </c>
    </row>
    <row r="83" spans="1:10" s="5" customFormat="1" ht="20.25" customHeight="1">
      <c r="A83" s="10" t="s">
        <v>18</v>
      </c>
      <c r="B83" s="6">
        <f t="shared" si="12"/>
        <v>19</v>
      </c>
      <c r="C83" s="6">
        <f t="shared" si="13"/>
        <v>17</v>
      </c>
      <c r="D83" s="6">
        <f t="shared" si="13"/>
        <v>2</v>
      </c>
      <c r="E83" s="6">
        <f aca="true" t="shared" si="14" ref="E83:E145">SUM(F83:G83)</f>
        <v>18</v>
      </c>
      <c r="F83" s="14">
        <v>17</v>
      </c>
      <c r="G83" s="12">
        <v>1</v>
      </c>
      <c r="H83" s="6">
        <f>I83+J83</f>
        <v>1</v>
      </c>
      <c r="I83" s="14">
        <v>0</v>
      </c>
      <c r="J83" s="12">
        <v>1</v>
      </c>
    </row>
    <row r="84" spans="1:10" s="5" customFormat="1" ht="20.25" customHeight="1">
      <c r="A84" s="10"/>
      <c r="B84" s="6"/>
      <c r="C84" s="6"/>
      <c r="D84" s="6"/>
      <c r="E84" s="6"/>
      <c r="F84" s="14"/>
      <c r="G84" s="12"/>
      <c r="H84" s="6"/>
      <c r="I84" s="14"/>
      <c r="J84" s="12"/>
    </row>
    <row r="85" spans="1:10" s="5" customFormat="1" ht="20.25" customHeight="1">
      <c r="A85" s="15" t="s">
        <v>130</v>
      </c>
      <c r="B85" s="6">
        <f aca="true" t="shared" si="15" ref="B85:D87">E85+H85</f>
        <v>13</v>
      </c>
      <c r="C85" s="6">
        <f t="shared" si="15"/>
        <v>8</v>
      </c>
      <c r="D85" s="6">
        <f t="shared" si="15"/>
        <v>5</v>
      </c>
      <c r="E85" s="6">
        <f>SUM(F85:G85)</f>
        <v>8</v>
      </c>
      <c r="F85" s="14">
        <f>SUM(F86:F87)</f>
        <v>6</v>
      </c>
      <c r="G85" s="14">
        <f>SUM(G86:G87)</f>
        <v>2</v>
      </c>
      <c r="H85" s="14">
        <f>SUM(H86:H87)</f>
        <v>5</v>
      </c>
      <c r="I85" s="14">
        <f>SUM(I86:I87)</f>
        <v>2</v>
      </c>
      <c r="J85" s="14">
        <f>SUM(J86:J87)</f>
        <v>3</v>
      </c>
    </row>
    <row r="86" spans="1:10" s="5" customFormat="1" ht="20.25" customHeight="1">
      <c r="A86" s="15" t="s">
        <v>131</v>
      </c>
      <c r="B86" s="6">
        <f t="shared" si="15"/>
        <v>5</v>
      </c>
      <c r="C86" s="6">
        <f t="shared" si="15"/>
        <v>3</v>
      </c>
      <c r="D86" s="6">
        <f t="shared" si="15"/>
        <v>2</v>
      </c>
      <c r="E86" s="6">
        <f>SUM(F86:G86)</f>
        <v>4</v>
      </c>
      <c r="F86" s="14">
        <v>3</v>
      </c>
      <c r="G86" s="12">
        <v>1</v>
      </c>
      <c r="H86" s="6">
        <f>I86+J86</f>
        <v>1</v>
      </c>
      <c r="I86" s="14">
        <v>0</v>
      </c>
      <c r="J86" s="12">
        <v>1</v>
      </c>
    </row>
    <row r="87" spans="1:10" s="5" customFormat="1" ht="20.25" customHeight="1">
      <c r="A87" s="10" t="s">
        <v>5</v>
      </c>
      <c r="B87" s="6">
        <f t="shared" si="15"/>
        <v>8</v>
      </c>
      <c r="C87" s="6">
        <f t="shared" si="15"/>
        <v>5</v>
      </c>
      <c r="D87" s="6">
        <f t="shared" si="15"/>
        <v>3</v>
      </c>
      <c r="E87" s="6">
        <f>SUM(F87:G87)</f>
        <v>4</v>
      </c>
      <c r="F87" s="14">
        <v>3</v>
      </c>
      <c r="G87" s="12">
        <v>1</v>
      </c>
      <c r="H87" s="6">
        <f>I87+J87</f>
        <v>4</v>
      </c>
      <c r="I87" s="14">
        <v>2</v>
      </c>
      <c r="J87" s="12">
        <v>2</v>
      </c>
    </row>
    <row r="88" spans="1:10" s="5" customFormat="1" ht="20.25" customHeight="1">
      <c r="A88" s="10"/>
      <c r="B88" s="6"/>
      <c r="C88" s="6"/>
      <c r="D88" s="6"/>
      <c r="E88" s="6"/>
      <c r="F88" s="14"/>
      <c r="G88" s="12"/>
      <c r="H88" s="6"/>
      <c r="I88" s="14"/>
      <c r="J88" s="12"/>
    </row>
    <row r="89" spans="1:10" s="5" customFormat="1" ht="20.25" customHeight="1">
      <c r="A89" s="10" t="s">
        <v>19</v>
      </c>
      <c r="B89" s="6">
        <f aca="true" t="shared" si="16" ref="B89:D91">E89+H89</f>
        <v>25</v>
      </c>
      <c r="C89" s="6">
        <f t="shared" si="16"/>
        <v>17</v>
      </c>
      <c r="D89" s="6">
        <f t="shared" si="16"/>
        <v>8</v>
      </c>
      <c r="E89" s="6">
        <f>SUM(F89:G89)</f>
        <v>18</v>
      </c>
      <c r="F89" s="14">
        <f>SUM(F90:F91)</f>
        <v>15</v>
      </c>
      <c r="G89" s="14">
        <f>SUM(G90:G91)</f>
        <v>3</v>
      </c>
      <c r="H89" s="14">
        <f>SUM(H90:H91)</f>
        <v>7</v>
      </c>
      <c r="I89" s="14">
        <f>SUM(I90:I91)</f>
        <v>2</v>
      </c>
      <c r="J89" s="14">
        <f>SUM(J90:J91)</f>
        <v>5</v>
      </c>
    </row>
    <row r="90" spans="1:10" s="5" customFormat="1" ht="20.25" customHeight="1">
      <c r="A90" s="15" t="s">
        <v>132</v>
      </c>
      <c r="B90" s="6">
        <f t="shared" si="16"/>
        <v>3</v>
      </c>
      <c r="C90" s="6">
        <f t="shared" si="16"/>
        <v>3</v>
      </c>
      <c r="D90" s="6">
        <f t="shared" si="16"/>
        <v>0</v>
      </c>
      <c r="E90" s="6">
        <f>SUM(F90:G90)</f>
        <v>2</v>
      </c>
      <c r="F90" s="14">
        <v>2</v>
      </c>
      <c r="G90" s="14">
        <v>0</v>
      </c>
      <c r="H90" s="6">
        <f>I90+J90</f>
        <v>1</v>
      </c>
      <c r="I90" s="14">
        <v>1</v>
      </c>
      <c r="J90" s="14">
        <v>0</v>
      </c>
    </row>
    <row r="91" spans="1:10" s="5" customFormat="1" ht="20.25" customHeight="1">
      <c r="A91" s="10" t="s">
        <v>20</v>
      </c>
      <c r="B91" s="6">
        <f t="shared" si="16"/>
        <v>22</v>
      </c>
      <c r="C91" s="6">
        <f t="shared" si="16"/>
        <v>14</v>
      </c>
      <c r="D91" s="6">
        <f t="shared" si="16"/>
        <v>8</v>
      </c>
      <c r="E91" s="6">
        <f>SUM(F91:G91)</f>
        <v>16</v>
      </c>
      <c r="F91" s="14">
        <v>13</v>
      </c>
      <c r="G91" s="12">
        <v>3</v>
      </c>
      <c r="H91" s="6">
        <f>I91+J91</f>
        <v>6</v>
      </c>
      <c r="I91" s="14">
        <v>1</v>
      </c>
      <c r="J91" s="12">
        <v>5</v>
      </c>
    </row>
    <row r="92" spans="1:10" s="5" customFormat="1" ht="20.25" customHeight="1">
      <c r="A92" s="10"/>
      <c r="B92" s="6"/>
      <c r="C92" s="6"/>
      <c r="D92" s="6"/>
      <c r="E92" s="6"/>
      <c r="F92" s="14"/>
      <c r="G92" s="12"/>
      <c r="H92" s="6"/>
      <c r="I92" s="14"/>
      <c r="J92" s="12"/>
    </row>
    <row r="93" spans="1:10" s="5" customFormat="1" ht="20.25" customHeight="1">
      <c r="A93" s="10" t="s">
        <v>21</v>
      </c>
      <c r="B93" s="6">
        <f aca="true" t="shared" si="17" ref="B93:D95">E93+H93</f>
        <v>41</v>
      </c>
      <c r="C93" s="6">
        <f t="shared" si="17"/>
        <v>31</v>
      </c>
      <c r="D93" s="6">
        <f t="shared" si="17"/>
        <v>10</v>
      </c>
      <c r="E93" s="6">
        <f>SUM(F93:G93)</f>
        <v>36</v>
      </c>
      <c r="F93" s="14">
        <f>SUM(F94:F95)</f>
        <v>30</v>
      </c>
      <c r="G93" s="14">
        <f>SUM(G94:G95)</f>
        <v>6</v>
      </c>
      <c r="H93" s="14">
        <f>SUM(H94:H95)</f>
        <v>5</v>
      </c>
      <c r="I93" s="14">
        <f>SUM(I94:I95)</f>
        <v>1</v>
      </c>
      <c r="J93" s="14">
        <f>SUM(J94:J95)</f>
        <v>4</v>
      </c>
    </row>
    <row r="94" spans="1:10" s="5" customFormat="1" ht="20.25" customHeight="1">
      <c r="A94" s="15" t="s">
        <v>133</v>
      </c>
      <c r="B94" s="6">
        <f t="shared" si="17"/>
        <v>6</v>
      </c>
      <c r="C94" s="6">
        <f t="shared" si="17"/>
        <v>5</v>
      </c>
      <c r="D94" s="6">
        <f t="shared" si="17"/>
        <v>1</v>
      </c>
      <c r="E94" s="6">
        <f>SUM(F94:G94)</f>
        <v>5</v>
      </c>
      <c r="F94" s="14">
        <v>5</v>
      </c>
      <c r="G94" s="14">
        <v>0</v>
      </c>
      <c r="H94" s="6">
        <f>I94+J94</f>
        <v>1</v>
      </c>
      <c r="I94" s="14">
        <v>0</v>
      </c>
      <c r="J94" s="14">
        <v>1</v>
      </c>
    </row>
    <row r="95" spans="1:10" s="5" customFormat="1" ht="20.25" customHeight="1">
      <c r="A95" s="10" t="s">
        <v>22</v>
      </c>
      <c r="B95" s="6">
        <f t="shared" si="17"/>
        <v>35</v>
      </c>
      <c r="C95" s="6">
        <f t="shared" si="17"/>
        <v>26</v>
      </c>
      <c r="D95" s="6">
        <f t="shared" si="17"/>
        <v>9</v>
      </c>
      <c r="E95" s="6">
        <f>SUM(F95:G95)</f>
        <v>31</v>
      </c>
      <c r="F95" s="14">
        <v>25</v>
      </c>
      <c r="G95" s="12">
        <v>6</v>
      </c>
      <c r="H95" s="6">
        <f>I95+J95</f>
        <v>4</v>
      </c>
      <c r="I95" s="14">
        <v>1</v>
      </c>
      <c r="J95" s="12">
        <v>3</v>
      </c>
    </row>
    <row r="96" spans="1:10" s="5" customFormat="1" ht="20.25" customHeight="1">
      <c r="A96" s="10"/>
      <c r="B96" s="6"/>
      <c r="C96" s="6"/>
      <c r="D96" s="6"/>
      <c r="E96" s="6"/>
      <c r="F96" s="14"/>
      <c r="G96" s="12"/>
      <c r="H96" s="6"/>
      <c r="I96" s="14"/>
      <c r="J96" s="12"/>
    </row>
    <row r="97" spans="1:10" s="5" customFormat="1" ht="20.25" customHeight="1">
      <c r="A97" s="10" t="s">
        <v>23</v>
      </c>
      <c r="B97" s="6">
        <f t="shared" si="12"/>
        <v>189</v>
      </c>
      <c r="C97" s="6">
        <f aca="true" t="shared" si="18" ref="C97:D103">F97+I97</f>
        <v>153</v>
      </c>
      <c r="D97" s="6">
        <f t="shared" si="18"/>
        <v>36</v>
      </c>
      <c r="E97" s="6">
        <f t="shared" si="14"/>
        <v>163</v>
      </c>
      <c r="F97" s="6">
        <f>F98+F103</f>
        <v>142</v>
      </c>
      <c r="G97" s="6">
        <f>G98+G103</f>
        <v>21</v>
      </c>
      <c r="H97" s="6">
        <f>H98+H103</f>
        <v>26</v>
      </c>
      <c r="I97" s="6">
        <f>I98+I103</f>
        <v>11</v>
      </c>
      <c r="J97" s="6">
        <f>J98+J103</f>
        <v>15</v>
      </c>
    </row>
    <row r="98" spans="1:10" s="5" customFormat="1" ht="20.25" customHeight="1">
      <c r="A98" s="10" t="s">
        <v>24</v>
      </c>
      <c r="B98" s="6">
        <f t="shared" si="12"/>
        <v>164</v>
      </c>
      <c r="C98" s="6">
        <f t="shared" si="18"/>
        <v>143</v>
      </c>
      <c r="D98" s="6">
        <f t="shared" si="18"/>
        <v>21</v>
      </c>
      <c r="E98" s="6">
        <f t="shared" si="14"/>
        <v>148</v>
      </c>
      <c r="F98" s="6">
        <f>SUM(F99:F102)</f>
        <v>133</v>
      </c>
      <c r="G98" s="6">
        <f>SUM(G99:G102)</f>
        <v>15</v>
      </c>
      <c r="H98" s="6">
        <f>SUM(H99:H102)</f>
        <v>16</v>
      </c>
      <c r="I98" s="6">
        <f>SUM(I99:I102)</f>
        <v>10</v>
      </c>
      <c r="J98" s="6">
        <f>SUM(J99:J102)</f>
        <v>6</v>
      </c>
    </row>
    <row r="99" spans="1:10" s="5" customFormat="1" ht="20.25" customHeight="1">
      <c r="A99" s="10" t="s">
        <v>25</v>
      </c>
      <c r="B99" s="6">
        <f t="shared" si="12"/>
        <v>16</v>
      </c>
      <c r="C99" s="6">
        <f t="shared" si="18"/>
        <v>15</v>
      </c>
      <c r="D99" s="6">
        <f t="shared" si="18"/>
        <v>1</v>
      </c>
      <c r="E99" s="6">
        <f t="shared" si="14"/>
        <v>14</v>
      </c>
      <c r="F99" s="14">
        <v>13</v>
      </c>
      <c r="G99" s="12">
        <v>1</v>
      </c>
      <c r="H99" s="6">
        <f aca="true" t="shared" si="19" ref="H99:H146">I99+J99</f>
        <v>2</v>
      </c>
      <c r="I99" s="14">
        <v>2</v>
      </c>
      <c r="J99" s="12">
        <v>0</v>
      </c>
    </row>
    <row r="100" spans="1:10" s="5" customFormat="1" ht="20.25" customHeight="1">
      <c r="A100" s="10" t="s">
        <v>26</v>
      </c>
      <c r="B100" s="6">
        <f t="shared" si="12"/>
        <v>26</v>
      </c>
      <c r="C100" s="6">
        <f t="shared" si="18"/>
        <v>26</v>
      </c>
      <c r="D100" s="6">
        <f t="shared" si="18"/>
        <v>0</v>
      </c>
      <c r="E100" s="6">
        <f t="shared" si="14"/>
        <v>26</v>
      </c>
      <c r="F100" s="14">
        <v>26</v>
      </c>
      <c r="G100" s="12">
        <v>0</v>
      </c>
      <c r="H100" s="6">
        <f t="shared" si="19"/>
        <v>0</v>
      </c>
      <c r="I100" s="14">
        <v>0</v>
      </c>
      <c r="J100" s="12">
        <v>0</v>
      </c>
    </row>
    <row r="101" spans="1:10" s="5" customFormat="1" ht="20.25" customHeight="1">
      <c r="A101" s="10" t="s">
        <v>27</v>
      </c>
      <c r="B101" s="6">
        <f t="shared" si="12"/>
        <v>64</v>
      </c>
      <c r="C101" s="6">
        <f t="shared" si="18"/>
        <v>63</v>
      </c>
      <c r="D101" s="6">
        <f t="shared" si="18"/>
        <v>1</v>
      </c>
      <c r="E101" s="6">
        <f t="shared" si="14"/>
        <v>61</v>
      </c>
      <c r="F101" s="14">
        <v>60</v>
      </c>
      <c r="G101" s="12">
        <v>1</v>
      </c>
      <c r="H101" s="6">
        <f t="shared" si="19"/>
        <v>3</v>
      </c>
      <c r="I101" s="14">
        <v>3</v>
      </c>
      <c r="J101" s="12">
        <v>0</v>
      </c>
    </row>
    <row r="102" spans="1:10" s="5" customFormat="1" ht="20.25" customHeight="1">
      <c r="A102" s="10" t="s">
        <v>28</v>
      </c>
      <c r="B102" s="6">
        <f t="shared" si="12"/>
        <v>58</v>
      </c>
      <c r="C102" s="6">
        <f t="shared" si="18"/>
        <v>39</v>
      </c>
      <c r="D102" s="6">
        <f t="shared" si="18"/>
        <v>19</v>
      </c>
      <c r="E102" s="6">
        <f t="shared" si="14"/>
        <v>47</v>
      </c>
      <c r="F102" s="14">
        <v>34</v>
      </c>
      <c r="G102" s="12">
        <v>13</v>
      </c>
      <c r="H102" s="6">
        <f t="shared" si="19"/>
        <v>11</v>
      </c>
      <c r="I102" s="14">
        <v>5</v>
      </c>
      <c r="J102" s="12">
        <v>6</v>
      </c>
    </row>
    <row r="103" spans="1:10" s="5" customFormat="1" ht="20.25" customHeight="1">
      <c r="A103" s="10" t="s">
        <v>22</v>
      </c>
      <c r="B103" s="6">
        <f t="shared" si="12"/>
        <v>25</v>
      </c>
      <c r="C103" s="6">
        <f t="shared" si="18"/>
        <v>10</v>
      </c>
      <c r="D103" s="6">
        <f t="shared" si="18"/>
        <v>15</v>
      </c>
      <c r="E103" s="6">
        <f t="shared" si="14"/>
        <v>15</v>
      </c>
      <c r="F103" s="14">
        <v>9</v>
      </c>
      <c r="G103" s="12">
        <v>6</v>
      </c>
      <c r="H103" s="6">
        <f t="shared" si="19"/>
        <v>10</v>
      </c>
      <c r="I103" s="14">
        <v>1</v>
      </c>
      <c r="J103" s="12">
        <v>9</v>
      </c>
    </row>
    <row r="104" spans="1:10" s="5" customFormat="1" ht="20.25" customHeight="1">
      <c r="A104" s="10"/>
      <c r="B104" s="6"/>
      <c r="C104" s="6"/>
      <c r="D104" s="6"/>
      <c r="E104" s="6"/>
      <c r="F104" s="14"/>
      <c r="G104" s="12"/>
      <c r="H104" s="6"/>
      <c r="I104" s="14"/>
      <c r="J104" s="12"/>
    </row>
    <row r="105" spans="1:10" s="5" customFormat="1" ht="20.25" customHeight="1">
      <c r="A105" s="10" t="s">
        <v>29</v>
      </c>
      <c r="B105" s="6">
        <f t="shared" si="12"/>
        <v>124</v>
      </c>
      <c r="C105" s="6">
        <f aca="true" t="shared" si="20" ref="C105:C115">F105+I105</f>
        <v>113</v>
      </c>
      <c r="D105" s="6">
        <f aca="true" t="shared" si="21" ref="D105:D115">G105+J105</f>
        <v>11</v>
      </c>
      <c r="E105" s="6">
        <f t="shared" si="14"/>
        <v>114</v>
      </c>
      <c r="F105" s="6">
        <f>SUM(F106,F110,F113:F115)</f>
        <v>112</v>
      </c>
      <c r="G105" s="6">
        <f>SUM(G106,G110,G113:G115)</f>
        <v>2</v>
      </c>
      <c r="H105" s="6">
        <f>SUM(H106,H110,H113:H115)</f>
        <v>10</v>
      </c>
      <c r="I105" s="6">
        <f>SUM(I106,I110,I113:I115)</f>
        <v>1</v>
      </c>
      <c r="J105" s="6">
        <f>SUM(J106,J110,J113:J115)</f>
        <v>9</v>
      </c>
    </row>
    <row r="106" spans="1:10" s="5" customFormat="1" ht="20.25" customHeight="1">
      <c r="A106" s="10" t="s">
        <v>30</v>
      </c>
      <c r="B106" s="6">
        <f t="shared" si="12"/>
        <v>79</v>
      </c>
      <c r="C106" s="6">
        <f t="shared" si="20"/>
        <v>73</v>
      </c>
      <c r="D106" s="6">
        <f t="shared" si="21"/>
        <v>6</v>
      </c>
      <c r="E106" s="6">
        <f t="shared" si="14"/>
        <v>74</v>
      </c>
      <c r="F106" s="14">
        <f>SUM(F107:F109)</f>
        <v>73</v>
      </c>
      <c r="G106" s="14">
        <f>SUM(G107:G109)</f>
        <v>1</v>
      </c>
      <c r="H106" s="14">
        <f>SUM(H107:H109)</f>
        <v>5</v>
      </c>
      <c r="I106" s="14">
        <f>SUM(I107:I109)</f>
        <v>0</v>
      </c>
      <c r="J106" s="14">
        <f>SUM(J107:J109)</f>
        <v>5</v>
      </c>
    </row>
    <row r="107" spans="1:10" s="5" customFormat="1" ht="20.25" customHeight="1">
      <c r="A107" s="10" t="s">
        <v>31</v>
      </c>
      <c r="B107" s="6">
        <f t="shared" si="12"/>
        <v>13</v>
      </c>
      <c r="C107" s="6">
        <f t="shared" si="20"/>
        <v>13</v>
      </c>
      <c r="D107" s="6">
        <f t="shared" si="21"/>
        <v>0</v>
      </c>
      <c r="E107" s="6">
        <f t="shared" si="14"/>
        <v>13</v>
      </c>
      <c r="F107" s="14">
        <v>13</v>
      </c>
      <c r="G107" s="12">
        <v>0</v>
      </c>
      <c r="H107" s="6">
        <f t="shared" si="19"/>
        <v>0</v>
      </c>
      <c r="I107" s="14">
        <v>0</v>
      </c>
      <c r="J107" s="12">
        <v>0</v>
      </c>
    </row>
    <row r="108" spans="1:10" s="5" customFormat="1" ht="20.25" customHeight="1">
      <c r="A108" s="10" t="s">
        <v>32</v>
      </c>
      <c r="B108" s="6">
        <f t="shared" si="12"/>
        <v>21</v>
      </c>
      <c r="C108" s="6">
        <f t="shared" si="20"/>
        <v>21</v>
      </c>
      <c r="D108" s="6">
        <f t="shared" si="21"/>
        <v>0</v>
      </c>
      <c r="E108" s="6">
        <f t="shared" si="14"/>
        <v>21</v>
      </c>
      <c r="F108" s="14">
        <v>21</v>
      </c>
      <c r="G108" s="12">
        <v>0</v>
      </c>
      <c r="H108" s="6">
        <f t="shared" si="19"/>
        <v>0</v>
      </c>
      <c r="I108" s="14">
        <v>0</v>
      </c>
      <c r="J108" s="12">
        <v>0</v>
      </c>
    </row>
    <row r="109" spans="1:10" s="5" customFormat="1" ht="20.25" customHeight="1">
      <c r="A109" s="10" t="s">
        <v>28</v>
      </c>
      <c r="B109" s="6">
        <f t="shared" si="12"/>
        <v>45</v>
      </c>
      <c r="C109" s="6">
        <f t="shared" si="20"/>
        <v>39</v>
      </c>
      <c r="D109" s="6">
        <f t="shared" si="21"/>
        <v>6</v>
      </c>
      <c r="E109" s="6">
        <f t="shared" si="14"/>
        <v>40</v>
      </c>
      <c r="F109" s="14">
        <v>39</v>
      </c>
      <c r="G109" s="12">
        <v>1</v>
      </c>
      <c r="H109" s="6">
        <f t="shared" si="19"/>
        <v>5</v>
      </c>
      <c r="I109" s="14">
        <v>0</v>
      </c>
      <c r="J109" s="12">
        <v>5</v>
      </c>
    </row>
    <row r="110" spans="1:10" s="5" customFormat="1" ht="20.25" customHeight="1">
      <c r="A110" s="10" t="s">
        <v>33</v>
      </c>
      <c r="B110" s="6">
        <f t="shared" si="12"/>
        <v>13</v>
      </c>
      <c r="C110" s="6">
        <f t="shared" si="20"/>
        <v>11</v>
      </c>
      <c r="D110" s="6">
        <f t="shared" si="21"/>
        <v>2</v>
      </c>
      <c r="E110" s="6">
        <f t="shared" si="14"/>
        <v>11</v>
      </c>
      <c r="F110" s="14">
        <f>SUM(F111:F112)</f>
        <v>11</v>
      </c>
      <c r="G110" s="14">
        <f>SUM(G111:G112)</f>
        <v>0</v>
      </c>
      <c r="H110" s="14">
        <f>SUM(H111:H112)</f>
        <v>2</v>
      </c>
      <c r="I110" s="14">
        <f>SUM(I111:I112)</f>
        <v>0</v>
      </c>
      <c r="J110" s="14">
        <f>SUM(J111:J112)</f>
        <v>2</v>
      </c>
    </row>
    <row r="111" spans="1:10" s="5" customFormat="1" ht="20.25" customHeight="1">
      <c r="A111" s="10" t="s">
        <v>34</v>
      </c>
      <c r="B111" s="6">
        <f t="shared" si="12"/>
        <v>9</v>
      </c>
      <c r="C111" s="6">
        <f t="shared" si="20"/>
        <v>9</v>
      </c>
      <c r="D111" s="6">
        <f t="shared" si="21"/>
        <v>0</v>
      </c>
      <c r="E111" s="6">
        <f t="shared" si="14"/>
        <v>9</v>
      </c>
      <c r="F111" s="14">
        <v>9</v>
      </c>
      <c r="G111" s="12">
        <v>0</v>
      </c>
      <c r="H111" s="6">
        <f t="shared" si="19"/>
        <v>0</v>
      </c>
      <c r="I111" s="14">
        <v>0</v>
      </c>
      <c r="J111" s="12">
        <v>0</v>
      </c>
    </row>
    <row r="112" spans="1:10" s="5" customFormat="1" ht="20.25" customHeight="1">
      <c r="A112" s="10" t="s">
        <v>28</v>
      </c>
      <c r="B112" s="6">
        <f t="shared" si="12"/>
        <v>4</v>
      </c>
      <c r="C112" s="6">
        <f t="shared" si="20"/>
        <v>2</v>
      </c>
      <c r="D112" s="6">
        <f t="shared" si="21"/>
        <v>2</v>
      </c>
      <c r="E112" s="6">
        <f t="shared" si="14"/>
        <v>2</v>
      </c>
      <c r="F112" s="14">
        <v>2</v>
      </c>
      <c r="G112" s="12">
        <v>0</v>
      </c>
      <c r="H112" s="6">
        <f t="shared" si="19"/>
        <v>2</v>
      </c>
      <c r="I112" s="14">
        <v>0</v>
      </c>
      <c r="J112" s="12">
        <v>2</v>
      </c>
    </row>
    <row r="113" spans="1:10" s="5" customFormat="1" ht="20.25" customHeight="1">
      <c r="A113" s="10" t="s">
        <v>35</v>
      </c>
      <c r="B113" s="6">
        <f t="shared" si="12"/>
        <v>11</v>
      </c>
      <c r="C113" s="6">
        <f t="shared" si="20"/>
        <v>11</v>
      </c>
      <c r="D113" s="6">
        <f t="shared" si="21"/>
        <v>0</v>
      </c>
      <c r="E113" s="6">
        <f t="shared" si="14"/>
        <v>11</v>
      </c>
      <c r="F113" s="14">
        <v>11</v>
      </c>
      <c r="G113" s="12">
        <v>0</v>
      </c>
      <c r="H113" s="6">
        <f t="shared" si="19"/>
        <v>0</v>
      </c>
      <c r="I113" s="14">
        <v>0</v>
      </c>
      <c r="J113" s="12">
        <v>0</v>
      </c>
    </row>
    <row r="114" spans="1:10" s="5" customFormat="1" ht="20.25" customHeight="1">
      <c r="A114" s="10" t="s">
        <v>36</v>
      </c>
      <c r="B114" s="6">
        <f t="shared" si="12"/>
        <v>11</v>
      </c>
      <c r="C114" s="6">
        <f t="shared" si="20"/>
        <v>11</v>
      </c>
      <c r="D114" s="6">
        <f t="shared" si="21"/>
        <v>0</v>
      </c>
      <c r="E114" s="6">
        <f t="shared" si="14"/>
        <v>11</v>
      </c>
      <c r="F114" s="14">
        <v>11</v>
      </c>
      <c r="G114" s="12">
        <v>0</v>
      </c>
      <c r="H114" s="6">
        <f t="shared" si="19"/>
        <v>0</v>
      </c>
      <c r="I114" s="14">
        <v>0</v>
      </c>
      <c r="J114" s="12">
        <v>0</v>
      </c>
    </row>
    <row r="115" spans="1:10" s="5" customFormat="1" ht="20.25" customHeight="1">
      <c r="A115" s="10" t="s">
        <v>37</v>
      </c>
      <c r="B115" s="6">
        <f>E115+H115</f>
        <v>10</v>
      </c>
      <c r="C115" s="6">
        <f t="shared" si="20"/>
        <v>7</v>
      </c>
      <c r="D115" s="6">
        <f t="shared" si="21"/>
        <v>3</v>
      </c>
      <c r="E115" s="6">
        <f t="shared" si="14"/>
        <v>7</v>
      </c>
      <c r="F115" s="14">
        <v>6</v>
      </c>
      <c r="G115" s="12">
        <v>1</v>
      </c>
      <c r="H115" s="6">
        <f t="shared" si="19"/>
        <v>3</v>
      </c>
      <c r="I115" s="14">
        <v>1</v>
      </c>
      <c r="J115" s="12">
        <v>2</v>
      </c>
    </row>
    <row r="116" spans="1:10" s="5" customFormat="1" ht="20.25" customHeight="1">
      <c r="A116" s="10"/>
      <c r="B116" s="6"/>
      <c r="C116" s="6"/>
      <c r="D116" s="6"/>
      <c r="E116" s="6"/>
      <c r="F116" s="14"/>
      <c r="G116" s="12"/>
      <c r="H116" s="6"/>
      <c r="I116" s="14"/>
      <c r="J116" s="12"/>
    </row>
    <row r="117" spans="1:10" s="5" customFormat="1" ht="20.25" customHeight="1">
      <c r="A117" s="10" t="s">
        <v>38</v>
      </c>
      <c r="B117" s="6">
        <f t="shared" si="12"/>
        <v>22</v>
      </c>
      <c r="C117" s="6">
        <f>F117+I117</f>
        <v>19</v>
      </c>
      <c r="D117" s="6">
        <f>G117+J117</f>
        <v>3</v>
      </c>
      <c r="E117" s="14">
        <f aca="true" t="shared" si="22" ref="E117:J117">SUM(E118,E121,E122)</f>
        <v>21</v>
      </c>
      <c r="F117" s="14">
        <f t="shared" si="22"/>
        <v>19</v>
      </c>
      <c r="G117" s="14">
        <f t="shared" si="22"/>
        <v>2</v>
      </c>
      <c r="H117" s="14">
        <f t="shared" si="22"/>
        <v>1</v>
      </c>
      <c r="I117" s="14">
        <f t="shared" si="22"/>
        <v>0</v>
      </c>
      <c r="J117" s="14">
        <f t="shared" si="22"/>
        <v>1</v>
      </c>
    </row>
    <row r="118" spans="1:10" s="5" customFormat="1" ht="20.25" customHeight="1">
      <c r="A118" s="10" t="s">
        <v>39</v>
      </c>
      <c r="B118" s="6">
        <f t="shared" si="12"/>
        <v>13</v>
      </c>
      <c r="C118" s="6">
        <f>F118+I118</f>
        <v>11</v>
      </c>
      <c r="D118" s="6">
        <f>G118+J118</f>
        <v>2</v>
      </c>
      <c r="E118" s="6">
        <f t="shared" si="14"/>
        <v>12</v>
      </c>
      <c r="F118" s="14">
        <f>SUM(F119:F120)</f>
        <v>11</v>
      </c>
      <c r="G118" s="12">
        <f>SUM(G119:G120)</f>
        <v>1</v>
      </c>
      <c r="H118" s="6">
        <f t="shared" si="19"/>
        <v>1</v>
      </c>
      <c r="I118" s="14">
        <f>SUM(I119:I120)</f>
        <v>0</v>
      </c>
      <c r="J118" s="14">
        <f>SUM(J119:J120)</f>
        <v>1</v>
      </c>
    </row>
    <row r="119" spans="1:10" s="5" customFormat="1" ht="20.25" customHeight="1">
      <c r="A119" s="15" t="s">
        <v>117</v>
      </c>
      <c r="B119" s="6">
        <f t="shared" si="12"/>
        <v>8</v>
      </c>
      <c r="C119" s="6">
        <f aca="true" t="shared" si="23" ref="C119:D121">F119+I119</f>
        <v>8</v>
      </c>
      <c r="D119" s="6">
        <f t="shared" si="23"/>
        <v>0</v>
      </c>
      <c r="E119" s="6">
        <f>SUM(F119:G119)</f>
        <v>8</v>
      </c>
      <c r="F119" s="14">
        <v>8</v>
      </c>
      <c r="G119" s="12">
        <v>0</v>
      </c>
      <c r="H119" s="6">
        <f t="shared" si="19"/>
        <v>0</v>
      </c>
      <c r="I119" s="14">
        <v>0</v>
      </c>
      <c r="J119" s="12">
        <v>0</v>
      </c>
    </row>
    <row r="120" spans="1:10" s="5" customFormat="1" ht="20.25" customHeight="1">
      <c r="A120" s="15" t="s">
        <v>43</v>
      </c>
      <c r="B120" s="6">
        <f t="shared" si="12"/>
        <v>5</v>
      </c>
      <c r="C120" s="6">
        <f t="shared" si="23"/>
        <v>3</v>
      </c>
      <c r="D120" s="6">
        <f t="shared" si="23"/>
        <v>2</v>
      </c>
      <c r="E120" s="6">
        <f>SUM(F120:G120)</f>
        <v>4</v>
      </c>
      <c r="F120" s="14">
        <v>3</v>
      </c>
      <c r="G120" s="12">
        <v>1</v>
      </c>
      <c r="H120" s="6">
        <f t="shared" si="19"/>
        <v>1</v>
      </c>
      <c r="I120" s="14">
        <v>0</v>
      </c>
      <c r="J120" s="12">
        <v>1</v>
      </c>
    </row>
    <row r="121" spans="1:10" s="5" customFormat="1" ht="20.25" customHeight="1">
      <c r="A121" s="10" t="s">
        <v>40</v>
      </c>
      <c r="B121" s="6">
        <f>E121+H121</f>
        <v>6</v>
      </c>
      <c r="C121" s="6">
        <f t="shared" si="23"/>
        <v>6</v>
      </c>
      <c r="D121" s="6">
        <f t="shared" si="23"/>
        <v>0</v>
      </c>
      <c r="E121" s="6">
        <f t="shared" si="14"/>
        <v>6</v>
      </c>
      <c r="F121" s="14">
        <v>6</v>
      </c>
      <c r="G121" s="12">
        <v>0</v>
      </c>
      <c r="H121" s="6">
        <f t="shared" si="19"/>
        <v>0</v>
      </c>
      <c r="I121" s="14">
        <v>0</v>
      </c>
      <c r="J121" s="12">
        <v>0</v>
      </c>
    </row>
    <row r="122" spans="1:10" s="5" customFormat="1" ht="20.25" customHeight="1">
      <c r="A122" s="10" t="s">
        <v>14</v>
      </c>
      <c r="B122" s="6">
        <f t="shared" si="12"/>
        <v>3</v>
      </c>
      <c r="C122" s="6">
        <f>F122+I122</f>
        <v>2</v>
      </c>
      <c r="D122" s="6">
        <f>G122+J122</f>
        <v>1</v>
      </c>
      <c r="E122" s="6">
        <f t="shared" si="14"/>
        <v>3</v>
      </c>
      <c r="F122" s="14">
        <v>2</v>
      </c>
      <c r="G122" s="12">
        <v>1</v>
      </c>
      <c r="H122" s="6">
        <f t="shared" si="19"/>
        <v>0</v>
      </c>
      <c r="I122" s="14">
        <v>0</v>
      </c>
      <c r="J122" s="12">
        <v>0</v>
      </c>
    </row>
    <row r="123" spans="1:10" s="5" customFormat="1" ht="20.25" customHeight="1">
      <c r="A123" s="10"/>
      <c r="B123" s="6"/>
      <c r="C123" s="6"/>
      <c r="D123" s="6"/>
      <c r="E123" s="6"/>
      <c r="F123" s="14"/>
      <c r="G123" s="12"/>
      <c r="H123" s="6"/>
      <c r="I123" s="14"/>
      <c r="J123" s="12"/>
    </row>
    <row r="124" spans="1:10" s="5" customFormat="1" ht="20.25" customHeight="1">
      <c r="A124" s="10" t="s">
        <v>41</v>
      </c>
      <c r="B124" s="6">
        <f t="shared" si="12"/>
        <v>112</v>
      </c>
      <c r="C124" s="6">
        <f aca="true" t="shared" si="24" ref="C124:D126">F124+I124</f>
        <v>111</v>
      </c>
      <c r="D124" s="6">
        <f t="shared" si="24"/>
        <v>1</v>
      </c>
      <c r="E124" s="6">
        <f t="shared" si="14"/>
        <v>111</v>
      </c>
      <c r="F124" s="14">
        <f>SUM(F125,F128:F129)</f>
        <v>111</v>
      </c>
      <c r="G124" s="14">
        <f>SUM(G125,G128:G129)</f>
        <v>0</v>
      </c>
      <c r="H124" s="14">
        <f>SUM(H125,H128:H129)</f>
        <v>1</v>
      </c>
      <c r="I124" s="14">
        <f>SUM(I125,I128:I129)</f>
        <v>0</v>
      </c>
      <c r="J124" s="14">
        <f>SUM(J125,J128:J129)</f>
        <v>1</v>
      </c>
    </row>
    <row r="125" spans="1:10" s="5" customFormat="1" ht="20.25" customHeight="1">
      <c r="A125" s="15" t="s">
        <v>115</v>
      </c>
      <c r="B125" s="6">
        <f t="shared" si="12"/>
        <v>13</v>
      </c>
      <c r="C125" s="6">
        <f t="shared" si="24"/>
        <v>12</v>
      </c>
      <c r="D125" s="6">
        <f t="shared" si="24"/>
        <v>1</v>
      </c>
      <c r="E125" s="6">
        <f>SUM(F125:G125)</f>
        <v>12</v>
      </c>
      <c r="F125" s="14">
        <f>SUM(F126:F127)</f>
        <v>12</v>
      </c>
      <c r="G125" s="14">
        <f>SUM(G126:G127)</f>
        <v>0</v>
      </c>
      <c r="H125" s="14">
        <f>SUM(H126:H127)</f>
        <v>1</v>
      </c>
      <c r="I125" s="14">
        <f>SUM(I126:I127)</f>
        <v>0</v>
      </c>
      <c r="J125" s="14">
        <f>SUM(J126:J127)</f>
        <v>1</v>
      </c>
    </row>
    <row r="126" spans="1:10" s="5" customFormat="1" ht="20.25" customHeight="1">
      <c r="A126" s="10" t="s">
        <v>42</v>
      </c>
      <c r="B126" s="6">
        <f t="shared" si="12"/>
        <v>11</v>
      </c>
      <c r="C126" s="6">
        <f t="shared" si="24"/>
        <v>11</v>
      </c>
      <c r="D126" s="6">
        <f t="shared" si="24"/>
        <v>0</v>
      </c>
      <c r="E126" s="6">
        <f t="shared" si="14"/>
        <v>11</v>
      </c>
      <c r="F126" s="14">
        <v>11</v>
      </c>
      <c r="G126" s="12">
        <v>0</v>
      </c>
      <c r="H126" s="6">
        <f t="shared" si="19"/>
        <v>0</v>
      </c>
      <c r="I126" s="14">
        <v>0</v>
      </c>
      <c r="J126" s="12">
        <v>0</v>
      </c>
    </row>
    <row r="127" spans="1:10" s="5" customFormat="1" ht="20.25" customHeight="1">
      <c r="A127" s="10" t="s">
        <v>43</v>
      </c>
      <c r="B127" s="6">
        <f>E127+H127</f>
        <v>2</v>
      </c>
      <c r="C127" s="6">
        <f aca="true" t="shared" si="25" ref="B127:D129">F127+I127</f>
        <v>1</v>
      </c>
      <c r="D127" s="6">
        <f t="shared" si="25"/>
        <v>1</v>
      </c>
      <c r="E127" s="6">
        <f t="shared" si="14"/>
        <v>1</v>
      </c>
      <c r="F127" s="14">
        <v>1</v>
      </c>
      <c r="G127" s="12">
        <v>0</v>
      </c>
      <c r="H127" s="6">
        <f t="shared" si="19"/>
        <v>1</v>
      </c>
      <c r="I127" s="14">
        <v>0</v>
      </c>
      <c r="J127" s="12">
        <v>1</v>
      </c>
    </row>
    <row r="128" spans="1:10" s="5" customFormat="1" ht="20.25" customHeight="1">
      <c r="A128" s="10" t="s">
        <v>44</v>
      </c>
      <c r="B128" s="6">
        <f t="shared" si="25"/>
        <v>73</v>
      </c>
      <c r="C128" s="6">
        <f t="shared" si="25"/>
        <v>73</v>
      </c>
      <c r="D128" s="6">
        <f t="shared" si="25"/>
        <v>0</v>
      </c>
      <c r="E128" s="6">
        <f t="shared" si="14"/>
        <v>73</v>
      </c>
      <c r="F128" s="14">
        <v>73</v>
      </c>
      <c r="G128" s="12">
        <v>0</v>
      </c>
      <c r="H128" s="6">
        <f t="shared" si="19"/>
        <v>0</v>
      </c>
      <c r="I128" s="14">
        <v>0</v>
      </c>
      <c r="J128" s="12">
        <v>0</v>
      </c>
    </row>
    <row r="129" spans="1:10" s="5" customFormat="1" ht="20.25" customHeight="1">
      <c r="A129" s="10" t="s">
        <v>45</v>
      </c>
      <c r="B129" s="6">
        <f t="shared" si="25"/>
        <v>26</v>
      </c>
      <c r="C129" s="6">
        <f t="shared" si="25"/>
        <v>26</v>
      </c>
      <c r="D129" s="6">
        <f t="shared" si="25"/>
        <v>0</v>
      </c>
      <c r="E129" s="6">
        <f t="shared" si="14"/>
        <v>26</v>
      </c>
      <c r="F129" s="14">
        <v>26</v>
      </c>
      <c r="G129" s="12">
        <v>0</v>
      </c>
      <c r="H129" s="6">
        <f t="shared" si="19"/>
        <v>0</v>
      </c>
      <c r="I129" s="14">
        <v>0</v>
      </c>
      <c r="J129" s="12">
        <v>0</v>
      </c>
    </row>
    <row r="130" spans="1:10" s="5" customFormat="1" ht="20.25" customHeight="1">
      <c r="A130" s="10"/>
      <c r="B130" s="6"/>
      <c r="C130" s="6"/>
      <c r="D130" s="6"/>
      <c r="E130" s="6"/>
      <c r="F130" s="14"/>
      <c r="G130" s="12"/>
      <c r="H130" s="6"/>
      <c r="I130" s="14"/>
      <c r="J130" s="12"/>
    </row>
    <row r="131" spans="1:10" s="5" customFormat="1" ht="20.25" customHeight="1">
      <c r="A131" s="10" t="s">
        <v>46</v>
      </c>
      <c r="B131" s="6">
        <f t="shared" si="12"/>
        <v>17</v>
      </c>
      <c r="C131" s="6">
        <f aca="true" t="shared" si="26" ref="C131:D135">F131+I131</f>
        <v>17</v>
      </c>
      <c r="D131" s="6">
        <f t="shared" si="26"/>
        <v>0</v>
      </c>
      <c r="E131" s="6">
        <f t="shared" si="14"/>
        <v>15</v>
      </c>
      <c r="F131" s="6">
        <f>F132+F135</f>
        <v>15</v>
      </c>
      <c r="G131" s="6">
        <f>G132+G135</f>
        <v>0</v>
      </c>
      <c r="H131" s="6">
        <f>H132+H135</f>
        <v>2</v>
      </c>
      <c r="I131" s="6">
        <f>I132+I135</f>
        <v>2</v>
      </c>
      <c r="J131" s="6">
        <f>J132+J135</f>
        <v>0</v>
      </c>
    </row>
    <row r="132" spans="1:10" s="5" customFormat="1" ht="20.25" customHeight="1">
      <c r="A132" s="10" t="s">
        <v>47</v>
      </c>
      <c r="B132" s="6">
        <f t="shared" si="12"/>
        <v>13</v>
      </c>
      <c r="C132" s="6">
        <f t="shared" si="26"/>
        <v>13</v>
      </c>
      <c r="D132" s="6">
        <f t="shared" si="26"/>
        <v>0</v>
      </c>
      <c r="E132" s="6">
        <f t="shared" si="14"/>
        <v>11</v>
      </c>
      <c r="F132" s="14">
        <f>SUM(F133:F134)</f>
        <v>11</v>
      </c>
      <c r="G132" s="14">
        <f>SUM(G133:G134)</f>
        <v>0</v>
      </c>
      <c r="H132" s="14">
        <f>SUM(H133:H134)</f>
        <v>2</v>
      </c>
      <c r="I132" s="14">
        <f>SUM(I133:I134)</f>
        <v>2</v>
      </c>
      <c r="J132" s="14">
        <f>SUM(J133:J134)</f>
        <v>0</v>
      </c>
    </row>
    <row r="133" spans="1:10" s="5" customFormat="1" ht="20.25" customHeight="1">
      <c r="A133" s="10" t="s">
        <v>48</v>
      </c>
      <c r="B133" s="6">
        <f t="shared" si="12"/>
        <v>10</v>
      </c>
      <c r="C133" s="6">
        <f t="shared" si="26"/>
        <v>10</v>
      </c>
      <c r="D133" s="6">
        <f t="shared" si="26"/>
        <v>0</v>
      </c>
      <c r="E133" s="6">
        <f t="shared" si="14"/>
        <v>8</v>
      </c>
      <c r="F133" s="14">
        <v>8</v>
      </c>
      <c r="G133" s="12">
        <v>0</v>
      </c>
      <c r="H133" s="6">
        <f t="shared" si="19"/>
        <v>2</v>
      </c>
      <c r="I133" s="14">
        <v>2</v>
      </c>
      <c r="J133" s="12">
        <v>0</v>
      </c>
    </row>
    <row r="134" spans="1:10" s="5" customFormat="1" ht="20.25" customHeight="1">
      <c r="A134" s="10" t="s">
        <v>49</v>
      </c>
      <c r="B134" s="6">
        <f t="shared" si="12"/>
        <v>3</v>
      </c>
      <c r="C134" s="6">
        <f t="shared" si="26"/>
        <v>3</v>
      </c>
      <c r="D134" s="6">
        <f t="shared" si="26"/>
        <v>0</v>
      </c>
      <c r="E134" s="6">
        <f t="shared" si="14"/>
        <v>3</v>
      </c>
      <c r="F134" s="14">
        <v>3</v>
      </c>
      <c r="G134" s="12">
        <v>0</v>
      </c>
      <c r="H134" s="6">
        <f t="shared" si="19"/>
        <v>0</v>
      </c>
      <c r="I134" s="14">
        <v>0</v>
      </c>
      <c r="J134" s="12">
        <v>0</v>
      </c>
    </row>
    <row r="135" spans="1:10" s="5" customFormat="1" ht="20.25" customHeight="1">
      <c r="A135" s="10" t="s">
        <v>45</v>
      </c>
      <c r="B135" s="6">
        <f t="shared" si="12"/>
        <v>4</v>
      </c>
      <c r="C135" s="6">
        <f t="shared" si="26"/>
        <v>4</v>
      </c>
      <c r="D135" s="6">
        <f t="shared" si="26"/>
        <v>0</v>
      </c>
      <c r="E135" s="6">
        <f t="shared" si="14"/>
        <v>4</v>
      </c>
      <c r="F135" s="14">
        <v>4</v>
      </c>
      <c r="G135" s="12">
        <v>0</v>
      </c>
      <c r="H135" s="6">
        <f t="shared" si="19"/>
        <v>0</v>
      </c>
      <c r="I135" s="14">
        <v>0</v>
      </c>
      <c r="J135" s="12">
        <v>0</v>
      </c>
    </row>
    <row r="136" spans="1:10" s="5" customFormat="1" ht="20.25" customHeight="1">
      <c r="A136" s="10"/>
      <c r="B136" s="6"/>
      <c r="C136" s="6"/>
      <c r="D136" s="6"/>
      <c r="E136" s="6"/>
      <c r="F136" s="14"/>
      <c r="G136" s="12"/>
      <c r="H136" s="6"/>
      <c r="I136" s="14"/>
      <c r="J136" s="12"/>
    </row>
    <row r="137" spans="1:10" s="5" customFormat="1" ht="20.25" customHeight="1">
      <c r="A137" s="10" t="s">
        <v>50</v>
      </c>
      <c r="B137" s="6">
        <f aca="true" t="shared" si="27" ref="B137:D139">E137+H137</f>
        <v>13</v>
      </c>
      <c r="C137" s="6">
        <f t="shared" si="27"/>
        <v>13</v>
      </c>
      <c r="D137" s="6">
        <f t="shared" si="27"/>
        <v>0</v>
      </c>
      <c r="E137" s="6">
        <f>SUM(F137:G137)</f>
        <v>13</v>
      </c>
      <c r="F137" s="6">
        <f>SUM(F138:F139)</f>
        <v>13</v>
      </c>
      <c r="G137" s="6">
        <f>SUM(G138:G139)</f>
        <v>0</v>
      </c>
      <c r="H137" s="6">
        <f>SUM(H138:H139)</f>
        <v>0</v>
      </c>
      <c r="I137" s="6">
        <f>SUM(I138:I139)</f>
        <v>0</v>
      </c>
      <c r="J137" s="6">
        <f>SUM(J138:J139)</f>
        <v>0</v>
      </c>
    </row>
    <row r="138" spans="1:10" s="5" customFormat="1" ht="20.25" customHeight="1">
      <c r="A138" s="15" t="s">
        <v>134</v>
      </c>
      <c r="B138" s="6">
        <f t="shared" si="27"/>
        <v>10</v>
      </c>
      <c r="C138" s="6">
        <f t="shared" si="27"/>
        <v>10</v>
      </c>
      <c r="D138" s="6">
        <f t="shared" si="27"/>
        <v>0</v>
      </c>
      <c r="E138" s="6">
        <f>SUM(F138:G138)</f>
        <v>10</v>
      </c>
      <c r="F138" s="14">
        <v>10</v>
      </c>
      <c r="G138" s="12">
        <v>0</v>
      </c>
      <c r="H138" s="6">
        <f>I138+J138</f>
        <v>0</v>
      </c>
      <c r="I138" s="14">
        <v>0</v>
      </c>
      <c r="J138" s="12">
        <v>0</v>
      </c>
    </row>
    <row r="139" spans="1:10" s="5" customFormat="1" ht="20.25" customHeight="1">
      <c r="A139" s="10" t="s">
        <v>22</v>
      </c>
      <c r="B139" s="6">
        <f t="shared" si="27"/>
        <v>3</v>
      </c>
      <c r="C139" s="6">
        <f t="shared" si="27"/>
        <v>3</v>
      </c>
      <c r="D139" s="6">
        <f t="shared" si="27"/>
        <v>0</v>
      </c>
      <c r="E139" s="6">
        <f>SUM(F139:G139)</f>
        <v>3</v>
      </c>
      <c r="F139" s="14">
        <v>3</v>
      </c>
      <c r="G139" s="12">
        <v>0</v>
      </c>
      <c r="H139" s="6">
        <f>I139+J139</f>
        <v>0</v>
      </c>
      <c r="I139" s="14">
        <v>0</v>
      </c>
      <c r="J139" s="12">
        <v>0</v>
      </c>
    </row>
    <row r="140" spans="1:10" s="5" customFormat="1" ht="20.25" customHeight="1">
      <c r="A140" s="10"/>
      <c r="B140" s="6"/>
      <c r="C140" s="6"/>
      <c r="D140" s="6"/>
      <c r="E140" s="6"/>
      <c r="F140" s="14"/>
      <c r="G140" s="12"/>
      <c r="H140" s="6"/>
      <c r="I140" s="14"/>
      <c r="J140" s="12"/>
    </row>
    <row r="141" spans="1:10" s="5" customFormat="1" ht="20.25" customHeight="1">
      <c r="A141" s="10" t="s">
        <v>51</v>
      </c>
      <c r="B141" s="6">
        <f t="shared" si="12"/>
        <v>32</v>
      </c>
      <c r="C141" s="6">
        <f aca="true" t="shared" si="28" ref="C141:D145">F141+I141</f>
        <v>31</v>
      </c>
      <c r="D141" s="6">
        <f t="shared" si="28"/>
        <v>1</v>
      </c>
      <c r="E141" s="6">
        <f t="shared" si="14"/>
        <v>31</v>
      </c>
      <c r="F141" s="6">
        <f>F142+F145</f>
        <v>31</v>
      </c>
      <c r="G141" s="6">
        <f>G142+G145</f>
        <v>0</v>
      </c>
      <c r="H141" s="6">
        <f>H142+H145</f>
        <v>1</v>
      </c>
      <c r="I141" s="6">
        <f>I142+I145</f>
        <v>0</v>
      </c>
      <c r="J141" s="6">
        <f>J142+J145</f>
        <v>1</v>
      </c>
    </row>
    <row r="142" spans="1:10" s="5" customFormat="1" ht="20.25" customHeight="1">
      <c r="A142" s="10" t="s">
        <v>52</v>
      </c>
      <c r="B142" s="6">
        <f t="shared" si="12"/>
        <v>31</v>
      </c>
      <c r="C142" s="6">
        <f t="shared" si="28"/>
        <v>30</v>
      </c>
      <c r="D142" s="6">
        <f t="shared" si="28"/>
        <v>1</v>
      </c>
      <c r="E142" s="6">
        <f t="shared" si="14"/>
        <v>30</v>
      </c>
      <c r="F142" s="6">
        <f>SUM(F143,F144)</f>
        <v>30</v>
      </c>
      <c r="G142" s="6">
        <f>SUM(G143,G144)</f>
        <v>0</v>
      </c>
      <c r="H142" s="6">
        <f>H144</f>
        <v>1</v>
      </c>
      <c r="I142" s="6">
        <f>SUM(I143,I144)</f>
        <v>0</v>
      </c>
      <c r="J142" s="6">
        <f>SUM(J143,J144)</f>
        <v>1</v>
      </c>
    </row>
    <row r="143" spans="1:10" s="5" customFormat="1" ht="20.25" customHeight="1">
      <c r="A143" s="15" t="s">
        <v>113</v>
      </c>
      <c r="B143" s="6">
        <f>E143+H143</f>
        <v>9</v>
      </c>
      <c r="C143" s="6">
        <f t="shared" si="28"/>
        <v>9</v>
      </c>
      <c r="D143" s="6">
        <f t="shared" si="28"/>
        <v>0</v>
      </c>
      <c r="E143" s="6">
        <f>SUM(F143:G143)</f>
        <v>9</v>
      </c>
      <c r="F143" s="6">
        <v>9</v>
      </c>
      <c r="G143" s="6">
        <v>0</v>
      </c>
      <c r="H143" s="6">
        <f>I143+J143</f>
        <v>0</v>
      </c>
      <c r="I143" s="6">
        <v>0</v>
      </c>
      <c r="J143" s="6">
        <v>0</v>
      </c>
    </row>
    <row r="144" spans="1:10" s="5" customFormat="1" ht="20.25" customHeight="1">
      <c r="A144" s="10" t="s">
        <v>28</v>
      </c>
      <c r="B144" s="6">
        <f t="shared" si="12"/>
        <v>22</v>
      </c>
      <c r="C144" s="6">
        <f t="shared" si="28"/>
        <v>21</v>
      </c>
      <c r="D144" s="6">
        <f t="shared" si="28"/>
        <v>1</v>
      </c>
      <c r="E144" s="6">
        <f t="shared" si="14"/>
        <v>21</v>
      </c>
      <c r="F144" s="14">
        <v>21</v>
      </c>
      <c r="G144" s="12">
        <v>0</v>
      </c>
      <c r="H144" s="6">
        <f t="shared" si="19"/>
        <v>1</v>
      </c>
      <c r="I144" s="14">
        <v>0</v>
      </c>
      <c r="J144" s="12">
        <v>1</v>
      </c>
    </row>
    <row r="145" spans="1:10" s="5" customFormat="1" ht="20.25" customHeight="1">
      <c r="A145" s="10" t="s">
        <v>22</v>
      </c>
      <c r="B145" s="6">
        <f t="shared" si="12"/>
        <v>1</v>
      </c>
      <c r="C145" s="6">
        <f t="shared" si="28"/>
        <v>1</v>
      </c>
      <c r="D145" s="6">
        <f t="shared" si="28"/>
        <v>0</v>
      </c>
      <c r="E145" s="6">
        <f t="shared" si="14"/>
        <v>1</v>
      </c>
      <c r="F145" s="14">
        <v>1</v>
      </c>
      <c r="G145" s="12">
        <v>0</v>
      </c>
      <c r="H145" s="6">
        <f t="shared" si="19"/>
        <v>0</v>
      </c>
      <c r="I145" s="14">
        <v>0</v>
      </c>
      <c r="J145" s="12">
        <v>0</v>
      </c>
    </row>
    <row r="146" spans="1:10" s="5" customFormat="1" ht="20.25" customHeight="1">
      <c r="A146" s="10"/>
      <c r="B146" s="6"/>
      <c r="C146" s="6"/>
      <c r="D146" s="6"/>
      <c r="E146" s="6"/>
      <c r="F146" s="14"/>
      <c r="G146" s="12"/>
      <c r="H146" s="6">
        <f t="shared" si="19"/>
        <v>0</v>
      </c>
      <c r="I146" s="14"/>
      <c r="J146" s="12"/>
    </row>
    <row r="147" spans="1:10" s="5" customFormat="1" ht="20.25" customHeight="1">
      <c r="A147" s="10" t="s">
        <v>53</v>
      </c>
      <c r="B147" s="6">
        <f aca="true" t="shared" si="29" ref="B147:D151">E147+H147</f>
        <v>12</v>
      </c>
      <c r="C147" s="6">
        <f t="shared" si="29"/>
        <v>12</v>
      </c>
      <c r="D147" s="6">
        <f t="shared" si="29"/>
        <v>0</v>
      </c>
      <c r="E147" s="6">
        <f>SUM(F147:G147)</f>
        <v>12</v>
      </c>
      <c r="F147" s="6">
        <f>F148+F151</f>
        <v>12</v>
      </c>
      <c r="G147" s="6">
        <f>G148+G151</f>
        <v>0</v>
      </c>
      <c r="H147" s="6">
        <f>H148+H151</f>
        <v>0</v>
      </c>
      <c r="I147" s="6">
        <f>I148+I151</f>
        <v>0</v>
      </c>
      <c r="J147" s="6">
        <f>J148+J151</f>
        <v>0</v>
      </c>
    </row>
    <row r="148" spans="1:10" s="5" customFormat="1" ht="20.25" customHeight="1">
      <c r="A148" s="15" t="s">
        <v>135</v>
      </c>
      <c r="B148" s="6">
        <f t="shared" si="29"/>
        <v>7</v>
      </c>
      <c r="C148" s="6">
        <f t="shared" si="29"/>
        <v>7</v>
      </c>
      <c r="D148" s="6">
        <f t="shared" si="29"/>
        <v>0</v>
      </c>
      <c r="E148" s="6">
        <f>SUM(F148:G148)</f>
        <v>7</v>
      </c>
      <c r="F148" s="6">
        <f>SUM(F149,F150)</f>
        <v>7</v>
      </c>
      <c r="G148" s="6">
        <f>SUM(G149,G150)</f>
        <v>0</v>
      </c>
      <c r="H148" s="6">
        <f>H150</f>
        <v>0</v>
      </c>
      <c r="I148" s="6">
        <f>SUM(I149,I150)</f>
        <v>0</v>
      </c>
      <c r="J148" s="6">
        <f>SUM(J149,J150)</f>
        <v>0</v>
      </c>
    </row>
    <row r="149" spans="1:10" s="5" customFormat="1" ht="20.25" customHeight="1">
      <c r="A149" s="15" t="s">
        <v>117</v>
      </c>
      <c r="B149" s="6">
        <f t="shared" si="29"/>
        <v>5</v>
      </c>
      <c r="C149" s="6">
        <f t="shared" si="29"/>
        <v>5</v>
      </c>
      <c r="D149" s="6">
        <f t="shared" si="29"/>
        <v>0</v>
      </c>
      <c r="E149" s="6">
        <f>SUM(F149:G149)</f>
        <v>5</v>
      </c>
      <c r="F149" s="6">
        <v>5</v>
      </c>
      <c r="G149" s="6">
        <v>0</v>
      </c>
      <c r="H149" s="6">
        <f>I149+J149</f>
        <v>0</v>
      </c>
      <c r="I149" s="6">
        <v>0</v>
      </c>
      <c r="J149" s="6">
        <v>0</v>
      </c>
    </row>
    <row r="150" spans="1:10" s="5" customFormat="1" ht="20.25" customHeight="1">
      <c r="A150" s="10" t="s">
        <v>28</v>
      </c>
      <c r="B150" s="6">
        <f t="shared" si="29"/>
        <v>2</v>
      </c>
      <c r="C150" s="6">
        <f t="shared" si="29"/>
        <v>2</v>
      </c>
      <c r="D150" s="6">
        <f t="shared" si="29"/>
        <v>0</v>
      </c>
      <c r="E150" s="6">
        <f>SUM(F150:G150)</f>
        <v>2</v>
      </c>
      <c r="F150" s="14">
        <v>2</v>
      </c>
      <c r="G150" s="12">
        <v>0</v>
      </c>
      <c r="H150" s="6">
        <f>I150+J150</f>
        <v>0</v>
      </c>
      <c r="I150" s="14">
        <v>0</v>
      </c>
      <c r="J150" s="12">
        <v>0</v>
      </c>
    </row>
    <row r="151" spans="1:10" s="5" customFormat="1" ht="20.25" customHeight="1">
      <c r="A151" s="10" t="s">
        <v>22</v>
      </c>
      <c r="B151" s="6">
        <f t="shared" si="29"/>
        <v>5</v>
      </c>
      <c r="C151" s="6">
        <f t="shared" si="29"/>
        <v>5</v>
      </c>
      <c r="D151" s="6">
        <f t="shared" si="29"/>
        <v>0</v>
      </c>
      <c r="E151" s="6">
        <f>SUM(F151:G151)</f>
        <v>5</v>
      </c>
      <c r="F151" s="14">
        <v>5</v>
      </c>
      <c r="G151" s="12">
        <v>0</v>
      </c>
      <c r="H151" s="6">
        <f>I151+J151</f>
        <v>0</v>
      </c>
      <c r="I151" s="14">
        <v>0</v>
      </c>
      <c r="J151" s="12">
        <v>0</v>
      </c>
    </row>
    <row r="152" spans="1:10" s="5" customFormat="1" ht="20.25" customHeight="1">
      <c r="A152" s="10"/>
      <c r="B152" s="6"/>
      <c r="C152" s="6"/>
      <c r="D152" s="6"/>
      <c r="E152" s="6"/>
      <c r="F152" s="14"/>
      <c r="G152" s="12"/>
      <c r="H152" s="6"/>
      <c r="I152" s="14"/>
      <c r="J152" s="12"/>
    </row>
    <row r="153" spans="1:10" s="5" customFormat="1" ht="20.25" customHeight="1">
      <c r="A153" s="10" t="s">
        <v>54</v>
      </c>
      <c r="B153" s="6">
        <f t="shared" si="12"/>
        <v>38</v>
      </c>
      <c r="C153" s="6">
        <f aca="true" t="shared" si="30" ref="C153:D155">F153+I153</f>
        <v>38</v>
      </c>
      <c r="D153" s="6">
        <f t="shared" si="30"/>
        <v>0</v>
      </c>
      <c r="E153" s="6">
        <f aca="true" t="shared" si="31" ref="E153:E175">SUM(F153:G153)</f>
        <v>38</v>
      </c>
      <c r="F153" s="6">
        <f>SUM(F154:F155)</f>
        <v>38</v>
      </c>
      <c r="G153" s="6">
        <f>SUM(G154:G155)</f>
        <v>0</v>
      </c>
      <c r="H153" s="6">
        <f>SUM(H154:H155)</f>
        <v>0</v>
      </c>
      <c r="I153" s="6">
        <f>SUM(I154:I155)</f>
        <v>0</v>
      </c>
      <c r="J153" s="6">
        <f>SUM(J154:J155)</f>
        <v>0</v>
      </c>
    </row>
    <row r="154" spans="1:10" s="5" customFormat="1" ht="20.25" customHeight="1">
      <c r="A154" s="10" t="s">
        <v>55</v>
      </c>
      <c r="B154" s="6">
        <f t="shared" si="12"/>
        <v>11</v>
      </c>
      <c r="C154" s="6">
        <f t="shared" si="30"/>
        <v>11</v>
      </c>
      <c r="D154" s="6">
        <f t="shared" si="30"/>
        <v>0</v>
      </c>
      <c r="E154" s="6">
        <f t="shared" si="31"/>
        <v>11</v>
      </c>
      <c r="F154" s="14">
        <v>11</v>
      </c>
      <c r="G154" s="12">
        <v>0</v>
      </c>
      <c r="H154" s="6">
        <f>I154+J154</f>
        <v>0</v>
      </c>
      <c r="I154" s="14">
        <v>0</v>
      </c>
      <c r="J154" s="12">
        <v>0</v>
      </c>
    </row>
    <row r="155" spans="1:10" s="5" customFormat="1" ht="20.25" customHeight="1">
      <c r="A155" s="10" t="s">
        <v>56</v>
      </c>
      <c r="B155" s="6">
        <f t="shared" si="12"/>
        <v>27</v>
      </c>
      <c r="C155" s="6">
        <f t="shared" si="30"/>
        <v>27</v>
      </c>
      <c r="D155" s="6">
        <f t="shared" si="30"/>
        <v>0</v>
      </c>
      <c r="E155" s="6">
        <f t="shared" si="31"/>
        <v>27</v>
      </c>
      <c r="F155" s="14">
        <v>27</v>
      </c>
      <c r="G155" s="12">
        <v>0</v>
      </c>
      <c r="H155" s="6">
        <f>I155+J155</f>
        <v>0</v>
      </c>
      <c r="I155" s="14">
        <v>0</v>
      </c>
      <c r="J155" s="12">
        <v>0</v>
      </c>
    </row>
    <row r="156" spans="1:10" s="5" customFormat="1" ht="20.25" customHeight="1">
      <c r="A156" s="10"/>
      <c r="B156" s="6"/>
      <c r="C156" s="6"/>
      <c r="D156" s="6"/>
      <c r="E156" s="6"/>
      <c r="F156" s="14"/>
      <c r="G156" s="12"/>
      <c r="H156" s="6"/>
      <c r="I156" s="14"/>
      <c r="J156" s="12"/>
    </row>
    <row r="157" spans="1:10" s="5" customFormat="1" ht="20.25" customHeight="1">
      <c r="A157" s="10" t="s">
        <v>57</v>
      </c>
      <c r="B157" s="6">
        <f aca="true" t="shared" si="32" ref="B157:D159">E157+H157</f>
        <v>23</v>
      </c>
      <c r="C157" s="6">
        <f t="shared" si="32"/>
        <v>22</v>
      </c>
      <c r="D157" s="6">
        <f t="shared" si="32"/>
        <v>1</v>
      </c>
      <c r="E157" s="6">
        <f>SUM(F157:G157)</f>
        <v>23</v>
      </c>
      <c r="F157" s="6">
        <f>SUM(F158:F159)</f>
        <v>22</v>
      </c>
      <c r="G157" s="6">
        <f>SUM(G158:G159)</f>
        <v>1</v>
      </c>
      <c r="H157" s="6">
        <f>SUM(H158:H159)</f>
        <v>0</v>
      </c>
      <c r="I157" s="6">
        <f>SUM(I158:I159)</f>
        <v>0</v>
      </c>
      <c r="J157" s="6">
        <f>SUM(J158:J159)</f>
        <v>0</v>
      </c>
    </row>
    <row r="158" spans="1:10" s="5" customFormat="1" ht="20.25" customHeight="1">
      <c r="A158" s="15" t="s">
        <v>136</v>
      </c>
      <c r="B158" s="6">
        <f t="shared" si="32"/>
        <v>11</v>
      </c>
      <c r="C158" s="6">
        <f t="shared" si="32"/>
        <v>10</v>
      </c>
      <c r="D158" s="6">
        <f t="shared" si="32"/>
        <v>1</v>
      </c>
      <c r="E158" s="6">
        <f>SUM(F158:G158)</f>
        <v>11</v>
      </c>
      <c r="F158" s="14">
        <v>10</v>
      </c>
      <c r="G158" s="12">
        <v>1</v>
      </c>
      <c r="H158" s="6">
        <f>I158+J158</f>
        <v>0</v>
      </c>
      <c r="I158" s="14">
        <v>0</v>
      </c>
      <c r="J158" s="12">
        <v>0</v>
      </c>
    </row>
    <row r="159" spans="1:10" s="5" customFormat="1" ht="20.25" customHeight="1">
      <c r="A159" s="10" t="s">
        <v>58</v>
      </c>
      <c r="B159" s="6">
        <f t="shared" si="32"/>
        <v>12</v>
      </c>
      <c r="C159" s="6">
        <f t="shared" si="32"/>
        <v>12</v>
      </c>
      <c r="D159" s="6">
        <f t="shared" si="32"/>
        <v>0</v>
      </c>
      <c r="E159" s="6">
        <f>SUM(F159:G159)</f>
        <v>12</v>
      </c>
      <c r="F159" s="14">
        <v>12</v>
      </c>
      <c r="G159" s="12">
        <v>0</v>
      </c>
      <c r="H159" s="6">
        <f>I159+J159</f>
        <v>0</v>
      </c>
      <c r="I159" s="14">
        <v>0</v>
      </c>
      <c r="J159" s="12">
        <v>0</v>
      </c>
    </row>
    <row r="160" spans="1:10" s="5" customFormat="1" ht="20.25" customHeight="1">
      <c r="A160" s="10"/>
      <c r="B160" s="6"/>
      <c r="C160" s="6"/>
      <c r="D160" s="6"/>
      <c r="E160" s="6"/>
      <c r="F160" s="14"/>
      <c r="G160" s="12"/>
      <c r="H160" s="6"/>
      <c r="I160" s="14"/>
      <c r="J160" s="12"/>
    </row>
    <row r="161" spans="1:10" s="5" customFormat="1" ht="20.25" customHeight="1">
      <c r="A161" s="10" t="s">
        <v>59</v>
      </c>
      <c r="B161" s="6">
        <f t="shared" si="12"/>
        <v>22</v>
      </c>
      <c r="C161" s="6">
        <f aca="true" t="shared" si="33" ref="C161:D163">F161+I161</f>
        <v>22</v>
      </c>
      <c r="D161" s="6">
        <f t="shared" si="33"/>
        <v>0</v>
      </c>
      <c r="E161" s="6">
        <f t="shared" si="31"/>
        <v>21</v>
      </c>
      <c r="F161" s="6">
        <f>SUM(F162:F163)</f>
        <v>21</v>
      </c>
      <c r="G161" s="6">
        <f>SUM(G162:G163)</f>
        <v>0</v>
      </c>
      <c r="H161" s="6">
        <f>SUM(H162:H163)</f>
        <v>1</v>
      </c>
      <c r="I161" s="6">
        <f>SUM(I162:I163)</f>
        <v>1</v>
      </c>
      <c r="J161" s="6">
        <f>SUM(J162:J163)</f>
        <v>0</v>
      </c>
    </row>
    <row r="162" spans="1:10" s="5" customFormat="1" ht="20.25" customHeight="1">
      <c r="A162" s="10" t="s">
        <v>60</v>
      </c>
      <c r="B162" s="6">
        <f t="shared" si="12"/>
        <v>13</v>
      </c>
      <c r="C162" s="6">
        <f t="shared" si="33"/>
        <v>13</v>
      </c>
      <c r="D162" s="6">
        <f t="shared" si="33"/>
        <v>0</v>
      </c>
      <c r="E162" s="6">
        <f t="shared" si="31"/>
        <v>13</v>
      </c>
      <c r="F162" s="14">
        <v>13</v>
      </c>
      <c r="G162" s="12">
        <v>0</v>
      </c>
      <c r="H162" s="6">
        <f>I162+J162</f>
        <v>0</v>
      </c>
      <c r="I162" s="14">
        <v>0</v>
      </c>
      <c r="J162" s="12">
        <v>0</v>
      </c>
    </row>
    <row r="163" spans="1:10" s="5" customFormat="1" ht="20.25" customHeight="1">
      <c r="A163" s="10" t="s">
        <v>61</v>
      </c>
      <c r="B163" s="6">
        <f t="shared" si="12"/>
        <v>9</v>
      </c>
      <c r="C163" s="6">
        <f t="shared" si="33"/>
        <v>9</v>
      </c>
      <c r="D163" s="6">
        <f t="shared" si="33"/>
        <v>0</v>
      </c>
      <c r="E163" s="6">
        <f t="shared" si="31"/>
        <v>8</v>
      </c>
      <c r="F163" s="14">
        <v>8</v>
      </c>
      <c r="G163" s="12">
        <v>0</v>
      </c>
      <c r="H163" s="6">
        <f>I163+J163</f>
        <v>1</v>
      </c>
      <c r="I163" s="14">
        <v>1</v>
      </c>
      <c r="J163" s="12">
        <v>0</v>
      </c>
    </row>
    <row r="164" spans="1:10" s="5" customFormat="1" ht="20.25" customHeight="1">
      <c r="A164" s="10"/>
      <c r="B164" s="6"/>
      <c r="C164" s="6"/>
      <c r="D164" s="6"/>
      <c r="E164" s="6"/>
      <c r="F164" s="14"/>
      <c r="G164" s="12"/>
      <c r="H164" s="6"/>
      <c r="I164" s="14"/>
      <c r="J164" s="12"/>
    </row>
    <row r="165" spans="1:10" s="5" customFormat="1" ht="20.25" customHeight="1">
      <c r="A165" s="10" t="s">
        <v>62</v>
      </c>
      <c r="B165" s="6">
        <f t="shared" si="12"/>
        <v>71</v>
      </c>
      <c r="C165" s="6">
        <f>F165+I165</f>
        <v>71</v>
      </c>
      <c r="D165" s="6">
        <f>G165+J165</f>
        <v>0</v>
      </c>
      <c r="E165" s="6">
        <f t="shared" si="31"/>
        <v>71</v>
      </c>
      <c r="F165" s="14">
        <f>SUM(F166:F168)</f>
        <v>71</v>
      </c>
      <c r="G165" s="14">
        <f>SUM(G166:G168)</f>
        <v>0</v>
      </c>
      <c r="H165" s="14">
        <f>SUM(H166:H168)</f>
        <v>0</v>
      </c>
      <c r="I165" s="14">
        <f>SUM(I166:I168)</f>
        <v>0</v>
      </c>
      <c r="J165" s="14">
        <f>SUM(J166:J168)</f>
        <v>0</v>
      </c>
    </row>
    <row r="166" spans="1:10" s="5" customFormat="1" ht="20.25" customHeight="1">
      <c r="A166" s="10" t="s">
        <v>63</v>
      </c>
      <c r="B166" s="6">
        <f aca="true" t="shared" si="34" ref="B166:D167">E166+H166</f>
        <v>17</v>
      </c>
      <c r="C166" s="6">
        <f t="shared" si="34"/>
        <v>17</v>
      </c>
      <c r="D166" s="6">
        <f t="shared" si="34"/>
        <v>0</v>
      </c>
      <c r="E166" s="6">
        <f t="shared" si="31"/>
        <v>17</v>
      </c>
      <c r="F166" s="14">
        <v>17</v>
      </c>
      <c r="G166" s="12">
        <v>0</v>
      </c>
      <c r="H166" s="6">
        <f>I166+J166</f>
        <v>0</v>
      </c>
      <c r="I166" s="14">
        <v>0</v>
      </c>
      <c r="J166" s="12">
        <v>0</v>
      </c>
    </row>
    <row r="167" spans="1:10" s="5" customFormat="1" ht="20.25" customHeight="1">
      <c r="A167" s="10" t="s">
        <v>64</v>
      </c>
      <c r="B167" s="6">
        <f t="shared" si="34"/>
        <v>38</v>
      </c>
      <c r="C167" s="6">
        <f t="shared" si="34"/>
        <v>38</v>
      </c>
      <c r="D167" s="6">
        <f t="shared" si="34"/>
        <v>0</v>
      </c>
      <c r="E167" s="6">
        <f t="shared" si="31"/>
        <v>38</v>
      </c>
      <c r="F167" s="14">
        <v>38</v>
      </c>
      <c r="G167" s="12">
        <v>0</v>
      </c>
      <c r="H167" s="6">
        <f>I167+J167</f>
        <v>0</v>
      </c>
      <c r="I167" s="14">
        <v>0</v>
      </c>
      <c r="J167" s="12">
        <v>0</v>
      </c>
    </row>
    <row r="168" spans="1:10" s="5" customFormat="1" ht="20.25" customHeight="1">
      <c r="A168" s="10" t="s">
        <v>14</v>
      </c>
      <c r="B168" s="6">
        <f t="shared" si="12"/>
        <v>16</v>
      </c>
      <c r="C168" s="6">
        <f>F168+I168</f>
        <v>16</v>
      </c>
      <c r="D168" s="6">
        <f>G168+J168</f>
        <v>0</v>
      </c>
      <c r="E168" s="6">
        <f t="shared" si="31"/>
        <v>16</v>
      </c>
      <c r="F168" s="14">
        <v>16</v>
      </c>
      <c r="G168" s="12">
        <v>0</v>
      </c>
      <c r="H168" s="6">
        <f>I168+J168</f>
        <v>0</v>
      </c>
      <c r="I168" s="14">
        <v>0</v>
      </c>
      <c r="J168" s="12">
        <v>0</v>
      </c>
    </row>
    <row r="169" spans="1:10" s="5" customFormat="1" ht="20.25" customHeight="1">
      <c r="A169" s="10"/>
      <c r="B169" s="6"/>
      <c r="C169" s="6"/>
      <c r="D169" s="6"/>
      <c r="E169" s="6"/>
      <c r="F169" s="14"/>
      <c r="G169" s="12"/>
      <c r="H169" s="6"/>
      <c r="I169" s="14"/>
      <c r="J169" s="12"/>
    </row>
    <row r="170" spans="1:10" s="5" customFormat="1" ht="20.25" customHeight="1">
      <c r="A170" s="10" t="s">
        <v>65</v>
      </c>
      <c r="B170" s="6">
        <f aca="true" t="shared" si="35" ref="B170:D172">E170+H170</f>
        <v>21</v>
      </c>
      <c r="C170" s="6">
        <f t="shared" si="35"/>
        <v>21</v>
      </c>
      <c r="D170" s="6">
        <f t="shared" si="35"/>
        <v>0</v>
      </c>
      <c r="E170" s="6">
        <f t="shared" si="31"/>
        <v>21</v>
      </c>
      <c r="F170" s="6">
        <f>SUM(F171:F172)</f>
        <v>21</v>
      </c>
      <c r="G170" s="6">
        <f>SUM(G171:G172)</f>
        <v>0</v>
      </c>
      <c r="H170" s="6">
        <f>SUM(H171:H172)</f>
        <v>0</v>
      </c>
      <c r="I170" s="6">
        <f>SUM(I171:I172)</f>
        <v>0</v>
      </c>
      <c r="J170" s="6">
        <f>SUM(J171:J172)</f>
        <v>0</v>
      </c>
    </row>
    <row r="171" spans="1:10" s="5" customFormat="1" ht="20.25" customHeight="1">
      <c r="A171" s="15" t="s">
        <v>114</v>
      </c>
      <c r="B171" s="6">
        <f t="shared" si="35"/>
        <v>10</v>
      </c>
      <c r="C171" s="6">
        <f t="shared" si="35"/>
        <v>10</v>
      </c>
      <c r="D171" s="6">
        <f t="shared" si="35"/>
        <v>0</v>
      </c>
      <c r="E171" s="6">
        <f t="shared" si="31"/>
        <v>10</v>
      </c>
      <c r="F171" s="14">
        <v>10</v>
      </c>
      <c r="G171" s="12">
        <v>0</v>
      </c>
      <c r="H171" s="6">
        <f>I171+J171</f>
        <v>0</v>
      </c>
      <c r="I171" s="14">
        <v>0</v>
      </c>
      <c r="J171" s="12">
        <v>0</v>
      </c>
    </row>
    <row r="172" spans="1:10" s="5" customFormat="1" ht="20.25" customHeight="1">
      <c r="A172" s="10" t="s">
        <v>61</v>
      </c>
      <c r="B172" s="6">
        <f t="shared" si="35"/>
        <v>11</v>
      </c>
      <c r="C172" s="6">
        <f t="shared" si="35"/>
        <v>11</v>
      </c>
      <c r="D172" s="6">
        <f t="shared" si="35"/>
        <v>0</v>
      </c>
      <c r="E172" s="6">
        <f t="shared" si="31"/>
        <v>11</v>
      </c>
      <c r="F172" s="14">
        <v>11</v>
      </c>
      <c r="G172" s="12">
        <v>0</v>
      </c>
      <c r="H172" s="6">
        <f>I172+J172</f>
        <v>0</v>
      </c>
      <c r="I172" s="14">
        <v>0</v>
      </c>
      <c r="J172" s="12">
        <v>0</v>
      </c>
    </row>
    <row r="173" spans="1:10" s="5" customFormat="1" ht="20.25" customHeight="1">
      <c r="A173" s="10"/>
      <c r="B173" s="6"/>
      <c r="C173" s="6"/>
      <c r="D173" s="6"/>
      <c r="E173" s="6"/>
      <c r="F173" s="14"/>
      <c r="G173" s="12"/>
      <c r="H173" s="6"/>
      <c r="I173" s="14"/>
      <c r="J173" s="12"/>
    </row>
    <row r="174" spans="1:10" s="5" customFormat="1" ht="20.25" customHeight="1">
      <c r="A174" s="10" t="s">
        <v>66</v>
      </c>
      <c r="B174" s="6">
        <f aca="true" t="shared" si="36" ref="B174:D175">E174+H174</f>
        <v>81</v>
      </c>
      <c r="C174" s="6">
        <f t="shared" si="36"/>
        <v>73</v>
      </c>
      <c r="D174" s="6">
        <f t="shared" si="36"/>
        <v>8</v>
      </c>
      <c r="E174" s="6">
        <f>SUM(F174:G174)</f>
        <v>76</v>
      </c>
      <c r="F174" s="14">
        <v>72</v>
      </c>
      <c r="G174" s="14">
        <v>4</v>
      </c>
      <c r="H174" s="6">
        <f>I174+J174</f>
        <v>5</v>
      </c>
      <c r="I174" s="14">
        <v>1</v>
      </c>
      <c r="J174" s="14">
        <v>4</v>
      </c>
    </row>
    <row r="175" spans="1:10" s="5" customFormat="1" ht="20.25" customHeight="1">
      <c r="A175" s="15" t="s">
        <v>137</v>
      </c>
      <c r="B175" s="6">
        <f t="shared" si="36"/>
        <v>161</v>
      </c>
      <c r="C175" s="6">
        <f t="shared" si="36"/>
        <v>149</v>
      </c>
      <c r="D175" s="6">
        <f t="shared" si="36"/>
        <v>12</v>
      </c>
      <c r="E175" s="6">
        <f t="shared" si="31"/>
        <v>114</v>
      </c>
      <c r="F175" s="14">
        <v>111</v>
      </c>
      <c r="G175" s="14">
        <v>3</v>
      </c>
      <c r="H175" s="6">
        <f>I175+J175</f>
        <v>47</v>
      </c>
      <c r="I175" s="14">
        <v>38</v>
      </c>
      <c r="J175" s="14">
        <v>9</v>
      </c>
    </row>
    <row r="176" spans="1:10" s="5" customFormat="1" ht="20.25" customHeight="1">
      <c r="A176" s="15" t="s">
        <v>138</v>
      </c>
      <c r="B176" s="6">
        <f>E176+H176</f>
        <v>789</v>
      </c>
      <c r="C176" s="6">
        <f>F176+I176</f>
        <v>699</v>
      </c>
      <c r="D176" s="6">
        <f>G176+J176</f>
        <v>90</v>
      </c>
      <c r="E176" s="6">
        <f>SUM(F176:G176)</f>
        <v>480</v>
      </c>
      <c r="F176" s="14">
        <v>438</v>
      </c>
      <c r="G176" s="14">
        <v>42</v>
      </c>
      <c r="H176" s="6">
        <f>I176+J176</f>
        <v>309</v>
      </c>
      <c r="I176" s="14">
        <v>261</v>
      </c>
      <c r="J176" s="14">
        <v>48</v>
      </c>
    </row>
    <row r="177" ht="20.25" customHeight="1"/>
    <row r="178" ht="20.25" customHeight="1">
      <c r="A178" s="4" t="s">
        <v>71</v>
      </c>
    </row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</sheetData>
  <sheetProtection/>
  <mergeCells count="4">
    <mergeCell ref="B6:D6"/>
    <mergeCell ref="E6:G6"/>
    <mergeCell ref="H6:J6"/>
    <mergeCell ref="A6:A7"/>
  </mergeCells>
  <printOptions/>
  <pageMargins left="1.29" right="0.36" top="0.66" bottom="1" header="0.512" footer="0.512"/>
  <pageSetup horizontalDpi="300" verticalDpi="300" orientation="portrait" paperSize="9" scale="54" r:id="rId1"/>
  <headerFooter alignWithMargins="0">
    <oddHeader>&amp;L第３章　人口</oddHeader>
  </headerFooter>
  <rowBreaks count="2" manualBreakCount="2">
    <brk id="53" max="9" man="1"/>
    <brk id="1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二上 智子 [Tomoko Futakami]</dc:creator>
  <cp:keywords/>
  <dc:description/>
  <cp:lastModifiedBy>川田 公彦 [Kimihiko Kawada]</cp:lastModifiedBy>
  <cp:lastPrinted>2011-02-15T04:07:03Z</cp:lastPrinted>
  <dcterms:created xsi:type="dcterms:W3CDTF">2008-04-02T07:43:54Z</dcterms:created>
  <dcterms:modified xsi:type="dcterms:W3CDTF">2017-10-06T05:47:46Z</dcterms:modified>
  <cp:category/>
  <cp:version/>
  <cp:contentType/>
  <cp:contentStatus/>
</cp:coreProperties>
</file>