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６章 水産業\"/>
    </mc:Choice>
  </mc:AlternateContent>
  <bookViews>
    <workbookView xWindow="0" yWindow="0" windowWidth="28800" windowHeight="12210" activeTab="1"/>
  </bookViews>
  <sheets>
    <sheet name="水揚高" sheetId="6" r:id="rId1"/>
    <sheet name="主要漁港取扱高" sheetId="7" r:id="rId2"/>
    <sheet name="年次別水揚高 " sheetId="8" r:id="rId3"/>
    <sheet name="月別水揚高及び前年比較" sheetId="9" r:id="rId4"/>
    <sheet name="漁業種別水揚比較" sheetId="10" r:id="rId5"/>
    <sheet name="魚種別水揚高" sheetId="11" r:id="rId6"/>
  </sheets>
  <externalReferences>
    <externalReference r:id="rId7"/>
  </externalReferences>
  <definedNames>
    <definedName name="_xlnm.Print_Area" localSheetId="4">漁業種別水揚比較!$A$1:$L$35</definedName>
    <definedName name="_xlnm.Print_Area" localSheetId="5">魚種別水揚高!$A$1:$I$46</definedName>
    <definedName name="_xlnm.Print_Area" localSheetId="3">月別水揚高及び前年比較!$A$1:$J$18</definedName>
    <definedName name="_xlnm.Print_Area" localSheetId="1">主要漁港取扱高!$A$1:$G$51</definedName>
    <definedName name="_xlnm.Print_Area" localSheetId="0">水揚高!$A$1:$G$27</definedName>
    <definedName name="_xlnm.Print_Area" localSheetId="2">'年次別水揚高 '!$A$1:$D$46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 l="1"/>
  <c r="H46" i="11" l="1"/>
  <c r="H43" i="11"/>
  <c r="H44" i="11"/>
  <c r="H45" i="11"/>
  <c r="H35" i="11"/>
  <c r="H36" i="11"/>
  <c r="H37" i="11"/>
  <c r="H38" i="11"/>
  <c r="H39" i="11"/>
  <c r="H40" i="11"/>
  <c r="H41" i="11"/>
  <c r="H42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L13" i="10"/>
  <c r="K13" i="10"/>
  <c r="J13" i="10"/>
  <c r="G18" i="9"/>
  <c r="F18" i="9"/>
  <c r="E18" i="9"/>
  <c r="F46" i="11" l="1"/>
  <c r="D46" i="11"/>
  <c r="H9" i="11"/>
  <c r="H8" i="11"/>
  <c r="H7" i="11"/>
  <c r="H6" i="11"/>
  <c r="D33" i="10"/>
  <c r="D35" i="10" s="1"/>
  <c r="E33" i="10"/>
  <c r="E35" i="10" s="1"/>
  <c r="F33" i="10"/>
  <c r="F35" i="10" s="1"/>
  <c r="I35" i="10"/>
  <c r="H35" i="10"/>
  <c r="G35" i="10"/>
  <c r="K33" i="10" l="1"/>
  <c r="K35" i="10"/>
  <c r="K15" i="10"/>
  <c r="K23" i="10"/>
  <c r="K21" i="10"/>
  <c r="L14" i="10"/>
  <c r="K14" i="10"/>
  <c r="J14" i="10"/>
  <c r="K34" i="10" l="1"/>
  <c r="K32" i="10"/>
  <c r="D14" i="6" l="1"/>
  <c r="B14" i="6"/>
  <c r="L35" i="10" l="1"/>
  <c r="C24" i="11" l="1"/>
  <c r="J35" i="10" l="1"/>
  <c r="L34" i="10"/>
  <c r="J34" i="10"/>
  <c r="J33" i="10"/>
  <c r="L32" i="10"/>
  <c r="J32" i="10"/>
  <c r="L31" i="10"/>
  <c r="J31" i="10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J23" i="10"/>
  <c r="L22" i="10"/>
  <c r="K22" i="10"/>
  <c r="J22" i="10"/>
  <c r="L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J15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L8" i="10"/>
  <c r="K8" i="10"/>
  <c r="J8" i="10"/>
  <c r="L7" i="10"/>
  <c r="K7" i="10"/>
  <c r="J7" i="10"/>
  <c r="L6" i="10"/>
  <c r="K6" i="10"/>
  <c r="J6" i="10"/>
  <c r="K31" i="10" l="1"/>
  <c r="L33" i="10"/>
</calcChain>
</file>

<file path=xl/sharedStrings.xml><?xml version="1.0" encoding="utf-8"?>
<sst xmlns="http://schemas.openxmlformats.org/spreadsheetml/2006/main" count="267" uniqueCount="219">
  <si>
    <t>　</t>
  </si>
  <si>
    <t>隻　数 (隻)</t>
  </si>
  <si>
    <t>数　量　(㎏)</t>
  </si>
  <si>
    <t>金　額　(円)</t>
  </si>
  <si>
    <t>石　巻　売　場</t>
    <rPh sb="0" eb="1">
      <t>イシ</t>
    </rPh>
    <rPh sb="2" eb="3">
      <t>カン</t>
    </rPh>
    <rPh sb="4" eb="5">
      <t>バイ</t>
    </rPh>
    <rPh sb="6" eb="7">
      <t>バ</t>
    </rPh>
    <phoneticPr fontId="4"/>
  </si>
  <si>
    <t>牡  鹿  売  場</t>
    <rPh sb="0" eb="1">
      <t>オス</t>
    </rPh>
    <rPh sb="3" eb="4">
      <t>シカ</t>
    </rPh>
    <phoneticPr fontId="4"/>
  </si>
  <si>
    <t>金　　　　　　額　　（千円）</t>
    <rPh sb="0" eb="1">
      <t>キン</t>
    </rPh>
    <rPh sb="7" eb="8">
      <t>ガク</t>
    </rPh>
    <rPh sb="11" eb="13">
      <t>センエン</t>
    </rPh>
    <phoneticPr fontId="6"/>
  </si>
  <si>
    <t>順　位</t>
    <rPh sb="0" eb="1">
      <t>ジュン</t>
    </rPh>
    <rPh sb="2" eb="3">
      <t>クライ</t>
    </rPh>
    <phoneticPr fontId="6"/>
  </si>
  <si>
    <t>漁　港　名</t>
    <rPh sb="0" eb="1">
      <t>リョウ</t>
    </rPh>
    <rPh sb="2" eb="3">
      <t>ミナト</t>
    </rPh>
    <rPh sb="4" eb="5">
      <t>メイ</t>
    </rPh>
    <phoneticPr fontId="6"/>
  </si>
  <si>
    <t>数　　量</t>
    <rPh sb="0" eb="1">
      <t>カズ</t>
    </rPh>
    <rPh sb="3" eb="4">
      <t>リョウ</t>
    </rPh>
    <phoneticPr fontId="6"/>
  </si>
  <si>
    <t>金　　　額</t>
    <rPh sb="0" eb="1">
      <t>キン</t>
    </rPh>
    <rPh sb="4" eb="5">
      <t>ガク</t>
    </rPh>
    <phoneticPr fontId="6"/>
  </si>
  <si>
    <t>年　　　次</t>
    <phoneticPr fontId="4"/>
  </si>
  <si>
    <r>
      <t>隻　数　(隻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セキ</t>
    </rPh>
    <phoneticPr fontId="4"/>
  </si>
  <si>
    <r>
      <t>数　量　(㎏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</si>
  <si>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r>
      <t>金　額　(円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エン</t>
    </rPh>
    <phoneticPr fontId="4"/>
  </si>
  <si>
    <t>平　成　29　年</t>
    <phoneticPr fontId="4"/>
  </si>
  <si>
    <t>平　成　28　年</t>
    <phoneticPr fontId="4"/>
  </si>
  <si>
    <t>平　成　27　年</t>
    <phoneticPr fontId="4"/>
  </si>
  <si>
    <t>平　成　26　年</t>
    <phoneticPr fontId="4"/>
  </si>
  <si>
    <t>平　成　25　年</t>
    <phoneticPr fontId="4"/>
  </si>
  <si>
    <t>（うち一般魚取扱高）</t>
  </si>
  <si>
    <t>(19,011,844,533)</t>
  </si>
  <si>
    <t>比　      　較</t>
  </si>
  <si>
    <t>隻数(隻)</t>
    <rPh sb="3" eb="4">
      <t>セキ</t>
    </rPh>
    <phoneticPr fontId="4"/>
  </si>
  <si>
    <t>計</t>
  </si>
  <si>
    <t xml:space="preserve">  </t>
  </si>
  <si>
    <t>比　　　　較</t>
  </si>
  <si>
    <t>北洋トロール</t>
    <phoneticPr fontId="4"/>
  </si>
  <si>
    <t>遠洋トロール</t>
    <rPh sb="0" eb="2">
      <t>エンヨウ</t>
    </rPh>
    <phoneticPr fontId="4"/>
  </si>
  <si>
    <t>底刺し網</t>
    <rPh sb="0" eb="1">
      <t>ソコ</t>
    </rPh>
    <rPh sb="1" eb="2">
      <t>サ</t>
    </rPh>
    <phoneticPr fontId="4"/>
  </si>
  <si>
    <t>いか釣漁業</t>
  </si>
  <si>
    <t>鰹鮪海外旋網</t>
  </si>
  <si>
    <t>さけ・ます流網</t>
  </si>
  <si>
    <t>遠洋鰹鮪一本釣</t>
  </si>
  <si>
    <t>遠洋鮪延縄</t>
  </si>
  <si>
    <t>鰹鮪旋網</t>
  </si>
  <si>
    <t>さば旋網</t>
  </si>
  <si>
    <t>いわし旋網</t>
  </si>
  <si>
    <t>鰹鮪一本釣</t>
  </si>
  <si>
    <t>秋刀魚棒受網</t>
  </si>
  <si>
    <t>沖合底曳網</t>
  </si>
  <si>
    <t>近海底曳網</t>
  </si>
  <si>
    <t>小型底曳網</t>
  </si>
  <si>
    <t>定置網</t>
  </si>
  <si>
    <t>敷網</t>
  </si>
  <si>
    <t>すくい網（イサダ）</t>
    <phoneticPr fontId="4"/>
  </si>
  <si>
    <r>
      <t>すくい網（</t>
    </r>
    <r>
      <rPr>
        <sz val="8"/>
        <rFont val="ＭＳ 明朝"/>
        <family val="1"/>
        <charset val="128"/>
      </rPr>
      <t>メロード</t>
    </r>
    <r>
      <rPr>
        <sz val="10"/>
        <rFont val="ＭＳ 明朝"/>
        <family val="1"/>
        <charset val="128"/>
      </rPr>
      <t>）</t>
    </r>
    <phoneticPr fontId="4"/>
  </si>
  <si>
    <t>ひき網（イサダ）</t>
    <phoneticPr fontId="4"/>
  </si>
  <si>
    <t>小型いか釣</t>
  </si>
  <si>
    <t>近海鮪延縄</t>
  </si>
  <si>
    <t>養殖魚</t>
  </si>
  <si>
    <t>搬入魚</t>
  </si>
  <si>
    <t>その他海面漁業</t>
  </si>
  <si>
    <t>一般魚小計</t>
  </si>
  <si>
    <t>輸入魚</t>
  </si>
  <si>
    <t>合               計</t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</si>
  <si>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4"/>
  </si>
  <si>
    <t>魚種</t>
  </si>
  <si>
    <t>　数量　(㎏)</t>
    <phoneticPr fontId="4"/>
  </si>
  <si>
    <t>　金額　(円)</t>
    <rPh sb="5" eb="6">
      <t>エン</t>
    </rPh>
    <phoneticPr fontId="4"/>
  </si>
  <si>
    <t>平均単価(円／㎏)</t>
    <rPh sb="2" eb="4">
      <t>タンカ</t>
    </rPh>
    <rPh sb="5" eb="6">
      <t>エン</t>
    </rPh>
    <phoneticPr fontId="4"/>
  </si>
  <si>
    <t>合計</t>
  </si>
  <si>
    <t>第６章　　水産業</t>
    <rPh sb="0" eb="1">
      <t>ダイ</t>
    </rPh>
    <rPh sb="2" eb="3">
      <t>ショウ</t>
    </rPh>
    <rPh sb="5" eb="8">
      <t>スイサンギョウ</t>
    </rPh>
    <phoneticPr fontId="1"/>
  </si>
  <si>
    <t>　８石巻魚市場水揚統計</t>
    <rPh sb="2" eb="4">
      <t>イシノマキ</t>
    </rPh>
    <rPh sb="4" eb="7">
      <t>ウオイチバ</t>
    </rPh>
    <rPh sb="7" eb="9">
      <t>ミズア</t>
    </rPh>
    <rPh sb="9" eb="11">
      <t>トウケイ</t>
    </rPh>
    <phoneticPr fontId="1"/>
  </si>
  <si>
    <t>３　年次別水揚高</t>
    <phoneticPr fontId="4"/>
  </si>
  <si>
    <t>（第一売場＋第二売場）</t>
    <rPh sb="2" eb="3">
      <t>１</t>
    </rPh>
    <rPh sb="7" eb="8">
      <t>２</t>
    </rPh>
    <phoneticPr fontId="1"/>
  </si>
  <si>
    <t>　　　　　　　　年次別水揚高</t>
    <rPh sb="8" eb="11">
      <t>ネンジベツ</t>
    </rPh>
    <rPh sb="11" eb="13">
      <t>ミズア</t>
    </rPh>
    <rPh sb="13" eb="14">
      <t>タカ</t>
    </rPh>
    <phoneticPr fontId="1"/>
  </si>
  <si>
    <t>４　月別水揚高及び前年比較</t>
    <phoneticPr fontId="4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</si>
  <si>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</si>
  <si>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</si>
  <si>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</si>
  <si>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</si>
  <si>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</si>
  <si>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</si>
  <si>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</si>
  <si>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</si>
  <si>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</si>
  <si>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</si>
  <si>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</si>
  <si>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</si>
  <si>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漁業別水揚比較表</t>
    <rPh sb="0" eb="2">
      <t>ギョギョウ</t>
    </rPh>
    <rPh sb="2" eb="3">
      <t>ベツ</t>
    </rPh>
    <rPh sb="3" eb="5">
      <t>ミズア</t>
    </rPh>
    <rPh sb="5" eb="7">
      <t>ヒカク</t>
    </rPh>
    <rPh sb="7" eb="8">
      <t>ヒョウ</t>
    </rPh>
    <phoneticPr fontId="1"/>
  </si>
  <si>
    <t>月別水揚高及び前年との比較表</t>
    <rPh sb="0" eb="2">
      <t>ツキベツ</t>
    </rPh>
    <rPh sb="2" eb="4">
      <t>ミズア</t>
    </rPh>
    <rPh sb="4" eb="5">
      <t>タカ</t>
    </rPh>
    <rPh sb="5" eb="6">
      <t>オヨ</t>
    </rPh>
    <rPh sb="7" eb="9">
      <t>ゼンネン</t>
    </rPh>
    <rPh sb="11" eb="13">
      <t>ヒカク</t>
    </rPh>
    <rPh sb="13" eb="14">
      <t>ヒョウ</t>
    </rPh>
    <phoneticPr fontId="1"/>
  </si>
  <si>
    <t>５　漁業種別水揚高比較表</t>
    <rPh sb="8" eb="9">
      <t>タカ</t>
    </rPh>
    <rPh sb="11" eb="12">
      <t>ヒョウ</t>
    </rPh>
    <phoneticPr fontId="4"/>
  </si>
  <si>
    <t>金　額(円)</t>
    <rPh sb="4" eb="5">
      <t>エン</t>
    </rPh>
    <phoneticPr fontId="4"/>
  </si>
  <si>
    <t>数量(㎏)</t>
    <phoneticPr fontId="4"/>
  </si>
  <si>
    <t>　　　　　魚種別水揚高一覧</t>
    <rPh sb="5" eb="6">
      <t>ギョ</t>
    </rPh>
    <rPh sb="6" eb="8">
      <t>シュベツ</t>
    </rPh>
    <rPh sb="8" eb="10">
      <t>ミズア</t>
    </rPh>
    <rPh sb="10" eb="11">
      <t>タカ</t>
    </rPh>
    <rPh sb="11" eb="13">
      <t>イチラン</t>
    </rPh>
    <phoneticPr fontId="4"/>
  </si>
  <si>
    <t>　　　　　　　　（第一売場＋第二売場）</t>
    <rPh sb="10" eb="11">
      <t>１</t>
    </rPh>
    <rPh sb="15" eb="16">
      <t>２</t>
    </rPh>
    <phoneticPr fontId="1"/>
  </si>
  <si>
    <r>
      <t>平　成　8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</si>
  <si>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9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</si>
  <si>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10　年</t>
    </r>
    <r>
      <rPr>
        <sz val="11"/>
        <color theme="1"/>
        <rFont val="ＭＳ Ｐゴシック"/>
        <family val="2"/>
        <charset val="128"/>
        <scheme val="minor"/>
      </rPr>
      <t/>
    </r>
  </si>
  <si>
    <t>(53,275)</t>
  </si>
  <si>
    <t>(114,898,640)</t>
  </si>
  <si>
    <t>(51,572)</t>
  </si>
  <si>
    <t>(178,113,919)</t>
  </si>
  <si>
    <t>(52,777)</t>
  </si>
  <si>
    <t>(165,332,918)</t>
  </si>
  <si>
    <t>(55,863)</t>
  </si>
  <si>
    <t>(61,256)</t>
  </si>
  <si>
    <t>(64,059)</t>
  </si>
  <si>
    <t>(61,939)</t>
  </si>
  <si>
    <t>(62,200)</t>
  </si>
  <si>
    <t>(135,251,178)</t>
  </si>
  <si>
    <t>(17,726,073,771)</t>
  </si>
  <si>
    <t>(62,066)</t>
  </si>
  <si>
    <t>(134,873,562)</t>
  </si>
  <si>
    <t>(63,225)</t>
    <phoneticPr fontId="1"/>
  </si>
  <si>
    <t>(178,205,513)</t>
    <phoneticPr fontId="1"/>
  </si>
  <si>
    <t>(21,850,264,461)</t>
    <phoneticPr fontId="1"/>
  </si>
  <si>
    <t>(63,262)</t>
    <phoneticPr fontId="1"/>
  </si>
  <si>
    <t>(23,261,904,044)</t>
    <phoneticPr fontId="1"/>
  </si>
  <si>
    <t>(160,980,153)</t>
    <phoneticPr fontId="1"/>
  </si>
  <si>
    <t>(17,543,208,481)</t>
    <phoneticPr fontId="1"/>
  </si>
  <si>
    <t>(70,523)</t>
    <phoneticPr fontId="1"/>
  </si>
  <si>
    <t>(108,955,225)</t>
    <phoneticPr fontId="1"/>
  </si>
  <si>
    <t>(15,494,242,925)</t>
    <phoneticPr fontId="1"/>
  </si>
  <si>
    <t>(67,024)</t>
    <phoneticPr fontId="1"/>
  </si>
  <si>
    <t>(234,478,403)</t>
    <phoneticPr fontId="1"/>
  </si>
  <si>
    <r>
      <t>平　成　24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</si>
  <si>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23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</si>
  <si>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22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</si>
  <si>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21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</si>
  <si>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20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</si>
  <si>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19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</si>
  <si>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18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</si>
  <si>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17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</si>
  <si>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16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</si>
  <si>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15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</si>
  <si>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14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</si>
  <si>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13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</si>
  <si>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12　年</t>
    </r>
    <phoneticPr fontId="4"/>
  </si>
  <si>
    <r>
      <t>平　成　1</t>
    </r>
    <r>
      <rPr>
        <sz val="11"/>
        <color theme="1"/>
        <rFont val="ＭＳ Ｐ明朝"/>
        <family val="1"/>
        <charset val="128"/>
      </rPr>
      <t>1　年</t>
    </r>
    <phoneticPr fontId="4"/>
  </si>
  <si>
    <r>
      <t>平　成　7　年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</si>
  <si>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魚  市  場</t>
    <phoneticPr fontId="1"/>
  </si>
  <si>
    <t>計</t>
    <rPh sb="0" eb="1">
      <t>ケイ</t>
    </rPh>
    <phoneticPr fontId="1"/>
  </si>
  <si>
    <t>　　　数　　　　　量　　　（ｔ）　</t>
    <rPh sb="3" eb="4">
      <t>カズ</t>
    </rPh>
    <rPh sb="9" eb="10">
      <t>リョウ</t>
    </rPh>
    <phoneticPr fontId="6"/>
  </si>
  <si>
    <t>平　成　30　年</t>
    <phoneticPr fontId="1"/>
  </si>
  <si>
    <t>その他旋網</t>
    <rPh sb="3" eb="4">
      <t>メグル</t>
    </rPh>
    <rPh sb="4" eb="5">
      <t>アミ</t>
    </rPh>
    <phoneticPr fontId="1"/>
  </si>
  <si>
    <t>平成3１年⇒令和元年</t>
    <rPh sb="6" eb="8">
      <t>レイワ</t>
    </rPh>
    <rPh sb="8" eb="10">
      <t>ガンネン</t>
    </rPh>
    <phoneticPr fontId="1"/>
  </si>
  <si>
    <t>銚子（千葉）</t>
    <rPh sb="0" eb="2">
      <t>チョウシ</t>
    </rPh>
    <rPh sb="3" eb="5">
      <t>チバ</t>
    </rPh>
    <phoneticPr fontId="1"/>
  </si>
  <si>
    <t>釧路（北海道）</t>
    <rPh sb="0" eb="2">
      <t>クシロ</t>
    </rPh>
    <rPh sb="3" eb="6">
      <t>ホッカイドウ</t>
    </rPh>
    <phoneticPr fontId="1"/>
  </si>
  <si>
    <t>焼津（静岡）</t>
    <rPh sb="0" eb="2">
      <t>ヤイヅ</t>
    </rPh>
    <rPh sb="3" eb="5">
      <t>シズオカ</t>
    </rPh>
    <phoneticPr fontId="1"/>
  </si>
  <si>
    <t>石巻（宮城）</t>
    <rPh sb="0" eb="2">
      <t>イシノマキ</t>
    </rPh>
    <rPh sb="3" eb="5">
      <t>ミヤギ</t>
    </rPh>
    <phoneticPr fontId="1"/>
  </si>
  <si>
    <t>境港（鳥取）</t>
    <rPh sb="0" eb="2">
      <t>サカイミナト</t>
    </rPh>
    <rPh sb="3" eb="5">
      <t>トットリ</t>
    </rPh>
    <phoneticPr fontId="1"/>
  </si>
  <si>
    <t>長崎（長崎）</t>
    <rPh sb="0" eb="2">
      <t>ナガサキ</t>
    </rPh>
    <rPh sb="3" eb="5">
      <t>ナガサキ</t>
    </rPh>
    <phoneticPr fontId="1"/>
  </si>
  <si>
    <t>枕崎（鹿児島）</t>
    <rPh sb="0" eb="2">
      <t>マクラザキ</t>
    </rPh>
    <rPh sb="3" eb="6">
      <t>カゴシマ</t>
    </rPh>
    <phoneticPr fontId="1"/>
  </si>
  <si>
    <t>稚内（北海道）</t>
    <rPh sb="0" eb="2">
      <t>ワッカナイ</t>
    </rPh>
    <rPh sb="3" eb="6">
      <t>ホッカイドウ</t>
    </rPh>
    <phoneticPr fontId="1"/>
  </si>
  <si>
    <t>気仙沼（宮城）</t>
    <rPh sb="0" eb="3">
      <t>ケセンヌマ</t>
    </rPh>
    <rPh sb="4" eb="6">
      <t>ミヤギ</t>
    </rPh>
    <phoneticPr fontId="1"/>
  </si>
  <si>
    <t>八戸（青森）</t>
    <rPh sb="0" eb="2">
      <t>ハチノヘ</t>
    </rPh>
    <rPh sb="3" eb="5">
      <t>アオモリ</t>
    </rPh>
    <phoneticPr fontId="1"/>
  </si>
  <si>
    <t>松浦（長崎）</t>
    <rPh sb="0" eb="2">
      <t>マツウラ</t>
    </rPh>
    <rPh sb="3" eb="5">
      <t>ナガサキ</t>
    </rPh>
    <phoneticPr fontId="1"/>
  </si>
  <si>
    <t>根室（北海道）</t>
    <rPh sb="0" eb="2">
      <t>ネムロ</t>
    </rPh>
    <rPh sb="3" eb="6">
      <t>ホッカイドウ</t>
    </rPh>
    <phoneticPr fontId="1"/>
  </si>
  <si>
    <t>女川（宮城）</t>
    <rPh sb="0" eb="2">
      <t>オナガワ</t>
    </rPh>
    <rPh sb="3" eb="5">
      <t>ミヤギ</t>
    </rPh>
    <phoneticPr fontId="1"/>
  </si>
  <si>
    <t>下関（山口）</t>
    <rPh sb="0" eb="2">
      <t>シモノセキ</t>
    </rPh>
    <rPh sb="3" eb="5">
      <t>ヤマグチ</t>
    </rPh>
    <phoneticPr fontId="1"/>
  </si>
  <si>
    <t>三崎（神奈川）</t>
    <rPh sb="0" eb="2">
      <t>ミサキ</t>
    </rPh>
    <rPh sb="3" eb="6">
      <t>カナガワ</t>
    </rPh>
    <phoneticPr fontId="1"/>
  </si>
  <si>
    <t>唐津（佐賀）</t>
    <rPh sb="0" eb="2">
      <t>カラツ</t>
    </rPh>
    <rPh sb="3" eb="5">
      <t>サガ</t>
    </rPh>
    <phoneticPr fontId="1"/>
  </si>
  <si>
    <t>沼津（静岡）</t>
    <rPh sb="0" eb="2">
      <t>ヌマヅ</t>
    </rPh>
    <rPh sb="3" eb="5">
      <t>シズオカ</t>
    </rPh>
    <phoneticPr fontId="1"/>
  </si>
  <si>
    <t>塩釜（宮城）</t>
    <rPh sb="0" eb="2">
      <t>シオガマ</t>
    </rPh>
    <rPh sb="3" eb="5">
      <t>ミヤギ</t>
    </rPh>
    <phoneticPr fontId="1"/>
  </si>
  <si>
    <t>函館（北海道）</t>
    <rPh sb="0" eb="2">
      <t>ハコダテ</t>
    </rPh>
    <rPh sb="3" eb="6">
      <t>ホッカイドウ</t>
    </rPh>
    <phoneticPr fontId="1"/>
  </si>
  <si>
    <t>令　和　２　年</t>
    <rPh sb="0" eb="1">
      <t>レイ</t>
    </rPh>
    <rPh sb="2" eb="3">
      <t>ワ</t>
    </rPh>
    <phoneticPr fontId="1"/>
  </si>
  <si>
    <t>さば</t>
  </si>
  <si>
    <t>まいわし</t>
  </si>
  <si>
    <t>せぐろいわし</t>
  </si>
  <si>
    <t>さんま</t>
  </si>
  <si>
    <t>たら</t>
  </si>
  <si>
    <t>すけそう</t>
  </si>
  <si>
    <t>ひげたら</t>
  </si>
  <si>
    <t>その他のたら</t>
    <rPh sb="2" eb="3">
      <t>タ</t>
    </rPh>
    <phoneticPr fontId="2"/>
  </si>
  <si>
    <t>吉次</t>
    <rPh sb="0" eb="2">
      <t>キチジ</t>
    </rPh>
    <phoneticPr fontId="2"/>
  </si>
  <si>
    <t>本田がれい</t>
    <rPh sb="0" eb="2">
      <t>ホンダ</t>
    </rPh>
    <phoneticPr fontId="2"/>
  </si>
  <si>
    <t>ひらめ</t>
  </si>
  <si>
    <t>なめた</t>
  </si>
  <si>
    <t>その他のかれい</t>
    <rPh sb="2" eb="3">
      <t>タ</t>
    </rPh>
    <phoneticPr fontId="2"/>
  </si>
  <si>
    <t>かつお</t>
  </si>
  <si>
    <t>まぐろ</t>
  </si>
  <si>
    <t>めじ</t>
  </si>
  <si>
    <t>きはだ</t>
  </si>
  <si>
    <t>きめじ</t>
  </si>
  <si>
    <t>びんちょう</t>
  </si>
  <si>
    <t>さわら</t>
  </si>
  <si>
    <t>くじら</t>
    <phoneticPr fontId="32"/>
  </si>
  <si>
    <t>にしん</t>
  </si>
  <si>
    <t>ぶり</t>
  </si>
  <si>
    <t>太刀魚</t>
    <rPh sb="0" eb="3">
      <t>タチウオ</t>
    </rPh>
    <phoneticPr fontId="32"/>
  </si>
  <si>
    <t>あんこう</t>
  </si>
  <si>
    <t>沖はも</t>
    <rPh sb="0" eb="1">
      <t>オキ</t>
    </rPh>
    <phoneticPr fontId="2"/>
  </si>
  <si>
    <t>さけ・ます</t>
  </si>
  <si>
    <t>銀ざけ</t>
    <rPh sb="0" eb="1">
      <t>ギン</t>
    </rPh>
    <phoneticPr fontId="2"/>
  </si>
  <si>
    <t>たい類</t>
    <rPh sb="2" eb="3">
      <t>ルイ</t>
    </rPh>
    <phoneticPr fontId="2"/>
  </si>
  <si>
    <t>さめ類</t>
    <rPh sb="2" eb="3">
      <t>ルイ</t>
    </rPh>
    <phoneticPr fontId="2"/>
  </si>
  <si>
    <t>すずき</t>
  </si>
  <si>
    <t>はも</t>
    <phoneticPr fontId="32"/>
  </si>
  <si>
    <t>たこ</t>
  </si>
  <si>
    <t>えび</t>
  </si>
  <si>
    <t>かに</t>
  </si>
  <si>
    <t>海藻類</t>
    <rPh sb="0" eb="2">
      <t>カイソウ</t>
    </rPh>
    <rPh sb="2" eb="3">
      <t>ルイ</t>
    </rPh>
    <phoneticPr fontId="2"/>
  </si>
  <si>
    <t>貝類</t>
    <rPh sb="0" eb="2">
      <t>カイルイ</t>
    </rPh>
    <phoneticPr fontId="2"/>
  </si>
  <si>
    <t>するめいか</t>
  </si>
  <si>
    <t>いか類</t>
    <rPh sb="2" eb="3">
      <t>ルイ</t>
    </rPh>
    <phoneticPr fontId="2"/>
  </si>
  <si>
    <t>その他</t>
    <rPh sb="2" eb="3">
      <t>タ</t>
    </rPh>
    <phoneticPr fontId="2"/>
  </si>
  <si>
    <t>令 和 ３ 年</t>
    <rPh sb="0" eb="1">
      <t>レイ</t>
    </rPh>
    <rPh sb="2" eb="3">
      <t>ワ</t>
    </rPh>
    <phoneticPr fontId="1"/>
  </si>
  <si>
    <t>令 和 ４ 年</t>
    <rPh sb="0" eb="1">
      <t>レイ</t>
    </rPh>
    <rPh sb="2" eb="3">
      <t>ワ</t>
    </rPh>
    <rPh sb="6" eb="7">
      <t>ネン</t>
    </rPh>
    <phoneticPr fontId="1"/>
  </si>
  <si>
    <t>長崎（長崎）</t>
    <rPh sb="0" eb="2">
      <t>ナガサキ</t>
    </rPh>
    <rPh sb="3" eb="5">
      <t>ナガサキ</t>
    </rPh>
    <phoneticPr fontId="4"/>
  </si>
  <si>
    <t>波崎（茨城）</t>
    <rPh sb="0" eb="2">
      <t>ハサキ</t>
    </rPh>
    <rPh sb="3" eb="5">
      <t>イバラギ</t>
    </rPh>
    <phoneticPr fontId="1"/>
  </si>
  <si>
    <t>広尾（北海道）</t>
    <rPh sb="0" eb="2">
      <t>ヒロオ</t>
    </rPh>
    <rPh sb="3" eb="6">
      <t>ホッカイドウ</t>
    </rPh>
    <phoneticPr fontId="1"/>
  </si>
  <si>
    <t>博多（福岡）</t>
    <rPh sb="0" eb="2">
      <t>ハカタ</t>
    </rPh>
    <rPh sb="3" eb="5">
      <t>フクオカ</t>
    </rPh>
    <phoneticPr fontId="1"/>
  </si>
  <si>
    <t>令 和 ５ 年</t>
    <rPh sb="0" eb="1">
      <t>レイ</t>
    </rPh>
    <rPh sb="2" eb="3">
      <t>ワ</t>
    </rPh>
    <phoneticPr fontId="1"/>
  </si>
  <si>
    <t>令和５年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</si>
  <si>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4"/>
  </si>
  <si>
    <t>数量はトン未満、金額は千円未満切捨てで集計。</t>
    <rPh sb="0" eb="2">
      <t>スウリョウ</t>
    </rPh>
    <rPh sb="5" eb="7">
      <t>ミマン</t>
    </rPh>
    <rPh sb="8" eb="10">
      <t>キンガク</t>
    </rPh>
    <rPh sb="11" eb="15">
      <t>センエンミマン</t>
    </rPh>
    <rPh sb="15" eb="17">
      <t>キリス</t>
    </rPh>
    <rPh sb="19" eb="21">
      <t>シュウケイ</t>
    </rPh>
    <phoneticPr fontId="4"/>
  </si>
  <si>
    <t>焼津の値は小川を含んだもの。根室の値は歯舞、落石を含んだもの。</t>
    <rPh sb="0" eb="2">
      <t>ヤイズ</t>
    </rPh>
    <rPh sb="3" eb="4">
      <t>アタイ</t>
    </rPh>
    <rPh sb="5" eb="7">
      <t>オガワ</t>
    </rPh>
    <rPh sb="8" eb="9">
      <t>フク</t>
    </rPh>
    <rPh sb="14" eb="16">
      <t>ネムロ</t>
    </rPh>
    <rPh sb="17" eb="18">
      <t>アタイ</t>
    </rPh>
    <rPh sb="19" eb="21">
      <t>ハボマイ</t>
    </rPh>
    <rPh sb="22" eb="24">
      <t>オチイシ</t>
    </rPh>
    <rPh sb="25" eb="26">
      <t>フク</t>
    </rPh>
    <phoneticPr fontId="4"/>
  </si>
  <si>
    <t>（八戸市役所が２３市場（２６団体）に対して調査を実施したもの）</t>
    <rPh sb="1" eb="3">
      <t>ハチノヘ</t>
    </rPh>
    <rPh sb="3" eb="4">
      <t>シ</t>
    </rPh>
    <rPh sb="4" eb="6">
      <t>ヤクショ</t>
    </rPh>
    <rPh sb="9" eb="11">
      <t>イチバ</t>
    </rPh>
    <rPh sb="14" eb="16">
      <t>ダンタイ</t>
    </rPh>
    <rPh sb="18" eb="19">
      <t>タイ</t>
    </rPh>
    <rPh sb="21" eb="23">
      <t>チョウサ</t>
    </rPh>
    <rPh sb="24" eb="26">
      <t>ジッシ</t>
    </rPh>
    <phoneticPr fontId="4"/>
  </si>
  <si>
    <t>１　令 和 6年 水 揚 高</t>
    <rPh sb="2" eb="3">
      <t>レイ</t>
    </rPh>
    <rPh sb="4" eb="5">
      <t>ワ</t>
    </rPh>
    <rPh sb="7" eb="8">
      <t>ネン</t>
    </rPh>
    <phoneticPr fontId="4"/>
  </si>
  <si>
    <t>　１　令和6年水揚高</t>
    <rPh sb="3" eb="5">
      <t>レイワ</t>
    </rPh>
    <rPh sb="6" eb="7">
      <t>ネン</t>
    </rPh>
    <rPh sb="7" eb="9">
      <t>ミズア</t>
    </rPh>
    <rPh sb="9" eb="10">
      <t>タカ</t>
    </rPh>
    <phoneticPr fontId="1"/>
  </si>
  <si>
    <t>２　令和６年全国主要漁港取扱高</t>
    <rPh sb="2" eb="4">
      <t>レイワ</t>
    </rPh>
    <rPh sb="5" eb="6">
      <t>ネン</t>
    </rPh>
    <rPh sb="6" eb="7">
      <t>ゼン</t>
    </rPh>
    <rPh sb="7" eb="8">
      <t>コク</t>
    </rPh>
    <rPh sb="8" eb="9">
      <t>シュ</t>
    </rPh>
    <rPh sb="9" eb="10">
      <t>ヨウ</t>
    </rPh>
    <rPh sb="10" eb="11">
      <t>リョウ</t>
    </rPh>
    <rPh sb="11" eb="12">
      <t>ミナト</t>
    </rPh>
    <rPh sb="12" eb="13">
      <t>トリ</t>
    </rPh>
    <rPh sb="13" eb="14">
      <t>アツカイ</t>
    </rPh>
    <rPh sb="14" eb="15">
      <t>ダカ</t>
    </rPh>
    <phoneticPr fontId="1"/>
  </si>
  <si>
    <t>令和６年全国主要漁港水揚高一覧</t>
    <rPh sb="0" eb="2">
      <t>レイワ</t>
    </rPh>
    <rPh sb="3" eb="4">
      <t>ネン</t>
    </rPh>
    <rPh sb="4" eb="6">
      <t>ゼンコク</t>
    </rPh>
    <rPh sb="6" eb="8">
      <t>シュヨウ</t>
    </rPh>
    <rPh sb="8" eb="10">
      <t>ギョコウ</t>
    </rPh>
    <rPh sb="10" eb="12">
      <t>ミズア</t>
    </rPh>
    <rPh sb="12" eb="13">
      <t>タカ</t>
    </rPh>
    <rPh sb="13" eb="15">
      <t>イチラン</t>
    </rPh>
    <phoneticPr fontId="1"/>
  </si>
  <si>
    <t>令 和 ６ 年</t>
    <rPh sb="0" eb="1">
      <t>レイ</t>
    </rPh>
    <rPh sb="2" eb="3">
      <t>ワ</t>
    </rPh>
    <phoneticPr fontId="1"/>
  </si>
  <si>
    <t>令和６年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</si>
  <si>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4"/>
  </si>
  <si>
    <t>６　令和６年魚種別水揚高</t>
    <rPh sb="2" eb="4">
      <t>レイワ</t>
    </rPh>
    <rPh sb="5" eb="6">
      <t>ネン</t>
    </rPh>
    <rPh sb="6" eb="7">
      <t>サカナ</t>
    </rPh>
    <phoneticPr fontId="4"/>
  </si>
  <si>
    <t>令和6年水揚高一覧</t>
    <rPh sb="0" eb="2">
      <t>レイワ</t>
    </rPh>
    <rPh sb="3" eb="4">
      <t>ネン</t>
    </rPh>
    <rPh sb="4" eb="6">
      <t>ミズア</t>
    </rPh>
    <rPh sb="6" eb="7">
      <t>タカ</t>
    </rPh>
    <rPh sb="7" eb="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</si>
</sst>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\ \ \ \ \ "/>
    <numFmt numFmtId="177" formatCode="#,##0_);[Red]\(#,##0\)"/>
    <numFmt numFmtId="178" formatCode="&quot;(&quot;#,###&quot;)&quot;"/>
    <numFmt numFmtId="179" formatCode="#,##0;&quot;△ &quot;#,##0"/>
    <numFmt numFmtId="180" formatCode="#,##0.0;[Red]\-#,##0.0"/>
    <numFmt numFmtId="181" formatCode="#,##0.0"/>
    <numFmt numFmtId="182" formatCode="_ * #,##0_ ;_ * \-#,##0_ ;_ * &quot; &quot;_ ;_ @_ "/>
    <numFmt numFmtId="183" formatCode="#,##0.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" fillId="0" borderId="0" xfId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1" fillId="0" borderId="0" xfId="1" applyFont="1" applyBorder="1" applyAlignment="1">
      <alignment horizontal="centerContinuous"/>
    </xf>
    <xf numFmtId="0" fontId="11" fillId="0" borderId="0" xfId="1" applyFont="1" applyBorder="1"/>
    <xf numFmtId="0" fontId="11" fillId="0" borderId="0" xfId="1" applyFont="1"/>
    <xf numFmtId="0" fontId="2" fillId="0" borderId="0" xfId="1" applyFont="1" applyBorder="1"/>
    <xf numFmtId="0" fontId="2" fillId="0" borderId="0" xfId="1" applyFont="1"/>
    <xf numFmtId="40" fontId="13" fillId="0" borderId="0" xfId="1" applyNumberFormat="1" applyFont="1" applyBorder="1"/>
    <xf numFmtId="0" fontId="7" fillId="0" borderId="0" xfId="1" applyFont="1"/>
    <xf numFmtId="0" fontId="11" fillId="0" borderId="0" xfId="1" applyFont="1" applyBorder="1" applyAlignment="1">
      <alignment vertical="center"/>
    </xf>
    <xf numFmtId="0" fontId="2" fillId="0" borderId="0" xfId="1" applyFont="1" applyBorder="1" applyAlignment="1">
      <alignment horizontal="distributed"/>
    </xf>
    <xf numFmtId="38" fontId="2" fillId="0" borderId="0" xfId="2" applyFont="1" applyBorder="1"/>
    <xf numFmtId="38" fontId="0" fillId="0" borderId="0" xfId="2" applyFont="1" applyBorder="1" applyAlignment="1">
      <alignment horizontal="right"/>
    </xf>
    <xf numFmtId="0" fontId="2" fillId="0" borderId="0" xfId="1" applyFont="1" applyAlignment="1">
      <alignment horizontal="centerContinuous"/>
    </xf>
    <xf numFmtId="0" fontId="16" fillId="0" borderId="0" xfId="1" applyFont="1"/>
    <xf numFmtId="0" fontId="11" fillId="0" borderId="0" xfId="1" applyFont="1" applyAlignment="1">
      <alignment horizontal="centerContinuous"/>
    </xf>
    <xf numFmtId="38" fontId="11" fillId="0" borderId="0" xfId="2" applyFont="1" applyAlignment="1">
      <alignment horizontal="centerContinuous"/>
    </xf>
    <xf numFmtId="38" fontId="11" fillId="0" borderId="0" xfId="2" applyFont="1" applyBorder="1"/>
    <xf numFmtId="38" fontId="2" fillId="0" borderId="0" xfId="2" applyFont="1"/>
    <xf numFmtId="0" fontId="1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176" fontId="9" fillId="2" borderId="0" xfId="2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7" fontId="20" fillId="0" borderId="0" xfId="1" applyNumberFormat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11" fillId="4" borderId="17" xfId="1" applyFont="1" applyFill="1" applyBorder="1" applyAlignment="1">
      <alignment horizontal="centerContinuous" vertical="center"/>
    </xf>
    <xf numFmtId="0" fontId="11" fillId="4" borderId="18" xfId="1" applyFont="1" applyFill="1" applyBorder="1" applyAlignment="1">
      <alignment horizontal="centerContinuous" vertical="center"/>
    </xf>
    <xf numFmtId="0" fontId="11" fillId="4" borderId="19" xfId="1" applyFont="1" applyFill="1" applyBorder="1" applyAlignment="1">
      <alignment horizontal="centerContinuous" vertical="center"/>
    </xf>
    <xf numFmtId="0" fontId="11" fillId="4" borderId="8" xfId="1" applyFont="1" applyFill="1" applyBorder="1" applyAlignment="1">
      <alignment horizontal="center" vertical="center"/>
    </xf>
    <xf numFmtId="0" fontId="22" fillId="0" borderId="0" xfId="1" applyFont="1" applyBorder="1"/>
    <xf numFmtId="0" fontId="11" fillId="4" borderId="22" xfId="1" applyFont="1" applyFill="1" applyBorder="1" applyAlignment="1">
      <alignment horizontal="centerContinuous" vertical="center"/>
    </xf>
    <xf numFmtId="0" fontId="11" fillId="4" borderId="4" xfId="1" applyFont="1" applyFill="1" applyBorder="1" applyAlignment="1">
      <alignment horizontal="distributed" vertical="center"/>
    </xf>
    <xf numFmtId="0" fontId="11" fillId="4" borderId="4" xfId="1" quotePrefix="1" applyFont="1" applyFill="1" applyBorder="1" applyAlignment="1">
      <alignment horizontal="distributed" vertical="center"/>
    </xf>
    <xf numFmtId="0" fontId="11" fillId="4" borderId="23" xfId="1" applyFont="1" applyFill="1" applyBorder="1" applyAlignment="1">
      <alignment horizontal="distributed" vertical="center"/>
    </xf>
    <xf numFmtId="0" fontId="11" fillId="4" borderId="22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Continuous" vertical="center"/>
    </xf>
    <xf numFmtId="0" fontId="22" fillId="0" borderId="0" xfId="1" applyFont="1" applyAlignment="1">
      <alignment horizontal="left"/>
    </xf>
    <xf numFmtId="0" fontId="11" fillId="4" borderId="16" xfId="1" applyFont="1" applyFill="1" applyBorder="1" applyAlignment="1">
      <alignment vertical="center"/>
    </xf>
    <xf numFmtId="0" fontId="11" fillId="4" borderId="3" xfId="1" applyFont="1" applyFill="1" applyBorder="1" applyAlignment="1">
      <alignment vertical="center"/>
    </xf>
    <xf numFmtId="0" fontId="11" fillId="4" borderId="8" xfId="1" applyFont="1" applyFill="1" applyBorder="1" applyAlignment="1">
      <alignment vertical="center"/>
    </xf>
    <xf numFmtId="0" fontId="25" fillId="0" borderId="0" xfId="1" applyFont="1" applyAlignment="1">
      <alignment horizontal="left"/>
    </xf>
    <xf numFmtId="180" fontId="13" fillId="0" borderId="5" xfId="2" applyNumberFormat="1" applyFont="1" applyFill="1" applyBorder="1" applyAlignment="1">
      <alignment vertical="center"/>
    </xf>
    <xf numFmtId="0" fontId="28" fillId="0" borderId="5" xfId="1" applyFont="1" applyBorder="1"/>
    <xf numFmtId="0" fontId="13" fillId="0" borderId="5" xfId="1" applyFont="1" applyBorder="1"/>
    <xf numFmtId="0" fontId="21" fillId="0" borderId="0" xfId="1" applyFont="1" applyAlignment="1">
      <alignment horizontal="left"/>
    </xf>
    <xf numFmtId="0" fontId="11" fillId="4" borderId="8" xfId="1" applyFont="1" applyFill="1" applyBorder="1"/>
    <xf numFmtId="0" fontId="11" fillId="4" borderId="3" xfId="1" applyFont="1" applyFill="1" applyBorder="1"/>
    <xf numFmtId="0" fontId="13" fillId="4" borderId="4" xfId="1" applyFont="1" applyFill="1" applyBorder="1" applyAlignment="1">
      <alignment horizontal="distributed" vertical="center"/>
    </xf>
    <xf numFmtId="0" fontId="2" fillId="4" borderId="3" xfId="1" applyFont="1" applyFill="1" applyBorder="1"/>
    <xf numFmtId="181" fontId="28" fillId="0" borderId="6" xfId="2" applyNumberFormat="1" applyFont="1" applyFill="1" applyBorder="1" applyAlignment="1">
      <alignment vertical="center"/>
    </xf>
    <xf numFmtId="177" fontId="12" fillId="0" borderId="9" xfId="1" applyNumberFormat="1" applyFont="1" applyBorder="1" applyAlignment="1">
      <alignment horizontal="right" vertical="center" indent="1"/>
    </xf>
    <xf numFmtId="177" fontId="12" fillId="0" borderId="2" xfId="1" applyNumberFormat="1" applyFont="1" applyBorder="1" applyAlignment="1">
      <alignment horizontal="right" vertical="center" indent="1"/>
    </xf>
    <xf numFmtId="177" fontId="12" fillId="0" borderId="8" xfId="2" applyNumberFormat="1" applyFont="1" applyBorder="1" applyAlignment="1">
      <alignment horizontal="right" vertical="center" indent="1"/>
    </xf>
    <xf numFmtId="177" fontId="12" fillId="0" borderId="9" xfId="2" applyNumberFormat="1" applyFont="1" applyBorder="1" applyAlignment="1">
      <alignment horizontal="right" vertical="center" indent="1"/>
    </xf>
    <xf numFmtId="177" fontId="12" fillId="0" borderId="3" xfId="2" applyNumberFormat="1" applyFont="1" applyBorder="1" applyAlignment="1">
      <alignment horizontal="right" vertical="center" indent="1"/>
    </xf>
    <xf numFmtId="177" fontId="12" fillId="0" borderId="2" xfId="2" applyNumberFormat="1" applyFont="1" applyBorder="1" applyAlignment="1">
      <alignment horizontal="right" vertical="center" indent="1"/>
    </xf>
    <xf numFmtId="177" fontId="12" fillId="0" borderId="11" xfId="2" applyNumberFormat="1" applyFont="1" applyBorder="1" applyAlignment="1">
      <alignment horizontal="right" vertical="center" indent="1"/>
    </xf>
    <xf numFmtId="177" fontId="12" fillId="0" borderId="12" xfId="2" applyNumberFormat="1" applyFont="1" applyBorder="1" applyAlignment="1">
      <alignment horizontal="right" vertical="center" indent="1"/>
    </xf>
    <xf numFmtId="49" fontId="29" fillId="0" borderId="13" xfId="2" applyNumberFormat="1" applyFont="1" applyBorder="1" applyAlignment="1">
      <alignment horizontal="right" vertical="center" indent="1"/>
    </xf>
    <xf numFmtId="178" fontId="12" fillId="0" borderId="13" xfId="2" applyNumberFormat="1" applyFont="1" applyBorder="1" applyAlignment="1">
      <alignment horizontal="right" vertical="center" indent="1"/>
    </xf>
    <xf numFmtId="177" fontId="12" fillId="0" borderId="10" xfId="2" applyNumberFormat="1" applyFont="1" applyBorder="1" applyAlignment="1">
      <alignment horizontal="right" vertical="center" indent="1"/>
    </xf>
    <xf numFmtId="177" fontId="12" fillId="0" borderId="14" xfId="2" applyNumberFormat="1" applyFont="1" applyBorder="1" applyAlignment="1">
      <alignment horizontal="right" vertical="center" indent="1"/>
    </xf>
    <xf numFmtId="178" fontId="12" fillId="0" borderId="15" xfId="2" applyNumberFormat="1" applyFont="1" applyBorder="1" applyAlignment="1">
      <alignment horizontal="right" vertical="center" indent="1"/>
    </xf>
    <xf numFmtId="178" fontId="12" fillId="0" borderId="11" xfId="2" applyNumberFormat="1" applyFont="1" applyBorder="1" applyAlignment="1">
      <alignment horizontal="right" vertical="center" indent="1"/>
    </xf>
    <xf numFmtId="178" fontId="12" fillId="0" borderId="12" xfId="2" applyNumberFormat="1" applyFont="1" applyBorder="1" applyAlignment="1">
      <alignment horizontal="right" vertical="center" indent="1"/>
    </xf>
    <xf numFmtId="49" fontId="12" fillId="0" borderId="8" xfId="2" applyNumberFormat="1" applyFont="1" applyBorder="1" applyAlignment="1">
      <alignment horizontal="right" vertical="center" indent="1"/>
    </xf>
    <xf numFmtId="49" fontId="12" fillId="0" borderId="9" xfId="2" applyNumberFormat="1" applyFont="1" applyBorder="1" applyAlignment="1">
      <alignment horizontal="right" vertical="center" indent="1"/>
    </xf>
    <xf numFmtId="0" fontId="12" fillId="4" borderId="3" xfId="1" quotePrefix="1" applyFont="1" applyFill="1" applyBorder="1" applyAlignment="1">
      <alignment horizontal="center" vertical="center"/>
    </xf>
    <xf numFmtId="0" fontId="12" fillId="4" borderId="10" xfId="1" quotePrefix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12" fillId="4" borderId="8" xfId="1" quotePrefix="1" applyFont="1" applyFill="1" applyBorder="1" applyAlignment="1">
      <alignment horizontal="center" vertical="center"/>
    </xf>
    <xf numFmtId="0" fontId="12" fillId="4" borderId="11" xfId="1" quotePrefix="1" applyFont="1" applyFill="1" applyBorder="1" applyAlignment="1">
      <alignment horizontal="center" vertical="center"/>
    </xf>
    <xf numFmtId="0" fontId="12" fillId="4" borderId="16" xfId="1" quotePrefix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7" fillId="4" borderId="26" xfId="1" applyFont="1" applyFill="1" applyBorder="1" applyAlignment="1">
      <alignment horizontal="center" vertical="center"/>
    </xf>
    <xf numFmtId="177" fontId="2" fillId="4" borderId="2" xfId="1" applyNumberFormat="1" applyFont="1" applyFill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/>
    </xf>
    <xf numFmtId="177" fontId="12" fillId="0" borderId="2" xfId="2" applyNumberFormat="1" applyFont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/>
    </xf>
    <xf numFmtId="49" fontId="29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49" fontId="29" fillId="0" borderId="9" xfId="2" applyNumberFormat="1" applyFont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3" fillId="4" borderId="4" xfId="1" applyFont="1" applyFill="1" applyBorder="1"/>
    <xf numFmtId="0" fontId="13" fillId="4" borderId="3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31" fillId="0" borderId="6" xfId="3" applyFont="1" applyFill="1" applyBorder="1" applyAlignment="1">
      <alignment vertical="center"/>
    </xf>
    <xf numFmtId="38" fontId="31" fillId="0" borderId="3" xfId="3" applyFont="1" applyFill="1" applyBorder="1" applyAlignment="1">
      <alignment vertical="center"/>
    </xf>
    <xf numFmtId="38" fontId="31" fillId="0" borderId="5" xfId="3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12" fillId="0" borderId="9" xfId="1" applyNumberFormat="1" applyFont="1" applyFill="1" applyBorder="1" applyAlignment="1">
      <alignment horizontal="right" vertical="center" indent="1"/>
    </xf>
    <xf numFmtId="0" fontId="2" fillId="0" borderId="20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176" fontId="9" fillId="0" borderId="20" xfId="2" applyNumberFormat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77" fontId="12" fillId="0" borderId="2" xfId="3" applyNumberFormat="1" applyFont="1" applyBorder="1" applyAlignment="1">
      <alignment horizontal="right" vertical="center" indent="1"/>
    </xf>
    <xf numFmtId="0" fontId="13" fillId="2" borderId="5" xfId="1" applyFont="1" applyFill="1" applyBorder="1"/>
    <xf numFmtId="0" fontId="19" fillId="3" borderId="27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 wrapText="1"/>
    </xf>
    <xf numFmtId="0" fontId="5" fillId="3" borderId="31" xfId="1" applyFont="1" applyFill="1" applyBorder="1" applyAlignment="1">
      <alignment horizontal="centerContinuous" vertical="center"/>
    </xf>
    <xf numFmtId="0" fontId="5" fillId="3" borderId="33" xfId="1" applyFont="1" applyFill="1" applyBorder="1" applyAlignment="1">
      <alignment horizontal="center" vertical="center"/>
    </xf>
    <xf numFmtId="38" fontId="31" fillId="0" borderId="35" xfId="3" applyFont="1" applyFill="1" applyBorder="1" applyAlignment="1">
      <alignment vertical="center"/>
    </xf>
    <xf numFmtId="179" fontId="11" fillId="0" borderId="37" xfId="2" quotePrefix="1" applyNumberFormat="1" applyFont="1" applyBorder="1" applyAlignment="1">
      <alignment horizontal="right" vertical="center"/>
    </xf>
    <xf numFmtId="179" fontId="11" fillId="0" borderId="9" xfId="2" quotePrefix="1" applyNumberFormat="1" applyFont="1" applyBorder="1" applyAlignment="1">
      <alignment horizontal="right" vertical="center"/>
    </xf>
    <xf numFmtId="179" fontId="11" fillId="0" borderId="39" xfId="2" quotePrefix="1" applyNumberFormat="1" applyFont="1" applyBorder="1" applyAlignment="1">
      <alignment horizontal="right" vertical="center"/>
    </xf>
    <xf numFmtId="179" fontId="11" fillId="0" borderId="21" xfId="2" quotePrefix="1" applyNumberFormat="1" applyFont="1" applyBorder="1" applyAlignment="1">
      <alignment horizontal="right" vertical="center"/>
    </xf>
    <xf numFmtId="38" fontId="11" fillId="0" borderId="41" xfId="2" applyFont="1" applyBorder="1" applyAlignment="1">
      <alignment vertical="center"/>
    </xf>
    <xf numFmtId="38" fontId="11" fillId="0" borderId="42" xfId="2" applyNumberFormat="1" applyFont="1" applyBorder="1" applyAlignment="1">
      <alignment vertical="center"/>
    </xf>
    <xf numFmtId="179" fontId="11" fillId="0" borderId="41" xfId="2" quotePrefix="1" applyNumberFormat="1" applyFont="1" applyBorder="1" applyAlignment="1">
      <alignment horizontal="right" vertical="center"/>
    </xf>
    <xf numFmtId="179" fontId="11" fillId="0" borderId="42" xfId="2" quotePrefix="1" applyNumberFormat="1" applyFont="1" applyBorder="1" applyAlignment="1">
      <alignment horizontal="right" vertical="center"/>
    </xf>
    <xf numFmtId="38" fontId="11" fillId="0" borderId="37" xfId="2" applyFont="1" applyFill="1" applyBorder="1" applyAlignment="1">
      <alignment horizontal="right" vertical="center"/>
    </xf>
    <xf numFmtId="38" fontId="11" fillId="0" borderId="9" xfId="2" applyNumberFormat="1" applyFont="1" applyBorder="1" applyAlignment="1">
      <alignment horizontal="right" vertical="center"/>
    </xf>
    <xf numFmtId="38" fontId="11" fillId="0" borderId="8" xfId="2" applyFont="1" applyBorder="1" applyAlignment="1">
      <alignment horizontal="right" vertical="center"/>
    </xf>
    <xf numFmtId="38" fontId="11" fillId="0" borderId="38" xfId="2" applyFont="1" applyBorder="1" applyAlignment="1">
      <alignment horizontal="right" vertical="center"/>
    </xf>
    <xf numFmtId="179" fontId="11" fillId="0" borderId="9" xfId="2" applyNumberFormat="1" applyFont="1" applyBorder="1" applyAlignment="1">
      <alignment horizontal="right" vertical="center"/>
    </xf>
    <xf numFmtId="38" fontId="11" fillId="0" borderId="43" xfId="2" applyFont="1" applyFill="1" applyBorder="1" applyAlignment="1">
      <alignment horizontal="right" vertical="center"/>
    </xf>
    <xf numFmtId="38" fontId="11" fillId="0" borderId="2" xfId="2" applyNumberFormat="1" applyFont="1" applyBorder="1" applyAlignment="1">
      <alignment horizontal="right" vertical="center"/>
    </xf>
    <xf numFmtId="38" fontId="11" fillId="0" borderId="3" xfId="2" applyFont="1" applyBorder="1" applyAlignment="1">
      <alignment horizontal="right" vertical="center"/>
    </xf>
    <xf numFmtId="179" fontId="11" fillId="0" borderId="43" xfId="2" applyNumberFormat="1" applyFont="1" applyBorder="1" applyAlignment="1">
      <alignment horizontal="right" vertical="center"/>
    </xf>
    <xf numFmtId="179" fontId="11" fillId="0" borderId="2" xfId="2" applyNumberFormat="1" applyFont="1" applyBorder="1" applyAlignment="1">
      <alignment horizontal="right" vertical="center"/>
    </xf>
    <xf numFmtId="38" fontId="11" fillId="0" borderId="43" xfId="2" applyFont="1" applyFill="1" applyBorder="1" applyAlignment="1">
      <alignment vertical="center"/>
    </xf>
    <xf numFmtId="38" fontId="11" fillId="0" borderId="2" xfId="2" applyNumberFormat="1" applyFont="1" applyBorder="1" applyAlignment="1">
      <alignment vertical="center"/>
    </xf>
    <xf numFmtId="38" fontId="11" fillId="0" borderId="3" xfId="2" applyFont="1" applyBorder="1" applyAlignment="1">
      <alignment vertical="center"/>
    </xf>
    <xf numFmtId="179" fontId="11" fillId="0" borderId="43" xfId="2" applyNumberFormat="1" applyFont="1" applyBorder="1" applyAlignment="1">
      <alignment vertical="center"/>
    </xf>
    <xf numFmtId="179" fontId="11" fillId="0" borderId="2" xfId="2" applyNumberFormat="1" applyFont="1" applyBorder="1" applyAlignment="1">
      <alignment vertical="center"/>
    </xf>
    <xf numFmtId="38" fontId="11" fillId="0" borderId="2" xfId="2" applyNumberFormat="1" applyFont="1" applyFill="1" applyBorder="1" applyAlignment="1">
      <alignment vertical="center"/>
    </xf>
    <xf numFmtId="38" fontId="11" fillId="0" borderId="40" xfId="2" applyNumberFormat="1" applyFont="1" applyFill="1" applyBorder="1" applyAlignment="1">
      <alignment vertical="center"/>
    </xf>
    <xf numFmtId="38" fontId="11" fillId="0" borderId="3" xfId="2" applyFont="1" applyFill="1" applyBorder="1" applyAlignment="1">
      <alignment vertical="center"/>
    </xf>
    <xf numFmtId="179" fontId="11" fillId="0" borderId="43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38" fontId="11" fillId="0" borderId="37" xfId="2" applyFont="1" applyFill="1" applyBorder="1" applyAlignment="1">
      <alignment vertical="center"/>
    </xf>
    <xf numFmtId="38" fontId="11" fillId="0" borderId="9" xfId="2" applyNumberFormat="1" applyFont="1" applyFill="1" applyBorder="1" applyAlignment="1">
      <alignment vertical="center"/>
    </xf>
    <xf numFmtId="38" fontId="11" fillId="0" borderId="8" xfId="2" applyFont="1" applyFill="1" applyBorder="1" applyAlignment="1">
      <alignment vertical="center"/>
    </xf>
    <xf numFmtId="179" fontId="11" fillId="0" borderId="37" xfId="2" applyNumberFormat="1" applyFont="1" applyFill="1" applyBorder="1" applyAlignment="1">
      <alignment vertical="center"/>
    </xf>
    <xf numFmtId="179" fontId="11" fillId="0" borderId="9" xfId="2" applyNumberFormat="1" applyFont="1" applyFill="1" applyBorder="1" applyAlignment="1">
      <alignment vertical="center"/>
    </xf>
    <xf numFmtId="38" fontId="11" fillId="0" borderId="39" xfId="2" applyFont="1" applyFill="1" applyBorder="1" applyAlignment="1">
      <alignment vertical="center"/>
    </xf>
    <xf numFmtId="38" fontId="11" fillId="0" borderId="21" xfId="2" applyNumberFormat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179" fontId="11" fillId="0" borderId="39" xfId="2" applyNumberFormat="1" applyFont="1" applyFill="1" applyBorder="1" applyAlignment="1">
      <alignment vertical="center"/>
    </xf>
    <xf numFmtId="179" fontId="11" fillId="0" borderId="21" xfId="2" applyNumberFormat="1" applyFont="1" applyFill="1" applyBorder="1" applyAlignment="1">
      <alignment vertical="center"/>
    </xf>
    <xf numFmtId="179" fontId="11" fillId="0" borderId="44" xfId="2" applyNumberFormat="1" applyFont="1" applyBorder="1" applyAlignment="1">
      <alignment horizontal="right" vertical="center"/>
    </xf>
    <xf numFmtId="179" fontId="11" fillId="0" borderId="42" xfId="2" applyNumberFormat="1" applyFont="1" applyBorder="1" applyAlignment="1">
      <alignment horizontal="right" vertical="center"/>
    </xf>
    <xf numFmtId="38" fontId="11" fillId="0" borderId="44" xfId="2" applyFont="1" applyFill="1" applyBorder="1" applyAlignment="1">
      <alignment horizontal="right" vertical="center"/>
    </xf>
    <xf numFmtId="38" fontId="11" fillId="0" borderId="45" xfId="2" applyNumberFormat="1" applyFont="1" applyBorder="1" applyAlignment="1">
      <alignment horizontal="right" vertical="center"/>
    </xf>
    <xf numFmtId="38" fontId="11" fillId="0" borderId="46" xfId="2" applyFont="1" applyBorder="1" applyAlignment="1">
      <alignment horizontal="right" vertical="center"/>
    </xf>
    <xf numFmtId="179" fontId="11" fillId="0" borderId="45" xfId="2" applyNumberFormat="1" applyFont="1" applyBorder="1" applyAlignment="1">
      <alignment horizontal="right" vertical="center"/>
    </xf>
    <xf numFmtId="38" fontId="11" fillId="0" borderId="41" xfId="2" applyFont="1" applyFill="1" applyBorder="1" applyAlignment="1">
      <alignment horizontal="right" vertical="center"/>
    </xf>
    <xf numFmtId="38" fontId="11" fillId="0" borderId="42" xfId="2" applyNumberFormat="1" applyFont="1" applyBorder="1" applyAlignment="1">
      <alignment horizontal="right" vertical="center"/>
    </xf>
    <xf numFmtId="0" fontId="13" fillId="4" borderId="3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11" fillId="0" borderId="23" xfId="2" applyNumberFormat="1" applyFont="1" applyFill="1" applyBorder="1" applyAlignment="1" applyProtection="1">
      <alignment vertical="center"/>
    </xf>
    <xf numFmtId="38" fontId="11" fillId="0" borderId="3" xfId="2" applyNumberFormat="1" applyFont="1" applyFill="1" applyBorder="1" applyAlignment="1">
      <alignment vertical="center"/>
    </xf>
    <xf numFmtId="180" fontId="11" fillId="0" borderId="5" xfId="2" applyNumberFormat="1" applyFon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right" vertical="center"/>
    </xf>
    <xf numFmtId="180" fontId="0" fillId="0" borderId="5" xfId="0" applyNumberFormat="1" applyFont="1" applyFill="1" applyBorder="1" applyAlignment="1">
      <alignment vertical="center"/>
    </xf>
    <xf numFmtId="38" fontId="11" fillId="0" borderId="5" xfId="2" applyNumberFormat="1" applyFont="1" applyFill="1" applyBorder="1" applyAlignment="1" applyProtection="1">
      <alignment vertical="center"/>
    </xf>
    <xf numFmtId="180" fontId="11" fillId="0" borderId="7" xfId="0" applyNumberFormat="1" applyFont="1" applyFill="1" applyBorder="1" applyAlignment="1"/>
    <xf numFmtId="38" fontId="11" fillId="0" borderId="3" xfId="0" applyNumberFormat="1" applyFont="1" applyFill="1" applyBorder="1" applyAlignment="1">
      <alignment vertical="center"/>
    </xf>
    <xf numFmtId="38" fontId="11" fillId="0" borderId="23" xfId="2" applyNumberFormat="1" applyFont="1" applyFill="1" applyBorder="1" applyAlignment="1">
      <alignment vertical="center"/>
    </xf>
    <xf numFmtId="180" fontId="11" fillId="0" borderId="23" xfId="2" applyNumberFormat="1" applyFont="1" applyFill="1" applyBorder="1" applyAlignment="1">
      <alignment vertical="center"/>
    </xf>
    <xf numFmtId="180" fontId="11" fillId="0" borderId="4" xfId="2" applyNumberFormat="1" applyFont="1" applyFill="1" applyBorder="1" applyAlignment="1">
      <alignment vertical="center"/>
    </xf>
    <xf numFmtId="38" fontId="11" fillId="0" borderId="4" xfId="2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distributed" vertical="center"/>
    </xf>
    <xf numFmtId="0" fontId="13" fillId="4" borderId="4" xfId="0" applyFont="1" applyFill="1" applyBorder="1" applyAlignment="1">
      <alignment horizontal="distributed" vertical="center"/>
    </xf>
    <xf numFmtId="180" fontId="13" fillId="4" borderId="4" xfId="0" applyNumberFormat="1" applyFont="1" applyFill="1" applyBorder="1" applyAlignment="1">
      <alignment horizontal="distributed" vertical="center"/>
    </xf>
    <xf numFmtId="180" fontId="13" fillId="4" borderId="23" xfId="0" applyNumberFormat="1" applyFont="1" applyFill="1" applyBorder="1" applyAlignment="1">
      <alignment horizontal="distributed" vertical="center"/>
    </xf>
    <xf numFmtId="38" fontId="11" fillId="0" borderId="4" xfId="2" applyNumberFormat="1" applyFont="1" applyFill="1" applyBorder="1" applyAlignment="1" applyProtection="1">
      <alignment vertical="center"/>
    </xf>
    <xf numFmtId="0" fontId="2" fillId="0" borderId="5" xfId="1" applyFont="1" applyBorder="1"/>
    <xf numFmtId="38" fontId="31" fillId="0" borderId="8" xfId="3" applyFont="1" applyFill="1" applyBorder="1" applyAlignment="1">
      <alignment vertical="center"/>
    </xf>
    <xf numFmtId="38" fontId="31" fillId="0" borderId="34" xfId="3" applyFont="1" applyFill="1" applyBorder="1" applyAlignment="1">
      <alignment vertical="center"/>
    </xf>
    <xf numFmtId="0" fontId="13" fillId="4" borderId="5" xfId="0" applyFont="1" applyFill="1" applyBorder="1" applyAlignment="1">
      <alignment horizontal="distributed" vertical="center"/>
    </xf>
    <xf numFmtId="38" fontId="11" fillId="0" borderId="3" xfId="2" applyNumberFormat="1" applyFont="1" applyFill="1" applyBorder="1" applyAlignment="1" applyProtection="1">
      <alignment vertical="center"/>
    </xf>
    <xf numFmtId="38" fontId="11" fillId="0" borderId="8" xfId="2" applyNumberFormat="1" applyFont="1" applyFill="1" applyBorder="1" applyAlignment="1">
      <alignment vertical="center"/>
    </xf>
    <xf numFmtId="38" fontId="11" fillId="0" borderId="3" xfId="0" applyNumberFormat="1" applyFont="1" applyFill="1" applyBorder="1" applyAlignment="1">
      <alignment horizontal="right" vertical="center"/>
    </xf>
    <xf numFmtId="180" fontId="13" fillId="4" borderId="5" xfId="0" applyNumberFormat="1" applyFont="1" applyFill="1" applyBorder="1" applyAlignment="1">
      <alignment horizontal="distributed" vertical="center"/>
    </xf>
    <xf numFmtId="180" fontId="13" fillId="4" borderId="6" xfId="0" applyNumberFormat="1" applyFont="1" applyFill="1" applyBorder="1" applyAlignment="1">
      <alignment vertical="center"/>
    </xf>
    <xf numFmtId="180" fontId="13" fillId="4" borderId="5" xfId="0" applyNumberFormat="1" applyFont="1" applyFill="1" applyBorder="1" applyAlignment="1">
      <alignment vertical="center"/>
    </xf>
    <xf numFmtId="38" fontId="2" fillId="0" borderId="0" xfId="1" applyNumberFormat="1" applyFont="1" applyBorder="1"/>
    <xf numFmtId="0" fontId="12" fillId="4" borderId="8" xfId="1" applyFont="1" applyFill="1" applyBorder="1" applyAlignment="1">
      <alignment horizontal="center" vertical="center"/>
    </xf>
    <xf numFmtId="38" fontId="12" fillId="0" borderId="9" xfId="3" applyFont="1" applyFill="1" applyBorder="1" applyAlignment="1">
      <alignment horizontal="right" vertical="center" indent="1"/>
    </xf>
    <xf numFmtId="38" fontId="12" fillId="0" borderId="2" xfId="3" applyFont="1" applyFill="1" applyBorder="1" applyAlignment="1">
      <alignment horizontal="right" vertical="center" indent="1"/>
    </xf>
    <xf numFmtId="0" fontId="11" fillId="4" borderId="2" xfId="1" applyFont="1" applyFill="1" applyBorder="1" applyAlignment="1">
      <alignment horizontal="center" vertical="center"/>
    </xf>
    <xf numFmtId="182" fontId="11" fillId="2" borderId="43" xfId="2" applyNumberFormat="1" applyFont="1" applyFill="1" applyBorder="1" applyAlignment="1">
      <alignment vertical="center"/>
    </xf>
    <xf numFmtId="182" fontId="11" fillId="2" borderId="2" xfId="2" applyNumberFormat="1" applyFont="1" applyFill="1" applyBorder="1" applyAlignment="1">
      <alignment vertical="center"/>
    </xf>
    <xf numFmtId="182" fontId="11" fillId="2" borderId="49" xfId="2" applyNumberFormat="1" applyFont="1" applyFill="1" applyBorder="1" applyAlignment="1">
      <alignment vertical="center"/>
    </xf>
    <xf numFmtId="182" fontId="11" fillId="0" borderId="43" xfId="2" applyNumberFormat="1" applyFont="1" applyFill="1" applyBorder="1" applyAlignment="1">
      <alignment vertical="center"/>
    </xf>
    <xf numFmtId="182" fontId="11" fillId="0" borderId="2" xfId="2" applyNumberFormat="1" applyFont="1" applyFill="1" applyBorder="1" applyAlignment="1">
      <alignment vertical="center"/>
    </xf>
    <xf numFmtId="182" fontId="11" fillId="0" borderId="49" xfId="2" applyNumberFormat="1" applyFont="1" applyFill="1" applyBorder="1" applyAlignment="1">
      <alignment vertical="center"/>
    </xf>
    <xf numFmtId="182" fontId="11" fillId="0" borderId="44" xfId="2" applyNumberFormat="1" applyFont="1" applyFill="1" applyBorder="1" applyAlignment="1">
      <alignment vertical="center"/>
    </xf>
    <xf numFmtId="182" fontId="11" fillId="0" borderId="45" xfId="2" applyNumberFormat="1" applyFont="1" applyFill="1" applyBorder="1" applyAlignment="1">
      <alignment vertical="center"/>
    </xf>
    <xf numFmtId="182" fontId="11" fillId="0" borderId="50" xfId="2" applyNumberFormat="1" applyFont="1" applyFill="1" applyBorder="1" applyAlignment="1">
      <alignment vertical="center"/>
    </xf>
    <xf numFmtId="38" fontId="11" fillId="0" borderId="51" xfId="2" applyFont="1" applyFill="1" applyBorder="1" applyAlignment="1">
      <alignment horizontal="right" vertical="center"/>
    </xf>
    <xf numFmtId="38" fontId="11" fillId="0" borderId="40" xfId="2" applyNumberFormat="1" applyFont="1" applyBorder="1" applyAlignment="1">
      <alignment horizontal="right" vertical="center"/>
    </xf>
    <xf numFmtId="38" fontId="11" fillId="0" borderId="52" xfId="2" applyFont="1" applyBorder="1" applyAlignment="1">
      <alignment horizontal="right" vertical="center"/>
    </xf>
    <xf numFmtId="38" fontId="11" fillId="0" borderId="49" xfId="2" applyFont="1" applyBorder="1" applyAlignment="1">
      <alignment vertical="center"/>
    </xf>
    <xf numFmtId="179" fontId="11" fillId="0" borderId="47" xfId="2" applyNumberFormat="1" applyFont="1" applyBorder="1" applyAlignment="1">
      <alignment horizontal="right" vertical="center"/>
    </xf>
    <xf numFmtId="0" fontId="11" fillId="4" borderId="43" xfId="1" applyFont="1" applyFill="1" applyBorder="1" applyAlignment="1">
      <alignment horizontal="center" vertical="center" wrapText="1"/>
    </xf>
    <xf numFmtId="0" fontId="11" fillId="4" borderId="49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Continuous" vertical="center"/>
    </xf>
    <xf numFmtId="183" fontId="11" fillId="0" borderId="3" xfId="0" applyNumberFormat="1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38" fontId="11" fillId="0" borderId="8" xfId="2" applyNumberFormat="1" applyFont="1" applyFill="1" applyBorder="1" applyAlignment="1" applyProtection="1">
      <alignment vertical="center"/>
    </xf>
    <xf numFmtId="0" fontId="2" fillId="0" borderId="30" xfId="1" applyFill="1" applyBorder="1" applyAlignment="1">
      <alignment vertical="center"/>
    </xf>
    <xf numFmtId="0" fontId="2" fillId="0" borderId="32" xfId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0" fontId="11" fillId="4" borderId="40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 wrapText="1"/>
    </xf>
    <xf numFmtId="0" fontId="11" fillId="4" borderId="52" xfId="1" applyFont="1" applyFill="1" applyBorder="1" applyAlignment="1">
      <alignment horizontal="center" vertical="center"/>
    </xf>
    <xf numFmtId="38" fontId="11" fillId="0" borderId="48" xfId="2" applyFont="1" applyBorder="1" applyAlignment="1">
      <alignment vertical="center"/>
    </xf>
    <xf numFmtId="0" fontId="13" fillId="4" borderId="20" xfId="1" applyFont="1" applyFill="1" applyBorder="1" applyAlignment="1">
      <alignment horizontal="distributed" vertical="center"/>
    </xf>
    <xf numFmtId="179" fontId="2" fillId="0" borderId="0" xfId="1" applyNumberFormat="1" applyFont="1"/>
    <xf numFmtId="179" fontId="13" fillId="0" borderId="0" xfId="1" applyNumberFormat="1" applyFont="1"/>
    <xf numFmtId="0" fontId="3" fillId="0" borderId="0" xfId="1" applyFont="1" applyBorder="1" applyAlignment="1">
      <alignment horizontal="left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2" fillId="3" borderId="5" xfId="1" applyFill="1" applyBorder="1" applyAlignment="1">
      <alignment vertical="center"/>
    </xf>
    <xf numFmtId="176" fontId="9" fillId="0" borderId="21" xfId="2" applyNumberFormat="1" applyFont="1" applyFill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176" fontId="9" fillId="0" borderId="16" xfId="2" applyNumberFormat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20" xfId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shrinkToFit="1"/>
    </xf>
    <xf numFmtId="0" fontId="25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4" fillId="0" borderId="0" xfId="1" applyFont="1" applyAlignment="1">
      <alignment horizontal="left"/>
    </xf>
    <xf numFmtId="0" fontId="9" fillId="0" borderId="0" xfId="1" applyFont="1" applyAlignment="1"/>
    <xf numFmtId="0" fontId="2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/>
    <xf numFmtId="0" fontId="11" fillId="4" borderId="43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49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13" fillId="4" borderId="16" xfId="1" applyFont="1" applyFill="1" applyBorder="1" applyAlignment="1">
      <alignment horizontal="distributed" vertical="center"/>
    </xf>
    <xf numFmtId="0" fontId="2" fillId="4" borderId="20" xfId="1" applyFill="1" applyBorder="1" applyAlignment="1">
      <alignment horizontal="distributed" vertical="center"/>
    </xf>
    <xf numFmtId="0" fontId="21" fillId="0" borderId="0" xfId="1" applyFont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DE-46DF-89FC-77506409E56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DE-46DF-89FC-77506409E56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DE-46DF-89FC-7750640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0296"/>
        <c:axId val="264090688"/>
      </c:lineChart>
      <c:catAx>
        <c:axId val="26409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94-4598-B48C-5CE9D090C94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94-4598-B48C-5CE9D090C94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B94-4598-B48C-5CE9D090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1472"/>
        <c:axId val="264091864"/>
      </c:lineChart>
      <c:catAx>
        <c:axId val="26409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39</xdr:row>
      <xdr:rowOff>0</xdr:rowOff>
    </xdr:from>
    <xdr:to>
      <xdr:col>4</xdr:col>
      <xdr:colOff>0</xdr:colOff>
      <xdr:row>60</xdr:row>
      <xdr:rowOff>19050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60</xdr:row>
      <xdr:rowOff>19050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0.64002</cdr:y>
    </cdr:from>
    <cdr:to>
      <cdr:x>0.67446</cdr:x>
      <cdr:y>0.65591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9899"/>
          <a:ext cx="0" cy="6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0.63831</cdr:y>
    </cdr:from>
    <cdr:to>
      <cdr:x>1</cdr:x>
      <cdr:y>0.8321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702665"/>
          <a:ext cx="1514549" cy="81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0.84994</cdr:y>
    </cdr:from>
    <cdr:to>
      <cdr:x>1</cdr:x>
      <cdr:y>0.97163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7643"/>
          <a:ext cx="1562093" cy="51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0.63831</cdr:y>
    </cdr:from>
    <cdr:to>
      <cdr:x>0.67446</cdr:x>
      <cdr:y>0.63831</cdr:y>
    </cdr:to>
    <cdr:sp macro="" textlink="">
      <cdr:nvSpPr>
        <cdr:cNvPr id="399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2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0.44475</cdr:x>
      <cdr:y>0.6366</cdr:y>
    </cdr:from>
    <cdr:to>
      <cdr:x>0.44475</cdr:x>
      <cdr:y>0.6366</cdr:y>
    </cdr:to>
    <cdr:sp macro="" textlink="">
      <cdr:nvSpPr>
        <cdr:cNvPr id="3993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6954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0.41103</cdr:x>
      <cdr:y>0.84847</cdr:y>
    </cdr:from>
    <cdr:to>
      <cdr:x>0.41103</cdr:x>
      <cdr:y>0.84847</cdr:y>
    </cdr:to>
    <cdr:sp macro="" textlink="">
      <cdr:nvSpPr>
        <cdr:cNvPr id="3993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1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37096;/&#27700;&#29987;&#29289;&#22320;&#26041;&#21368;&#22770;&#24066;&#22580;&#31649;&#29702;&#20107;&#21209;&#25152;/&#9679;&#27700;&#25562;&#32113;&#35336;/&#9679;&#27700;&#25562;&#32113;&#35336;(&#24180;&#35336;&#65289;&#65288;&#39770;&#24066;&#22580;&#65289;/&#24066;&#22580;&#32113;&#35336;&#34920;&#65288;&#65320;29&#65289;/&#24066;&#22580;&#32113;&#35336;&#34920;&#65288;&#65320;28&#65289;&#23436;&#25104;&#29256;/&#39770;&#31278;&#21029;&#27700;&#25562;&#396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年次別水揚 【3ｐ】"/>
    </sheetNames>
    <sheetDataSet>
      <sheetData sheetId="0">
        <row r="7">
          <cell r="B7" t="str">
            <v>さば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view="pageBreakPreview" zoomScale="90" zoomScaleNormal="90" zoomScaleSheetLayoutView="90" workbookViewId="0">
      <selection activeCell="F15" sqref="F15"/>
    </sheetView>
  </sheetViews>
  <sheetFormatPr defaultColWidth="9" defaultRowHeight="13.5" x14ac:dyDescent="0.15"/>
  <cols>
    <col min="1" max="1" width="28.125" style="1" customWidth="1"/>
    <col min="2" max="2" width="22.375" style="1" customWidth="1"/>
    <col min="3" max="3" width="4.75" style="1" customWidth="1"/>
    <col min="4" max="4" width="21.125" style="1" customWidth="1"/>
    <col min="5" max="5" width="5" style="1" customWidth="1"/>
    <col min="6" max="6" width="23.625" style="1" customWidth="1"/>
    <col min="7" max="7" width="3.5" style="1" customWidth="1"/>
    <col min="8" max="16384" width="9" style="1"/>
  </cols>
  <sheetData>
    <row r="1" spans="1:7" ht="27.75" customHeight="1" x14ac:dyDescent="0.15">
      <c r="A1" s="42" t="s">
        <v>62</v>
      </c>
    </row>
    <row r="2" spans="1:7" ht="17.25" customHeight="1" x14ac:dyDescent="0.15">
      <c r="A2" s="44" t="s">
        <v>63</v>
      </c>
      <c r="B2" s="2"/>
      <c r="C2" s="2"/>
      <c r="D2" s="2"/>
      <c r="E2" s="2"/>
      <c r="F2" s="2"/>
      <c r="G2" s="2"/>
    </row>
    <row r="3" spans="1:7" ht="17.25" customHeight="1" x14ac:dyDescent="0.15">
      <c r="A3" s="44"/>
      <c r="B3" s="2"/>
      <c r="C3" s="2"/>
      <c r="D3" s="2"/>
      <c r="E3" s="2"/>
      <c r="F3" s="2"/>
      <c r="G3" s="2"/>
    </row>
    <row r="4" spans="1:7" ht="17.25" customHeight="1" x14ac:dyDescent="0.15">
      <c r="A4" s="44" t="s">
        <v>211</v>
      </c>
      <c r="B4" s="2"/>
      <c r="C4" s="2"/>
      <c r="D4" s="2"/>
      <c r="E4" s="2"/>
      <c r="F4" s="2"/>
      <c r="G4" s="2"/>
    </row>
    <row r="5" spans="1:7" ht="17.25" customHeight="1" x14ac:dyDescent="0.15">
      <c r="A5" s="2"/>
      <c r="B5" s="2"/>
      <c r="C5" s="2"/>
      <c r="D5" s="2"/>
      <c r="E5" s="2"/>
      <c r="F5" s="2"/>
      <c r="G5" s="2"/>
    </row>
    <row r="6" spans="1:7" x14ac:dyDescent="0.15">
      <c r="A6" s="2"/>
      <c r="B6" s="2"/>
      <c r="C6" s="2"/>
      <c r="D6" s="2"/>
      <c r="E6" s="2"/>
      <c r="F6" s="2"/>
      <c r="G6" s="2"/>
    </row>
    <row r="7" spans="1:7" ht="22.5" customHeight="1" x14ac:dyDescent="0.15">
      <c r="A7" s="264" t="s">
        <v>210</v>
      </c>
      <c r="B7" s="264"/>
      <c r="C7" s="264"/>
      <c r="D7" s="264"/>
      <c r="E7" s="264"/>
      <c r="F7" s="264"/>
      <c r="G7" s="264"/>
    </row>
    <row r="8" spans="1:7" ht="17.25" x14ac:dyDescent="0.15">
      <c r="A8" s="3"/>
      <c r="B8" s="3"/>
      <c r="C8" s="3"/>
      <c r="D8" s="3"/>
      <c r="E8" s="3"/>
      <c r="F8" s="3"/>
      <c r="G8" s="3"/>
    </row>
    <row r="9" spans="1:7" ht="17.25" x14ac:dyDescent="0.15">
      <c r="A9" s="4"/>
      <c r="B9" s="4"/>
      <c r="C9" s="4"/>
      <c r="D9" s="4"/>
      <c r="E9" s="4"/>
      <c r="F9" s="5" t="s">
        <v>0</v>
      </c>
      <c r="G9" s="5"/>
    </row>
    <row r="10" spans="1:7" ht="18" thickBot="1" x14ac:dyDescent="0.2">
      <c r="A10" s="6"/>
      <c r="B10" s="46" t="s">
        <v>218</v>
      </c>
      <c r="C10" s="4"/>
      <c r="D10" s="4"/>
      <c r="E10" s="4"/>
      <c r="F10" s="4"/>
      <c r="G10" s="4"/>
    </row>
    <row r="11" spans="1:7" ht="44.45" customHeight="1" x14ac:dyDescent="0.15">
      <c r="A11" s="149" t="s">
        <v>132</v>
      </c>
      <c r="B11" s="265" t="s">
        <v>1</v>
      </c>
      <c r="C11" s="266"/>
      <c r="D11" s="265" t="s">
        <v>2</v>
      </c>
      <c r="E11" s="266"/>
      <c r="F11" s="265" t="s">
        <v>3</v>
      </c>
      <c r="G11" s="267"/>
    </row>
    <row r="12" spans="1:7" ht="44.45" customHeight="1" x14ac:dyDescent="0.15">
      <c r="A12" s="150" t="s">
        <v>4</v>
      </c>
      <c r="B12" s="220">
        <v>42131</v>
      </c>
      <c r="C12" s="126"/>
      <c r="D12" s="220">
        <v>86454446</v>
      </c>
      <c r="E12" s="126"/>
      <c r="F12" s="220">
        <v>19199296121</v>
      </c>
      <c r="G12" s="254"/>
    </row>
    <row r="13" spans="1:7" ht="44.1" customHeight="1" x14ac:dyDescent="0.15">
      <c r="A13" s="151" t="s">
        <v>5</v>
      </c>
      <c r="B13" s="127">
        <v>2524</v>
      </c>
      <c r="C13" s="128"/>
      <c r="D13" s="127">
        <v>111957</v>
      </c>
      <c r="E13" s="128"/>
      <c r="F13" s="127">
        <v>111109412</v>
      </c>
      <c r="G13" s="255"/>
    </row>
    <row r="14" spans="1:7" ht="44.1" customHeight="1" thickBot="1" x14ac:dyDescent="0.2">
      <c r="A14" s="152" t="s">
        <v>133</v>
      </c>
      <c r="B14" s="221">
        <f>SUM(B12:B13)</f>
        <v>44655</v>
      </c>
      <c r="C14" s="153"/>
      <c r="D14" s="221">
        <f>SUM(D12:D13)</f>
        <v>86566403</v>
      </c>
      <c r="E14" s="153"/>
      <c r="F14" s="221">
        <f>SUM(F12:F13)</f>
        <v>19310405533</v>
      </c>
      <c r="G14" s="256"/>
    </row>
    <row r="15" spans="1:7" ht="44.1" customHeight="1" x14ac:dyDescent="0.15">
      <c r="A15" s="2"/>
      <c r="E15" s="2"/>
      <c r="F15" s="2"/>
      <c r="G15" s="2"/>
    </row>
    <row r="16" spans="1:7" ht="44.1" customHeight="1" x14ac:dyDescent="0.15">
      <c r="A16" s="2"/>
      <c r="G16" s="2"/>
    </row>
    <row r="17" spans="1:7" ht="44.1" customHeight="1" x14ac:dyDescent="0.15">
      <c r="A17" s="2"/>
      <c r="G17" s="2"/>
    </row>
    <row r="18" spans="1:7" ht="44.1" customHeight="1" x14ac:dyDescent="0.15">
      <c r="A18" s="2"/>
      <c r="G18" s="2"/>
    </row>
    <row r="19" spans="1:7" ht="44.1" customHeight="1" x14ac:dyDescent="0.15">
      <c r="A19" s="2"/>
      <c r="B19" s="2"/>
      <c r="C19" s="2"/>
      <c r="D19" s="2"/>
      <c r="E19" s="2"/>
      <c r="F19" s="2"/>
      <c r="G19" s="2"/>
    </row>
    <row r="20" spans="1:7" ht="44.1" customHeight="1" x14ac:dyDescent="0.15">
      <c r="A20" s="2"/>
      <c r="B20" s="2"/>
      <c r="C20" s="2"/>
      <c r="D20" s="2"/>
      <c r="E20" s="2"/>
      <c r="F20" s="2"/>
      <c r="G20" s="2"/>
    </row>
    <row r="21" spans="1:7" ht="44.1" customHeight="1" x14ac:dyDescent="0.15">
      <c r="A21" s="2"/>
      <c r="B21" s="2"/>
      <c r="C21" s="2"/>
      <c r="D21" s="2"/>
      <c r="E21" s="2"/>
      <c r="F21" s="2"/>
      <c r="G21" s="2"/>
    </row>
    <row r="22" spans="1:7" ht="44.1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</sheetData>
  <mergeCells count="4">
    <mergeCell ref="A7:G7"/>
    <mergeCell ref="B11:C11"/>
    <mergeCell ref="D11:E11"/>
    <mergeCell ref="F11:G11"/>
  </mergeCells>
  <phoneticPr fontId="1"/>
  <printOptions gridLinesSet="0"/>
  <pageMargins left="1.1811023622047245" right="0.59055118110236227" top="0.78740157480314965" bottom="1.1811023622047245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4"/>
  <sheetViews>
    <sheetView showGridLines="0" tabSelected="1" zoomScale="145" zoomScaleNormal="145" workbookViewId="0">
      <selection activeCell="A2" sqref="A2"/>
    </sheetView>
  </sheetViews>
  <sheetFormatPr defaultColWidth="9" defaultRowHeight="13.5" x14ac:dyDescent="0.15"/>
  <cols>
    <col min="1" max="1" width="8.75" style="10" customWidth="1"/>
    <col min="2" max="2" width="12.625" style="10" customWidth="1"/>
    <col min="3" max="3" width="16.125" style="10" customWidth="1"/>
    <col min="4" max="4" width="8.75" style="10" customWidth="1"/>
    <col min="5" max="5" width="12.625" style="10" customWidth="1"/>
    <col min="6" max="6" width="19.25" style="10" customWidth="1"/>
    <col min="7" max="7" width="2.75" style="10" customWidth="1"/>
    <col min="8" max="8" width="9" style="10"/>
    <col min="9" max="9" width="24.375" style="15" customWidth="1"/>
    <col min="10" max="10" width="25.375" style="10" customWidth="1"/>
    <col min="11" max="11" width="9" style="10"/>
    <col min="12" max="12" width="25" style="10" customWidth="1"/>
    <col min="13" max="13" width="27.25" style="10" customWidth="1"/>
    <col min="14" max="14" width="5.125" style="10" customWidth="1"/>
    <col min="15" max="15" width="17" style="10" customWidth="1"/>
    <col min="16" max="16384" width="9" style="10"/>
  </cols>
  <sheetData>
    <row r="1" spans="1:15" s="7" customFormat="1" ht="22.5" customHeight="1" x14ac:dyDescent="0.15">
      <c r="A1" s="46" t="s">
        <v>212</v>
      </c>
      <c r="B1" s="46"/>
      <c r="C1" s="46"/>
      <c r="D1" s="46"/>
      <c r="E1" s="46"/>
      <c r="F1" s="46"/>
      <c r="I1" s="52"/>
    </row>
    <row r="2" spans="1:15" s="7" customFormat="1" ht="22.5" customHeight="1" x14ac:dyDescent="0.15">
      <c r="A2" s="46"/>
      <c r="B2" s="46"/>
      <c r="C2" s="46"/>
      <c r="D2" s="46"/>
      <c r="E2" s="46"/>
      <c r="F2" s="46"/>
      <c r="I2" s="52"/>
    </row>
    <row r="3" spans="1:15" s="11" customFormat="1" ht="19.5" customHeight="1" x14ac:dyDescent="0.15">
      <c r="A3" s="8"/>
      <c r="B3" s="8"/>
      <c r="C3" s="102" t="s">
        <v>213</v>
      </c>
      <c r="D3" s="8"/>
      <c r="E3" s="8"/>
      <c r="F3" s="9"/>
      <c r="G3" s="10"/>
      <c r="I3" s="53"/>
    </row>
    <row r="4" spans="1:15" ht="18" customHeight="1" x14ac:dyDescent="0.15">
      <c r="A4" s="270" t="s">
        <v>134</v>
      </c>
      <c r="B4" s="270"/>
      <c r="C4" s="270"/>
      <c r="D4" s="271" t="s">
        <v>6</v>
      </c>
      <c r="E4" s="272"/>
      <c r="F4" s="272"/>
      <c r="G4" s="273"/>
    </row>
    <row r="5" spans="1:15" ht="18" customHeight="1" x14ac:dyDescent="0.15">
      <c r="A5" s="45" t="s">
        <v>7</v>
      </c>
      <c r="B5" s="45" t="s">
        <v>8</v>
      </c>
      <c r="C5" s="45" t="s">
        <v>9</v>
      </c>
      <c r="D5" s="45" t="s">
        <v>7</v>
      </c>
      <c r="E5" s="45" t="s">
        <v>8</v>
      </c>
      <c r="F5" s="271" t="s">
        <v>10</v>
      </c>
      <c r="G5" s="273"/>
    </row>
    <row r="6" spans="1:15" ht="14.25" customHeight="1" x14ac:dyDescent="0.15">
      <c r="A6" s="268">
        <v>1</v>
      </c>
      <c r="B6" s="276" t="s">
        <v>139</v>
      </c>
      <c r="C6" s="274">
        <v>173659</v>
      </c>
      <c r="D6" s="268">
        <v>1</v>
      </c>
      <c r="E6" s="278" t="s">
        <v>203</v>
      </c>
      <c r="F6" s="282">
        <v>45529039</v>
      </c>
      <c r="G6" s="285"/>
    </row>
    <row r="7" spans="1:15" ht="14.25" customHeight="1" x14ac:dyDescent="0.15">
      <c r="A7" s="269"/>
      <c r="B7" s="277"/>
      <c r="C7" s="275"/>
      <c r="D7" s="269"/>
      <c r="E7" s="279"/>
      <c r="F7" s="284"/>
      <c r="G7" s="286"/>
    </row>
    <row r="8" spans="1:15" ht="14.25" customHeight="1" x14ac:dyDescent="0.15">
      <c r="A8" s="268">
        <v>2</v>
      </c>
      <c r="B8" s="278" t="s">
        <v>138</v>
      </c>
      <c r="C8" s="274">
        <v>146548</v>
      </c>
      <c r="D8" s="268">
        <v>2</v>
      </c>
      <c r="E8" s="278" t="s">
        <v>140</v>
      </c>
      <c r="F8" s="282">
        <v>43325759</v>
      </c>
      <c r="G8" s="131"/>
    </row>
    <row r="9" spans="1:15" ht="14.25" customHeight="1" x14ac:dyDescent="0.15">
      <c r="A9" s="269"/>
      <c r="B9" s="279"/>
      <c r="C9" s="275"/>
      <c r="D9" s="269"/>
      <c r="E9" s="279"/>
      <c r="F9" s="284"/>
      <c r="G9" s="132"/>
    </row>
    <row r="10" spans="1:15" ht="14.25" customHeight="1" x14ac:dyDescent="0.15">
      <c r="A10" s="268">
        <v>3</v>
      </c>
      <c r="B10" s="276" t="s">
        <v>142</v>
      </c>
      <c r="C10" s="274">
        <v>125654</v>
      </c>
      <c r="D10" s="268">
        <v>3</v>
      </c>
      <c r="E10" s="278" t="s">
        <v>143</v>
      </c>
      <c r="F10" s="282">
        <v>32271031</v>
      </c>
      <c r="G10" s="131"/>
    </row>
    <row r="11" spans="1:15" ht="14.25" customHeight="1" x14ac:dyDescent="0.15">
      <c r="A11" s="269"/>
      <c r="B11" s="277"/>
      <c r="C11" s="275"/>
      <c r="D11" s="269"/>
      <c r="E11" s="279"/>
      <c r="F11" s="283"/>
      <c r="G11" s="132"/>
    </row>
    <row r="12" spans="1:15" ht="14.25" customHeight="1" x14ac:dyDescent="0.15">
      <c r="A12" s="268">
        <v>4</v>
      </c>
      <c r="B12" s="278" t="s">
        <v>140</v>
      </c>
      <c r="C12" s="274">
        <v>125251</v>
      </c>
      <c r="D12" s="268">
        <v>4</v>
      </c>
      <c r="E12" s="276" t="s">
        <v>142</v>
      </c>
      <c r="F12" s="282">
        <v>23939202</v>
      </c>
      <c r="G12" s="131"/>
      <c r="O12" s="12"/>
    </row>
    <row r="13" spans="1:15" ht="14.25" customHeight="1" x14ac:dyDescent="0.15">
      <c r="A13" s="269"/>
      <c r="B13" s="279"/>
      <c r="C13" s="275"/>
      <c r="D13" s="269"/>
      <c r="E13" s="277"/>
      <c r="F13" s="283"/>
      <c r="G13" s="132"/>
      <c r="O13" s="12"/>
    </row>
    <row r="14" spans="1:15" ht="14.25" customHeight="1" x14ac:dyDescent="0.15">
      <c r="A14" s="268">
        <v>5</v>
      </c>
      <c r="B14" s="278" t="s">
        <v>200</v>
      </c>
      <c r="C14" s="274">
        <v>118789</v>
      </c>
      <c r="D14" s="268">
        <v>5</v>
      </c>
      <c r="E14" s="276" t="s">
        <v>146</v>
      </c>
      <c r="F14" s="282">
        <v>22577653</v>
      </c>
      <c r="G14" s="133"/>
    </row>
    <row r="15" spans="1:15" ht="14.25" customHeight="1" x14ac:dyDescent="0.15">
      <c r="A15" s="269"/>
      <c r="B15" s="279"/>
      <c r="C15" s="275"/>
      <c r="D15" s="269"/>
      <c r="E15" s="277"/>
      <c r="F15" s="283"/>
      <c r="G15" s="134"/>
    </row>
    <row r="16" spans="1:15" ht="14.25" customHeight="1" x14ac:dyDescent="0.15">
      <c r="A16" s="268">
        <v>6</v>
      </c>
      <c r="B16" s="276" t="s">
        <v>148</v>
      </c>
      <c r="C16" s="274">
        <v>93871</v>
      </c>
      <c r="D16" s="268">
        <v>6</v>
      </c>
      <c r="E16" s="276" t="s">
        <v>149</v>
      </c>
      <c r="F16" s="282">
        <v>22206833</v>
      </c>
      <c r="G16" s="131"/>
    </row>
    <row r="17" spans="1:9" ht="14.25" customHeight="1" x14ac:dyDescent="0.15">
      <c r="A17" s="269"/>
      <c r="B17" s="277"/>
      <c r="C17" s="275"/>
      <c r="D17" s="269"/>
      <c r="E17" s="277"/>
      <c r="F17" s="283"/>
      <c r="G17" s="132"/>
    </row>
    <row r="18" spans="1:9" ht="14.25" customHeight="1" x14ac:dyDescent="0.15">
      <c r="A18" s="268">
        <v>7</v>
      </c>
      <c r="B18" s="276" t="s">
        <v>141</v>
      </c>
      <c r="C18" s="274">
        <v>86454</v>
      </c>
      <c r="D18" s="268">
        <v>7</v>
      </c>
      <c r="E18" s="278" t="s">
        <v>138</v>
      </c>
      <c r="F18" s="282">
        <v>19417289</v>
      </c>
      <c r="G18" s="135"/>
    </row>
    <row r="19" spans="1:9" ht="14.25" customHeight="1" x14ac:dyDescent="0.15">
      <c r="A19" s="269"/>
      <c r="B19" s="277"/>
      <c r="C19" s="275"/>
      <c r="D19" s="269"/>
      <c r="E19" s="279"/>
      <c r="F19" s="283"/>
      <c r="G19" s="136"/>
    </row>
    <row r="20" spans="1:9" ht="14.25" customHeight="1" x14ac:dyDescent="0.15">
      <c r="A20" s="268">
        <v>8</v>
      </c>
      <c r="B20" s="276" t="s">
        <v>144</v>
      </c>
      <c r="C20" s="274">
        <v>69357</v>
      </c>
      <c r="D20" s="268">
        <v>8</v>
      </c>
      <c r="E20" s="276" t="s">
        <v>141</v>
      </c>
      <c r="F20" s="282">
        <v>19199296</v>
      </c>
      <c r="G20" s="285"/>
    </row>
    <row r="21" spans="1:9" ht="14.25" customHeight="1" x14ac:dyDescent="0.15">
      <c r="A21" s="269"/>
      <c r="B21" s="277"/>
      <c r="C21" s="275"/>
      <c r="D21" s="269"/>
      <c r="E21" s="277"/>
      <c r="F21" s="283"/>
      <c r="G21" s="287"/>
    </row>
    <row r="22" spans="1:9" ht="14.25" customHeight="1" x14ac:dyDescent="0.15">
      <c r="A22" s="268">
        <v>9</v>
      </c>
      <c r="B22" s="276" t="s">
        <v>146</v>
      </c>
      <c r="C22" s="274">
        <v>67526</v>
      </c>
      <c r="D22" s="268">
        <v>9</v>
      </c>
      <c r="E22" s="276" t="s">
        <v>152</v>
      </c>
      <c r="F22" s="282">
        <v>18505113</v>
      </c>
      <c r="G22" s="285"/>
      <c r="I22" s="13"/>
    </row>
    <row r="23" spans="1:9" ht="14.25" customHeight="1" x14ac:dyDescent="0.15">
      <c r="A23" s="269"/>
      <c r="B23" s="277"/>
      <c r="C23" s="275"/>
      <c r="D23" s="269"/>
      <c r="E23" s="277"/>
      <c r="F23" s="283"/>
      <c r="G23" s="287"/>
      <c r="I23" s="13"/>
    </row>
    <row r="24" spans="1:9" ht="14.25" customHeight="1" x14ac:dyDescent="0.15">
      <c r="A24" s="268">
        <v>10</v>
      </c>
      <c r="B24" s="278" t="s">
        <v>147</v>
      </c>
      <c r="C24" s="274">
        <v>64615</v>
      </c>
      <c r="D24" s="268">
        <v>10</v>
      </c>
      <c r="E24" s="276" t="s">
        <v>148</v>
      </c>
      <c r="F24" s="282">
        <v>17019135</v>
      </c>
      <c r="G24" s="285"/>
    </row>
    <row r="25" spans="1:9" ht="14.25" customHeight="1" x14ac:dyDescent="0.15">
      <c r="A25" s="269"/>
      <c r="B25" s="279"/>
      <c r="C25" s="275"/>
      <c r="D25" s="269"/>
      <c r="E25" s="277"/>
      <c r="F25" s="283"/>
      <c r="G25" s="287"/>
    </row>
    <row r="26" spans="1:9" ht="14.25" customHeight="1" x14ac:dyDescent="0.15">
      <c r="A26" s="268">
        <v>11</v>
      </c>
      <c r="B26" s="280" t="s">
        <v>202</v>
      </c>
      <c r="C26" s="274">
        <v>61792</v>
      </c>
      <c r="D26" s="268">
        <v>11</v>
      </c>
      <c r="E26" s="276" t="s">
        <v>144</v>
      </c>
      <c r="F26" s="282">
        <v>15356462</v>
      </c>
      <c r="G26" s="131"/>
    </row>
    <row r="27" spans="1:9" ht="14.25" customHeight="1" x14ac:dyDescent="0.15">
      <c r="A27" s="269"/>
      <c r="B27" s="279"/>
      <c r="C27" s="275"/>
      <c r="D27" s="269"/>
      <c r="E27" s="277"/>
      <c r="F27" s="283"/>
      <c r="G27" s="132"/>
    </row>
    <row r="28" spans="1:9" ht="14.25" customHeight="1" x14ac:dyDescent="0.15">
      <c r="A28" s="268">
        <v>12</v>
      </c>
      <c r="B28" s="278" t="s">
        <v>203</v>
      </c>
      <c r="C28" s="274">
        <v>58199</v>
      </c>
      <c r="D28" s="268">
        <v>12</v>
      </c>
      <c r="E28" s="276" t="s">
        <v>151</v>
      </c>
      <c r="F28" s="282">
        <v>13014292</v>
      </c>
      <c r="G28" s="131"/>
    </row>
    <row r="29" spans="1:9" ht="14.25" customHeight="1" x14ac:dyDescent="0.15">
      <c r="A29" s="269"/>
      <c r="B29" s="279"/>
      <c r="C29" s="281"/>
      <c r="D29" s="269"/>
      <c r="E29" s="277"/>
      <c r="F29" s="284"/>
      <c r="G29" s="132"/>
    </row>
    <row r="30" spans="1:9" ht="14.25" customHeight="1" x14ac:dyDescent="0.15">
      <c r="A30" s="268">
        <v>13</v>
      </c>
      <c r="B30" s="276" t="s">
        <v>149</v>
      </c>
      <c r="C30" s="274">
        <v>51640</v>
      </c>
      <c r="D30" s="268">
        <v>13</v>
      </c>
      <c r="E30" s="278" t="s">
        <v>147</v>
      </c>
      <c r="F30" s="282">
        <v>12782703</v>
      </c>
      <c r="G30" s="285"/>
    </row>
    <row r="31" spans="1:9" ht="14.25" customHeight="1" x14ac:dyDescent="0.15">
      <c r="A31" s="269"/>
      <c r="B31" s="277"/>
      <c r="C31" s="281"/>
      <c r="D31" s="269"/>
      <c r="E31" s="279"/>
      <c r="F31" s="284"/>
      <c r="G31" s="286"/>
    </row>
    <row r="32" spans="1:9" ht="14.25" customHeight="1" x14ac:dyDescent="0.15">
      <c r="A32" s="268">
        <v>14</v>
      </c>
      <c r="B32" s="280" t="s">
        <v>145</v>
      </c>
      <c r="C32" s="274">
        <v>48079</v>
      </c>
      <c r="D32" s="268">
        <v>14</v>
      </c>
      <c r="E32" s="280" t="s">
        <v>145</v>
      </c>
      <c r="F32" s="282">
        <v>12373893</v>
      </c>
      <c r="G32" s="285"/>
    </row>
    <row r="33" spans="1:7" ht="14.25" customHeight="1" x14ac:dyDescent="0.15">
      <c r="A33" s="269"/>
      <c r="B33" s="279"/>
      <c r="C33" s="281"/>
      <c r="D33" s="269"/>
      <c r="E33" s="279"/>
      <c r="F33" s="284"/>
      <c r="G33" s="286"/>
    </row>
    <row r="34" spans="1:7" ht="14.25" customHeight="1" x14ac:dyDescent="0.15">
      <c r="A34" s="268">
        <v>15</v>
      </c>
      <c r="B34" s="278" t="s">
        <v>153</v>
      </c>
      <c r="C34" s="274">
        <v>27494</v>
      </c>
      <c r="D34" s="268">
        <v>15</v>
      </c>
      <c r="E34" s="276" t="s">
        <v>139</v>
      </c>
      <c r="F34" s="282">
        <v>11808204</v>
      </c>
      <c r="G34" s="137"/>
    </row>
    <row r="35" spans="1:7" ht="14.25" customHeight="1" x14ac:dyDescent="0.15">
      <c r="A35" s="269"/>
      <c r="B35" s="279"/>
      <c r="C35" s="281"/>
      <c r="D35" s="269"/>
      <c r="E35" s="277"/>
      <c r="F35" s="284"/>
      <c r="G35" s="137"/>
    </row>
    <row r="36" spans="1:7" ht="14.25" customHeight="1" x14ac:dyDescent="0.15">
      <c r="A36" s="268">
        <v>16</v>
      </c>
      <c r="B36" s="276" t="s">
        <v>150</v>
      </c>
      <c r="C36" s="274">
        <v>21897</v>
      </c>
      <c r="D36" s="268">
        <v>16</v>
      </c>
      <c r="E36" s="276" t="s">
        <v>155</v>
      </c>
      <c r="F36" s="282">
        <v>10670810</v>
      </c>
      <c r="G36" s="138"/>
    </row>
    <row r="37" spans="1:7" ht="14.25" customHeight="1" x14ac:dyDescent="0.15">
      <c r="A37" s="269"/>
      <c r="B37" s="277"/>
      <c r="C37" s="281"/>
      <c r="D37" s="269"/>
      <c r="E37" s="277"/>
      <c r="F37" s="284"/>
      <c r="G37" s="139"/>
    </row>
    <row r="38" spans="1:7" ht="14.25" customHeight="1" x14ac:dyDescent="0.15">
      <c r="A38" s="268">
        <v>17</v>
      </c>
      <c r="B38" s="276" t="s">
        <v>151</v>
      </c>
      <c r="C38" s="274">
        <v>19591</v>
      </c>
      <c r="D38" s="268">
        <v>17</v>
      </c>
      <c r="E38" s="276" t="s">
        <v>154</v>
      </c>
      <c r="F38" s="282">
        <v>7670050</v>
      </c>
      <c r="G38" s="137"/>
    </row>
    <row r="39" spans="1:7" ht="14.25" customHeight="1" x14ac:dyDescent="0.15">
      <c r="A39" s="269"/>
      <c r="B39" s="277"/>
      <c r="C39" s="281"/>
      <c r="D39" s="269"/>
      <c r="E39" s="277"/>
      <c r="F39" s="284"/>
      <c r="G39" s="137"/>
    </row>
    <row r="40" spans="1:7" ht="14.25" customHeight="1" x14ac:dyDescent="0.15">
      <c r="A40" s="268">
        <v>18</v>
      </c>
      <c r="B40" s="276" t="s">
        <v>152</v>
      </c>
      <c r="C40" s="274">
        <v>17417</v>
      </c>
      <c r="D40" s="268">
        <v>18</v>
      </c>
      <c r="E40" s="276" t="s">
        <v>150</v>
      </c>
      <c r="F40" s="282">
        <v>7597812</v>
      </c>
      <c r="G40" s="131"/>
    </row>
    <row r="41" spans="1:7" ht="14.25" customHeight="1" x14ac:dyDescent="0.15">
      <c r="A41" s="269"/>
      <c r="B41" s="277"/>
      <c r="C41" s="281"/>
      <c r="D41" s="269"/>
      <c r="E41" s="277"/>
      <c r="F41" s="284"/>
      <c r="G41" s="132"/>
    </row>
    <row r="42" spans="1:7" ht="14.25" customHeight="1" x14ac:dyDescent="0.15">
      <c r="A42" s="268">
        <v>19</v>
      </c>
      <c r="B42" s="276" t="s">
        <v>201</v>
      </c>
      <c r="C42" s="274">
        <v>13440</v>
      </c>
      <c r="D42" s="268">
        <v>19</v>
      </c>
      <c r="E42" s="288" t="s">
        <v>156</v>
      </c>
      <c r="F42" s="282">
        <v>6354971</v>
      </c>
      <c r="G42" s="131"/>
    </row>
    <row r="43" spans="1:7" ht="14.25" customHeight="1" x14ac:dyDescent="0.15">
      <c r="A43" s="269"/>
      <c r="B43" s="277"/>
      <c r="C43" s="281"/>
      <c r="D43" s="269"/>
      <c r="E43" s="277"/>
      <c r="F43" s="284"/>
      <c r="G43" s="132"/>
    </row>
    <row r="44" spans="1:7" ht="14.25" customHeight="1" x14ac:dyDescent="0.15">
      <c r="A44" s="268">
        <v>20</v>
      </c>
      <c r="B44" s="276" t="s">
        <v>154</v>
      </c>
      <c r="C44" s="274">
        <v>12326</v>
      </c>
      <c r="D44" s="268">
        <v>20</v>
      </c>
      <c r="E44" s="278" t="s">
        <v>153</v>
      </c>
      <c r="F44" s="282">
        <v>5827460</v>
      </c>
      <c r="G44" s="131"/>
    </row>
    <row r="45" spans="1:7" ht="14.25" customHeight="1" x14ac:dyDescent="0.15">
      <c r="A45" s="269"/>
      <c r="B45" s="277"/>
      <c r="C45" s="281"/>
      <c r="D45" s="269"/>
      <c r="E45" s="279"/>
      <c r="F45" s="284"/>
      <c r="G45" s="139"/>
    </row>
    <row r="46" spans="1:7" ht="14.25" x14ac:dyDescent="0.15">
      <c r="E46" s="13"/>
      <c r="F46" s="14"/>
      <c r="G46" s="15"/>
    </row>
    <row r="48" spans="1:7" ht="14.25" x14ac:dyDescent="0.15">
      <c r="A48" s="142" t="s">
        <v>207</v>
      </c>
      <c r="B48" s="143"/>
      <c r="C48" s="143"/>
      <c r="D48" s="144"/>
      <c r="E48" s="14"/>
      <c r="F48" s="15"/>
    </row>
    <row r="49" spans="1:14" ht="14.25" x14ac:dyDescent="0.15">
      <c r="A49" s="10" t="s">
        <v>208</v>
      </c>
      <c r="B49" s="145"/>
      <c r="C49" s="143"/>
      <c r="D49" s="144"/>
      <c r="E49" s="14"/>
      <c r="F49" s="15"/>
    </row>
    <row r="50" spans="1:14" ht="14.25" x14ac:dyDescent="0.15">
      <c r="A50" s="146" t="s">
        <v>209</v>
      </c>
      <c r="B50" s="142"/>
      <c r="C50" s="143"/>
      <c r="D50" s="144"/>
      <c r="E50" s="19"/>
      <c r="F50" s="15"/>
    </row>
    <row r="51" spans="1:14" ht="14.25" x14ac:dyDescent="0.15">
      <c r="B51" s="141"/>
      <c r="C51" s="140"/>
      <c r="E51" s="13"/>
      <c r="F51" s="19"/>
      <c r="G51" s="15"/>
    </row>
    <row r="52" spans="1:14" ht="14.25" x14ac:dyDescent="0.15">
      <c r="C52" s="16"/>
      <c r="E52" s="13"/>
      <c r="F52" s="14"/>
      <c r="G52" s="15"/>
    </row>
    <row r="53" spans="1:14" ht="14.25" x14ac:dyDescent="0.15">
      <c r="E53" s="13"/>
      <c r="F53" s="14"/>
      <c r="G53" s="15"/>
    </row>
    <row r="54" spans="1:14" s="15" customFormat="1" ht="14.25" x14ac:dyDescent="0.15">
      <c r="E54" s="13"/>
      <c r="F54" s="14"/>
    </row>
    <row r="55" spans="1:14" s="15" customFormat="1" ht="14.25" x14ac:dyDescent="0.15">
      <c r="E55" s="13"/>
      <c r="F55" s="14"/>
    </row>
    <row r="56" spans="1:14" s="15" customFormat="1" ht="14.25" x14ac:dyDescent="0.15">
      <c r="E56" s="13"/>
      <c r="F56" s="14"/>
    </row>
    <row r="57" spans="1:14" s="15" customFormat="1" ht="14.25" x14ac:dyDescent="0.15">
      <c r="E57" s="13"/>
      <c r="F57" s="14"/>
    </row>
    <row r="58" spans="1:14" s="15" customFormat="1" ht="14.25" x14ac:dyDescent="0.15">
      <c r="E58" s="13"/>
      <c r="F58" s="14"/>
    </row>
    <row r="59" spans="1:14" s="15" customFormat="1" ht="15.75" customHeight="1" x14ac:dyDescent="0.15">
      <c r="B59" s="13"/>
      <c r="C59" s="47"/>
      <c r="E59" s="13"/>
      <c r="F59" s="14"/>
    </row>
    <row r="60" spans="1:14" s="15" customFormat="1" ht="18" customHeight="1" x14ac:dyDescent="0.15">
      <c r="F60" s="14"/>
    </row>
    <row r="61" spans="1:14" s="15" customFormat="1" ht="18" customHeight="1" x14ac:dyDescent="0.15">
      <c r="E61" s="13"/>
      <c r="F61" s="14"/>
      <c r="H61" s="43"/>
      <c r="I61" s="48"/>
      <c r="J61" s="48"/>
      <c r="K61" s="43"/>
      <c r="L61" s="43"/>
      <c r="M61" s="43"/>
      <c r="N61" s="18"/>
    </row>
    <row r="62" spans="1:14" s="15" customFormat="1" ht="14.25" x14ac:dyDescent="0.15">
      <c r="E62" s="49"/>
      <c r="F62" s="14"/>
    </row>
    <row r="63" spans="1:14" s="15" customFormat="1" x14ac:dyDescent="0.15"/>
    <row r="64" spans="1:14" s="15" customFormat="1" x14ac:dyDescent="0.15"/>
    <row r="65" spans="1:7" s="15" customFormat="1" ht="14.25" x14ac:dyDescent="0.15">
      <c r="C65" s="49"/>
      <c r="D65" s="50"/>
      <c r="G65" s="18"/>
    </row>
    <row r="66" spans="1:7" s="15" customFormat="1" ht="14.25" x14ac:dyDescent="0.15">
      <c r="A66" s="50"/>
      <c r="C66" s="12"/>
      <c r="D66" s="50"/>
      <c r="F66" s="19"/>
    </row>
    <row r="67" spans="1:7" s="15" customFormat="1" ht="14.25" x14ac:dyDescent="0.15">
      <c r="A67" s="50"/>
      <c r="C67" s="12"/>
      <c r="D67" s="50"/>
      <c r="G67" s="18"/>
    </row>
    <row r="68" spans="1:7" s="15" customFormat="1" ht="14.25" x14ac:dyDescent="0.15">
      <c r="A68" s="50"/>
      <c r="C68" s="12"/>
      <c r="F68" s="14"/>
      <c r="G68" s="18"/>
    </row>
    <row r="69" spans="1:7" s="15" customFormat="1" ht="14.25" x14ac:dyDescent="0.15">
      <c r="F69" s="14"/>
      <c r="G69" s="18"/>
    </row>
    <row r="70" spans="1:7" s="15" customFormat="1" ht="14.25" x14ac:dyDescent="0.15">
      <c r="B70" s="13"/>
      <c r="F70" s="32"/>
      <c r="G70" s="18"/>
    </row>
    <row r="71" spans="1:7" s="15" customFormat="1" ht="14.25" x14ac:dyDescent="0.15">
      <c r="B71" s="13"/>
      <c r="F71" s="51"/>
      <c r="G71" s="18"/>
    </row>
    <row r="72" spans="1:7" s="15" customFormat="1" ht="14.25" x14ac:dyDescent="0.15">
      <c r="B72" s="13"/>
      <c r="F72" s="32"/>
    </row>
    <row r="73" spans="1:7" s="15" customFormat="1" x14ac:dyDescent="0.15"/>
    <row r="74" spans="1:7" s="15" customFormat="1" x14ac:dyDescent="0.15"/>
    <row r="75" spans="1:7" s="15" customFormat="1" x14ac:dyDescent="0.15"/>
    <row r="76" spans="1:7" s="15" customFormat="1" x14ac:dyDescent="0.15"/>
    <row r="77" spans="1:7" s="15" customFormat="1" x14ac:dyDescent="0.15"/>
    <row r="78" spans="1:7" s="15" customFormat="1" x14ac:dyDescent="0.15"/>
    <row r="79" spans="1:7" s="15" customFormat="1" x14ac:dyDescent="0.15"/>
    <row r="80" spans="1:7" s="15" customFormat="1" x14ac:dyDescent="0.15"/>
    <row r="81" spans="5:7" s="15" customFormat="1" ht="14.25" x14ac:dyDescent="0.15">
      <c r="E81" s="13"/>
    </row>
    <row r="82" spans="5:7" s="15" customFormat="1" ht="14.25" x14ac:dyDescent="0.15">
      <c r="F82" s="19"/>
      <c r="G82" s="18"/>
    </row>
    <row r="83" spans="5:7" s="15" customFormat="1" ht="14.25" x14ac:dyDescent="0.15">
      <c r="F83" s="19"/>
      <c r="G83" s="18"/>
    </row>
    <row r="84" spans="5:7" s="15" customFormat="1" ht="14.25" x14ac:dyDescent="0.15">
      <c r="F84" s="19"/>
    </row>
    <row r="85" spans="5:7" s="15" customFormat="1" x14ac:dyDescent="0.15">
      <c r="E85" s="51"/>
    </row>
    <row r="86" spans="5:7" s="15" customFormat="1" x14ac:dyDescent="0.15">
      <c r="E86" s="51"/>
    </row>
    <row r="87" spans="5:7" s="15" customFormat="1" x14ac:dyDescent="0.15">
      <c r="E87" s="32"/>
    </row>
    <row r="88" spans="5:7" s="15" customFormat="1" x14ac:dyDescent="0.15"/>
    <row r="89" spans="5:7" s="15" customFormat="1" x14ac:dyDescent="0.15"/>
    <row r="90" spans="5:7" s="15" customFormat="1" x14ac:dyDescent="0.15"/>
    <row r="91" spans="5:7" s="15" customFormat="1" ht="14.25" x14ac:dyDescent="0.15">
      <c r="E91" s="13"/>
    </row>
    <row r="92" spans="5:7" s="15" customFormat="1" ht="14.25" x14ac:dyDescent="0.15">
      <c r="E92" s="49"/>
    </row>
    <row r="93" spans="5:7" s="15" customFormat="1" ht="14.25" x14ac:dyDescent="0.15">
      <c r="E93" s="13"/>
    </row>
    <row r="94" spans="5:7" s="15" customFormat="1" x14ac:dyDescent="0.15"/>
    <row r="95" spans="5:7" s="15" customFormat="1" x14ac:dyDescent="0.15"/>
    <row r="96" spans="5:7" s="15" customFormat="1" x14ac:dyDescent="0.15"/>
    <row r="97" s="15" customFormat="1" x14ac:dyDescent="0.15"/>
    <row r="98" s="15" customFormat="1" x14ac:dyDescent="0.15"/>
    <row r="99" s="15" customFormat="1" x14ac:dyDescent="0.15"/>
    <row r="100" s="15" customFormat="1" x14ac:dyDescent="0.15"/>
    <row r="101" s="15" customFormat="1" x14ac:dyDescent="0.15"/>
    <row r="102" s="15" customFormat="1" x14ac:dyDescent="0.15"/>
    <row r="103" s="15" customFormat="1" x14ac:dyDescent="0.15"/>
    <row r="104" s="15" customFormat="1" x14ac:dyDescent="0.15"/>
    <row r="105" s="15" customFormat="1" x14ac:dyDescent="0.15"/>
    <row r="106" s="15" customFormat="1" x14ac:dyDescent="0.15"/>
    <row r="107" s="15" customFormat="1" x14ac:dyDescent="0.15"/>
    <row r="108" s="15" customFormat="1" x14ac:dyDescent="0.15"/>
    <row r="109" s="15" customFormat="1" x14ac:dyDescent="0.15"/>
    <row r="110" s="15" customFormat="1" x14ac:dyDescent="0.15"/>
    <row r="111" s="15" customFormat="1" x14ac:dyDescent="0.15"/>
    <row r="112" s="15" customFormat="1" x14ac:dyDescent="0.15"/>
    <row r="113" s="15" customFormat="1" x14ac:dyDescent="0.15"/>
    <row r="114" s="15" customFormat="1" x14ac:dyDescent="0.15"/>
    <row r="115" s="15" customFormat="1" x14ac:dyDescent="0.15"/>
    <row r="116" s="15" customFormat="1" x14ac:dyDescent="0.15"/>
    <row r="117" s="15" customFormat="1" x14ac:dyDescent="0.15"/>
    <row r="118" s="15" customFormat="1" x14ac:dyDescent="0.15"/>
    <row r="119" s="15" customFormat="1" x14ac:dyDescent="0.15"/>
    <row r="120" s="15" customFormat="1" x14ac:dyDescent="0.15"/>
    <row r="121" s="15" customFormat="1" x14ac:dyDescent="0.15"/>
    <row r="122" s="15" customFormat="1" x14ac:dyDescent="0.15"/>
    <row r="123" s="15" customFormat="1" x14ac:dyDescent="0.15"/>
    <row r="124" s="15" customFormat="1" x14ac:dyDescent="0.15"/>
    <row r="125" s="15" customFormat="1" x14ac:dyDescent="0.15"/>
    <row r="126" s="15" customFormat="1" x14ac:dyDescent="0.15"/>
    <row r="127" s="15" customFormat="1" x14ac:dyDescent="0.15"/>
    <row r="128" s="15" customFormat="1" x14ac:dyDescent="0.15"/>
    <row r="129" s="15" customFormat="1" x14ac:dyDescent="0.15"/>
    <row r="130" s="15" customFormat="1" x14ac:dyDescent="0.15"/>
    <row r="131" s="15" customFormat="1" x14ac:dyDescent="0.15"/>
    <row r="132" s="15" customFormat="1" x14ac:dyDescent="0.15"/>
    <row r="133" s="15" customFormat="1" x14ac:dyDescent="0.15"/>
    <row r="134" s="15" customFormat="1" x14ac:dyDescent="0.15"/>
    <row r="135" s="15" customFormat="1" x14ac:dyDescent="0.15"/>
    <row r="136" s="15" customFormat="1" x14ac:dyDescent="0.15"/>
    <row r="137" s="15" customFormat="1" x14ac:dyDescent="0.15"/>
    <row r="138" s="15" customFormat="1" x14ac:dyDescent="0.15"/>
    <row r="139" s="15" customFormat="1" x14ac:dyDescent="0.15"/>
    <row r="140" s="15" customFormat="1" x14ac:dyDescent="0.15"/>
    <row r="141" s="15" customFormat="1" x14ac:dyDescent="0.15"/>
    <row r="142" s="15" customFormat="1" x14ac:dyDescent="0.15"/>
    <row r="143" s="15" customFormat="1" x14ac:dyDescent="0.15"/>
    <row r="144" s="15" customFormat="1" x14ac:dyDescent="0.15"/>
    <row r="145" s="15" customFormat="1" x14ac:dyDescent="0.15"/>
    <row r="146" s="15" customFormat="1" x14ac:dyDescent="0.15"/>
    <row r="147" s="15" customFormat="1" x14ac:dyDescent="0.15"/>
    <row r="148" s="15" customFormat="1" x14ac:dyDescent="0.15"/>
    <row r="149" s="15" customFormat="1" x14ac:dyDescent="0.15"/>
    <row r="150" s="15" customFormat="1" x14ac:dyDescent="0.15"/>
    <row r="151" s="15" customFormat="1" x14ac:dyDescent="0.15"/>
    <row r="152" s="15" customFormat="1" x14ac:dyDescent="0.15"/>
    <row r="153" s="15" customFormat="1" x14ac:dyDescent="0.15"/>
    <row r="154" s="15" customFormat="1" x14ac:dyDescent="0.15"/>
    <row r="155" s="15" customFormat="1" x14ac:dyDescent="0.15"/>
    <row r="156" s="15" customFormat="1" x14ac:dyDescent="0.15"/>
    <row r="157" s="15" customFormat="1" x14ac:dyDescent="0.15"/>
    <row r="158" s="15" customFormat="1" x14ac:dyDescent="0.15"/>
    <row r="159" s="15" customFormat="1" x14ac:dyDescent="0.15"/>
    <row r="160" s="15" customFormat="1" x14ac:dyDescent="0.15"/>
    <row r="161" s="15" customFormat="1" x14ac:dyDescent="0.15"/>
    <row r="162" s="15" customFormat="1" x14ac:dyDescent="0.15"/>
    <row r="163" s="15" customFormat="1" x14ac:dyDescent="0.15"/>
    <row r="164" s="15" customFormat="1" x14ac:dyDescent="0.15"/>
    <row r="165" s="15" customFormat="1" x14ac:dyDescent="0.15"/>
    <row r="166" s="15" customFormat="1" x14ac:dyDescent="0.15"/>
    <row r="167" s="15" customFormat="1" x14ac:dyDescent="0.15"/>
    <row r="168" s="15" customFormat="1" x14ac:dyDescent="0.15"/>
    <row r="169" s="15" customFormat="1" x14ac:dyDescent="0.15"/>
    <row r="170" s="15" customFormat="1" x14ac:dyDescent="0.15"/>
    <row r="171" s="15" customFormat="1" x14ac:dyDescent="0.15"/>
    <row r="172" s="15" customFormat="1" x14ac:dyDescent="0.15"/>
    <row r="173" s="15" customFormat="1" x14ac:dyDescent="0.15"/>
    <row r="174" s="15" customFormat="1" x14ac:dyDescent="0.15"/>
    <row r="175" s="15" customFormat="1" x14ac:dyDescent="0.15"/>
    <row r="176" s="15" customFormat="1" x14ac:dyDescent="0.15"/>
    <row r="177" s="15" customFormat="1" x14ac:dyDescent="0.15"/>
    <row r="178" s="15" customFormat="1" x14ac:dyDescent="0.15"/>
    <row r="179" s="15" customFormat="1" x14ac:dyDescent="0.15"/>
    <row r="180" s="15" customFormat="1" x14ac:dyDescent="0.15"/>
    <row r="181" s="15" customFormat="1" x14ac:dyDescent="0.15"/>
    <row r="182" s="15" customFormat="1" x14ac:dyDescent="0.15"/>
    <row r="183" s="15" customFormat="1" x14ac:dyDescent="0.15"/>
    <row r="184" s="15" customFormat="1" x14ac:dyDescent="0.15"/>
    <row r="185" s="15" customFormat="1" x14ac:dyDescent="0.15"/>
    <row r="186" s="15" customFormat="1" x14ac:dyDescent="0.15"/>
    <row r="187" s="15" customFormat="1" x14ac:dyDescent="0.15"/>
    <row r="188" s="15" customFormat="1" x14ac:dyDescent="0.15"/>
    <row r="189" s="15" customFormat="1" x14ac:dyDescent="0.15"/>
    <row r="190" s="15" customFormat="1" x14ac:dyDescent="0.15"/>
    <row r="191" s="15" customFormat="1" x14ac:dyDescent="0.15"/>
    <row r="192" s="15" customFormat="1" x14ac:dyDescent="0.15"/>
    <row r="193" s="15" customFormat="1" x14ac:dyDescent="0.15"/>
    <row r="194" s="15" customFormat="1" x14ac:dyDescent="0.15"/>
    <row r="195" s="15" customFormat="1" x14ac:dyDescent="0.15"/>
    <row r="196" s="15" customFormat="1" x14ac:dyDescent="0.15"/>
    <row r="197" s="15" customFormat="1" x14ac:dyDescent="0.15"/>
    <row r="198" s="15" customFormat="1" x14ac:dyDescent="0.15"/>
    <row r="199" s="15" customFormat="1" x14ac:dyDescent="0.15"/>
    <row r="200" s="15" customFormat="1" x14ac:dyDescent="0.15"/>
    <row r="201" s="15" customFormat="1" x14ac:dyDescent="0.15"/>
    <row r="202" s="15" customFormat="1" x14ac:dyDescent="0.15"/>
    <row r="203" s="15" customFormat="1" x14ac:dyDescent="0.15"/>
    <row r="204" s="15" customFormat="1" x14ac:dyDescent="0.15"/>
  </sheetData>
  <mergeCells count="129">
    <mergeCell ref="C44:C45"/>
    <mergeCell ref="C22:C23"/>
    <mergeCell ref="C24:C25"/>
    <mergeCell ref="C26:C27"/>
    <mergeCell ref="C28:C29"/>
    <mergeCell ref="E38:E39"/>
    <mergeCell ref="E40:E41"/>
    <mergeCell ref="E42:E43"/>
    <mergeCell ref="E44:E45"/>
    <mergeCell ref="E26:E27"/>
    <mergeCell ref="E28:E29"/>
    <mergeCell ref="E30:E31"/>
    <mergeCell ref="E32:E33"/>
    <mergeCell ref="E34:E35"/>
    <mergeCell ref="C42:C43"/>
    <mergeCell ref="C36:C37"/>
    <mergeCell ref="C38:C39"/>
    <mergeCell ref="E36:E37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42:F43"/>
    <mergeCell ref="F44:F45"/>
    <mergeCell ref="G32:G33"/>
    <mergeCell ref="G30:G31"/>
    <mergeCell ref="G6:G7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F6:F7"/>
    <mergeCell ref="F8:F9"/>
    <mergeCell ref="G20:G21"/>
    <mergeCell ref="G22:G23"/>
    <mergeCell ref="G24:G25"/>
    <mergeCell ref="B44:B45"/>
    <mergeCell ref="B26:B27"/>
    <mergeCell ref="F10:F11"/>
    <mergeCell ref="F12:F13"/>
    <mergeCell ref="F14:F15"/>
    <mergeCell ref="F16:F17"/>
    <mergeCell ref="D44:D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18:D19"/>
    <mergeCell ref="D20:D21"/>
    <mergeCell ref="B16:B17"/>
    <mergeCell ref="B18:B19"/>
    <mergeCell ref="B20:B21"/>
    <mergeCell ref="B22:B23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36:B37"/>
    <mergeCell ref="B38:B39"/>
    <mergeCell ref="B40:B41"/>
    <mergeCell ref="B42:B43"/>
    <mergeCell ref="C12:C13"/>
    <mergeCell ref="C14:C15"/>
    <mergeCell ref="B28:B29"/>
    <mergeCell ref="B30:B31"/>
    <mergeCell ref="B32:B33"/>
    <mergeCell ref="B34:B35"/>
    <mergeCell ref="B24:B25"/>
    <mergeCell ref="B12:B13"/>
    <mergeCell ref="B14:B15"/>
    <mergeCell ref="C16:C17"/>
    <mergeCell ref="C18:C19"/>
    <mergeCell ref="C30:C31"/>
    <mergeCell ref="C32:C33"/>
    <mergeCell ref="C34:C35"/>
    <mergeCell ref="C40:C41"/>
    <mergeCell ref="C20:C21"/>
    <mergeCell ref="A20:A21"/>
    <mergeCell ref="A4:C4"/>
    <mergeCell ref="D4:G4"/>
    <mergeCell ref="F5:G5"/>
    <mergeCell ref="A6:A7"/>
    <mergeCell ref="A8:A9"/>
    <mergeCell ref="C6:C7"/>
    <mergeCell ref="C8:C9"/>
    <mergeCell ref="D6:D7"/>
    <mergeCell ref="D8:D9"/>
    <mergeCell ref="A10:A11"/>
    <mergeCell ref="A12:A13"/>
    <mergeCell ref="A14:A15"/>
    <mergeCell ref="A16:A17"/>
    <mergeCell ref="A18:A19"/>
    <mergeCell ref="C10:C11"/>
    <mergeCell ref="D10:D11"/>
    <mergeCell ref="D12:D13"/>
    <mergeCell ref="B6:B7"/>
    <mergeCell ref="B8:B9"/>
    <mergeCell ref="B10:B11"/>
    <mergeCell ref="D14:D15"/>
    <mergeCell ref="D16:D17"/>
    <mergeCell ref="E16:E17"/>
  </mergeCells>
  <phoneticPr fontId="4"/>
  <printOptions gridLinesSet="0"/>
  <pageMargins left="0.86614173228346458" right="0.98425196850393704" top="0.78740157480314965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6"/>
  <sheetViews>
    <sheetView showGridLines="0" zoomScale="145" zoomScaleNormal="145" workbookViewId="0">
      <selection sqref="A1:C1"/>
    </sheetView>
  </sheetViews>
  <sheetFormatPr defaultColWidth="9" defaultRowHeight="15.75" customHeight="1" x14ac:dyDescent="0.15"/>
  <cols>
    <col min="1" max="1" width="20.75" style="1" customWidth="1"/>
    <col min="2" max="2" width="21.875" style="22" customWidth="1"/>
    <col min="3" max="3" width="21.875" style="1" customWidth="1"/>
    <col min="4" max="4" width="21.75" style="1" customWidth="1"/>
    <col min="5" max="8" width="9" style="1"/>
    <col min="9" max="9" width="25.25" style="1" customWidth="1"/>
    <col min="10" max="16384" width="9" style="1"/>
  </cols>
  <sheetData>
    <row r="1" spans="1:7" s="21" customFormat="1" ht="26.25" customHeight="1" x14ac:dyDescent="0.15">
      <c r="A1" s="289" t="s">
        <v>64</v>
      </c>
      <c r="B1" s="289"/>
      <c r="C1" s="289"/>
      <c r="D1" s="20"/>
    </row>
    <row r="2" spans="1:7" ht="22.5" customHeight="1" x14ac:dyDescent="0.15">
      <c r="B2" s="54" t="s">
        <v>66</v>
      </c>
      <c r="D2" s="55" t="s">
        <v>65</v>
      </c>
      <c r="E2" s="2"/>
    </row>
    <row r="3" spans="1:7" ht="19.5" customHeight="1" x14ac:dyDescent="0.15">
      <c r="A3" s="103" t="s">
        <v>11</v>
      </c>
      <c r="B3" s="110" t="s">
        <v>12</v>
      </c>
      <c r="C3" s="104" t="s">
        <v>13</v>
      </c>
      <c r="D3" s="104" t="s">
        <v>14</v>
      </c>
      <c r="E3" s="2"/>
      <c r="F3" s="2"/>
      <c r="G3" s="2"/>
    </row>
    <row r="4" spans="1:7" ht="19.5" customHeight="1" x14ac:dyDescent="0.15">
      <c r="A4" s="105" t="s">
        <v>214</v>
      </c>
      <c r="B4" s="129">
        <v>42131</v>
      </c>
      <c r="C4" s="232">
        <v>86454446</v>
      </c>
      <c r="D4" s="231">
        <v>19199296121</v>
      </c>
      <c r="E4" s="2"/>
      <c r="F4" s="2"/>
      <c r="G4" s="2"/>
    </row>
    <row r="5" spans="1:7" ht="19.5" customHeight="1" x14ac:dyDescent="0.15">
      <c r="A5" s="105" t="s">
        <v>204</v>
      </c>
      <c r="B5" s="129">
        <v>45453</v>
      </c>
      <c r="C5" s="232">
        <v>98184321</v>
      </c>
      <c r="D5" s="231">
        <v>20840896355</v>
      </c>
      <c r="E5" s="2"/>
      <c r="F5" s="2"/>
      <c r="G5" s="2"/>
    </row>
    <row r="6" spans="1:7" ht="19.5" customHeight="1" x14ac:dyDescent="0.15">
      <c r="A6" s="230" t="s">
        <v>199</v>
      </c>
      <c r="B6" s="129">
        <v>43583</v>
      </c>
      <c r="C6" s="232">
        <v>103425515</v>
      </c>
      <c r="D6" s="231">
        <v>18553145473</v>
      </c>
      <c r="E6" s="2"/>
      <c r="F6" s="2"/>
      <c r="G6" s="2"/>
    </row>
    <row r="7" spans="1:7" ht="19.5" customHeight="1" x14ac:dyDescent="0.15">
      <c r="A7" s="105" t="s">
        <v>198</v>
      </c>
      <c r="B7" s="129">
        <v>42839</v>
      </c>
      <c r="C7" s="147">
        <v>98398882</v>
      </c>
      <c r="D7" s="130">
        <v>16260933419</v>
      </c>
      <c r="E7" s="2"/>
      <c r="F7" s="2"/>
      <c r="G7" s="2"/>
    </row>
    <row r="8" spans="1:7" ht="19.5" customHeight="1" x14ac:dyDescent="0.15">
      <c r="A8" s="105" t="s">
        <v>157</v>
      </c>
      <c r="B8" s="129">
        <v>45286</v>
      </c>
      <c r="C8" s="147">
        <v>101331543</v>
      </c>
      <c r="D8" s="130">
        <v>15728088789</v>
      </c>
      <c r="E8" s="2"/>
      <c r="F8" s="2"/>
      <c r="G8" s="2"/>
    </row>
    <row r="9" spans="1:7" ht="19.5" customHeight="1" x14ac:dyDescent="0.15">
      <c r="A9" s="105" t="s">
        <v>137</v>
      </c>
      <c r="B9" s="129">
        <v>47140</v>
      </c>
      <c r="C9" s="130">
        <v>100245419</v>
      </c>
      <c r="D9" s="130">
        <v>16537084903</v>
      </c>
      <c r="E9" s="2"/>
      <c r="F9" s="2"/>
      <c r="G9" s="2"/>
    </row>
    <row r="10" spans="1:7" ht="19.5" customHeight="1" x14ac:dyDescent="0.15">
      <c r="A10" s="105" t="s">
        <v>135</v>
      </c>
      <c r="B10" s="129">
        <v>48651</v>
      </c>
      <c r="C10" s="130">
        <v>106616690</v>
      </c>
      <c r="D10" s="130">
        <v>18437037423</v>
      </c>
      <c r="E10" s="2"/>
      <c r="F10" s="2"/>
      <c r="G10" s="2"/>
    </row>
    <row r="11" spans="1:7" ht="19.5" customHeight="1" x14ac:dyDescent="0.15">
      <c r="A11" s="105" t="s">
        <v>15</v>
      </c>
      <c r="B11" s="111">
        <v>50467</v>
      </c>
      <c r="C11" s="81">
        <v>112656714.73</v>
      </c>
      <c r="D11" s="81">
        <v>20832170259</v>
      </c>
      <c r="E11" s="2"/>
      <c r="F11" s="2"/>
      <c r="G11" s="2"/>
    </row>
    <row r="12" spans="1:7" ht="19.5" customHeight="1" x14ac:dyDescent="0.15">
      <c r="A12" s="98" t="s">
        <v>16</v>
      </c>
      <c r="B12" s="111">
        <v>47242</v>
      </c>
      <c r="C12" s="82">
        <v>95364450</v>
      </c>
      <c r="D12" s="82">
        <v>16652249941</v>
      </c>
      <c r="E12" s="2"/>
      <c r="F12" s="2"/>
      <c r="G12" s="2"/>
    </row>
    <row r="13" spans="1:7" ht="19.5" customHeight="1" x14ac:dyDescent="0.15">
      <c r="A13" s="98" t="s">
        <v>17</v>
      </c>
      <c r="B13" s="111">
        <v>42205</v>
      </c>
      <c r="C13" s="82">
        <v>103905218</v>
      </c>
      <c r="D13" s="82">
        <v>18023170718</v>
      </c>
      <c r="E13" s="2"/>
      <c r="F13" s="2"/>
      <c r="G13" s="2"/>
    </row>
    <row r="14" spans="1:7" ht="19.5" customHeight="1" x14ac:dyDescent="0.15">
      <c r="A14" s="98" t="s">
        <v>18</v>
      </c>
      <c r="B14" s="112">
        <v>36856</v>
      </c>
      <c r="C14" s="82">
        <v>97081397</v>
      </c>
      <c r="D14" s="82">
        <v>16831554610</v>
      </c>
      <c r="E14" s="2"/>
      <c r="F14" s="2"/>
      <c r="G14" s="2"/>
    </row>
    <row r="15" spans="1:7" ht="19.5" customHeight="1" x14ac:dyDescent="0.15">
      <c r="A15" s="98" t="s">
        <v>19</v>
      </c>
      <c r="B15" s="112">
        <v>29389</v>
      </c>
      <c r="C15" s="82">
        <v>86087272</v>
      </c>
      <c r="D15" s="82">
        <v>14133800821</v>
      </c>
      <c r="E15" s="2"/>
      <c r="F15" s="2"/>
      <c r="G15" s="2"/>
    </row>
    <row r="16" spans="1:7" ht="19.5" customHeight="1" x14ac:dyDescent="0.15">
      <c r="A16" s="98" t="s">
        <v>117</v>
      </c>
      <c r="B16" s="112">
        <v>23172</v>
      </c>
      <c r="C16" s="82">
        <v>54158546</v>
      </c>
      <c r="D16" s="82">
        <v>9485240558</v>
      </c>
      <c r="E16" s="2"/>
      <c r="F16" s="2"/>
      <c r="G16" s="2"/>
    </row>
    <row r="17" spans="1:7" ht="19.5" customHeight="1" x14ac:dyDescent="0.15">
      <c r="A17" s="98" t="s">
        <v>118</v>
      </c>
      <c r="B17" s="111">
        <v>14181</v>
      </c>
      <c r="C17" s="83">
        <v>28031594</v>
      </c>
      <c r="D17" s="84">
        <v>4389161978</v>
      </c>
      <c r="E17" s="2"/>
      <c r="F17" s="2"/>
      <c r="G17" s="2"/>
    </row>
    <row r="18" spans="1:7" ht="19.5" customHeight="1" x14ac:dyDescent="0.15">
      <c r="A18" s="98" t="s">
        <v>119</v>
      </c>
      <c r="B18" s="113">
        <v>52486</v>
      </c>
      <c r="C18" s="85">
        <v>128677630</v>
      </c>
      <c r="D18" s="86">
        <v>18052781229</v>
      </c>
      <c r="E18" s="2"/>
      <c r="F18" s="2"/>
      <c r="G18" s="2"/>
    </row>
    <row r="19" spans="1:7" ht="19.5" customHeight="1" x14ac:dyDescent="0.15">
      <c r="A19" s="99" t="s">
        <v>120</v>
      </c>
      <c r="B19" s="114">
        <v>53276</v>
      </c>
      <c r="C19" s="87">
        <v>115065876</v>
      </c>
      <c r="D19" s="88">
        <v>15287711746</v>
      </c>
      <c r="E19" s="2"/>
      <c r="F19" s="2"/>
      <c r="G19" s="2"/>
    </row>
    <row r="20" spans="1:7" ht="19.5" customHeight="1" x14ac:dyDescent="0.15">
      <c r="A20" s="100" t="s">
        <v>20</v>
      </c>
      <c r="B20" s="115" t="s">
        <v>90</v>
      </c>
      <c r="C20" s="89" t="s">
        <v>91</v>
      </c>
      <c r="D20" s="90">
        <v>15232252034</v>
      </c>
      <c r="E20" s="2"/>
      <c r="F20" s="2"/>
      <c r="G20" s="2"/>
    </row>
    <row r="21" spans="1:7" ht="19.5" customHeight="1" x14ac:dyDescent="0.15">
      <c r="A21" s="98" t="s">
        <v>121</v>
      </c>
      <c r="B21" s="113">
        <v>54662</v>
      </c>
      <c r="C21" s="85">
        <v>135353107</v>
      </c>
      <c r="D21" s="86">
        <v>21635463951</v>
      </c>
      <c r="E21" s="2"/>
      <c r="F21" s="2"/>
      <c r="G21" s="2"/>
    </row>
    <row r="22" spans="1:7" ht="19.5" customHeight="1" x14ac:dyDescent="0.15">
      <c r="A22" s="98" t="s">
        <v>122</v>
      </c>
      <c r="B22" s="113">
        <v>53140</v>
      </c>
      <c r="C22" s="85">
        <v>133036183</v>
      </c>
      <c r="D22" s="86">
        <v>20876113305</v>
      </c>
      <c r="E22" s="2"/>
      <c r="F22" s="2"/>
      <c r="G22" s="2"/>
    </row>
    <row r="23" spans="1:7" ht="19.5" customHeight="1" x14ac:dyDescent="0.15">
      <c r="A23" s="106" t="s">
        <v>123</v>
      </c>
      <c r="B23" s="114">
        <v>51575</v>
      </c>
      <c r="C23" s="87">
        <v>178238014</v>
      </c>
      <c r="D23" s="88">
        <v>20347169696</v>
      </c>
      <c r="E23" s="2"/>
      <c r="F23" s="2"/>
      <c r="G23" s="2"/>
    </row>
    <row r="24" spans="1:7" ht="19.5" customHeight="1" x14ac:dyDescent="0.15">
      <c r="A24" s="100" t="s">
        <v>20</v>
      </c>
      <c r="B24" s="115" t="s">
        <v>92</v>
      </c>
      <c r="C24" s="89" t="s">
        <v>93</v>
      </c>
      <c r="D24" s="90">
        <v>20318709349</v>
      </c>
      <c r="E24" s="2"/>
      <c r="F24" s="2"/>
      <c r="G24" s="2"/>
    </row>
    <row r="25" spans="1:7" ht="19.5" customHeight="1" x14ac:dyDescent="0.15">
      <c r="A25" s="99" t="s">
        <v>124</v>
      </c>
      <c r="B25" s="116">
        <v>52795</v>
      </c>
      <c r="C25" s="91">
        <v>166175051</v>
      </c>
      <c r="D25" s="92">
        <v>19024731659</v>
      </c>
      <c r="E25" s="2"/>
      <c r="F25" s="2"/>
      <c r="G25" s="2"/>
    </row>
    <row r="26" spans="1:7" ht="19.5" customHeight="1" x14ac:dyDescent="0.15">
      <c r="A26" s="100" t="s">
        <v>20</v>
      </c>
      <c r="B26" s="115" t="s">
        <v>94</v>
      </c>
      <c r="C26" s="89" t="s">
        <v>95</v>
      </c>
      <c r="D26" s="90">
        <v>18685202986</v>
      </c>
      <c r="E26" s="2"/>
      <c r="F26" s="2"/>
      <c r="G26" s="2"/>
    </row>
    <row r="27" spans="1:7" ht="19.5" customHeight="1" x14ac:dyDescent="0.15">
      <c r="A27" s="106" t="s">
        <v>125</v>
      </c>
      <c r="B27" s="114">
        <v>55879</v>
      </c>
      <c r="C27" s="87">
        <v>127045735</v>
      </c>
      <c r="D27" s="88">
        <v>19758364787</v>
      </c>
      <c r="E27" s="2"/>
      <c r="F27" s="2"/>
      <c r="G27" s="2"/>
    </row>
    <row r="28" spans="1:7" ht="19.5" customHeight="1" x14ac:dyDescent="0.15">
      <c r="A28" s="100" t="s">
        <v>20</v>
      </c>
      <c r="B28" s="115" t="s">
        <v>96</v>
      </c>
      <c r="C28" s="93">
        <v>126024360</v>
      </c>
      <c r="D28" s="90">
        <v>19365142887</v>
      </c>
      <c r="E28" s="2"/>
      <c r="F28" s="2"/>
      <c r="G28" s="2"/>
    </row>
    <row r="29" spans="1:7" ht="19.5" customHeight="1" x14ac:dyDescent="0.15">
      <c r="A29" s="106" t="s">
        <v>126</v>
      </c>
      <c r="B29" s="114">
        <v>61285</v>
      </c>
      <c r="C29" s="87">
        <v>135801282</v>
      </c>
      <c r="D29" s="88">
        <v>17352656240</v>
      </c>
      <c r="E29" s="2"/>
      <c r="F29" s="2"/>
      <c r="G29" s="2"/>
    </row>
    <row r="30" spans="1:7" ht="19.5" customHeight="1" x14ac:dyDescent="0.15">
      <c r="A30" s="100" t="s">
        <v>20</v>
      </c>
      <c r="B30" s="115" t="s">
        <v>97</v>
      </c>
      <c r="C30" s="93">
        <v>134408710</v>
      </c>
      <c r="D30" s="90">
        <v>16780833797</v>
      </c>
      <c r="E30" s="2"/>
      <c r="F30" s="2"/>
      <c r="G30" s="2"/>
    </row>
    <row r="31" spans="1:7" ht="19.5" customHeight="1" x14ac:dyDescent="0.15">
      <c r="A31" s="106" t="s">
        <v>127</v>
      </c>
      <c r="B31" s="114">
        <v>64101</v>
      </c>
      <c r="C31" s="87">
        <v>115986747</v>
      </c>
      <c r="D31" s="88">
        <v>20207461673</v>
      </c>
      <c r="E31" s="2"/>
      <c r="F31" s="2"/>
      <c r="G31" s="2"/>
    </row>
    <row r="32" spans="1:7" ht="19.5" customHeight="1" x14ac:dyDescent="0.15">
      <c r="A32" s="100" t="s">
        <v>20</v>
      </c>
      <c r="B32" s="115" t="s">
        <v>98</v>
      </c>
      <c r="C32" s="93">
        <v>114419095</v>
      </c>
      <c r="D32" s="90">
        <v>19642299073</v>
      </c>
      <c r="E32" s="2"/>
      <c r="F32" s="2"/>
      <c r="G32" s="2"/>
    </row>
    <row r="33" spans="1:4" ht="19.5" customHeight="1" x14ac:dyDescent="0.15">
      <c r="A33" s="106" t="s">
        <v>128</v>
      </c>
      <c r="B33" s="114">
        <v>61949</v>
      </c>
      <c r="C33" s="87">
        <v>168854301</v>
      </c>
      <c r="D33" s="88">
        <v>18119061601</v>
      </c>
    </row>
    <row r="34" spans="1:4" ht="19.5" customHeight="1" x14ac:dyDescent="0.15">
      <c r="A34" s="100" t="s">
        <v>20</v>
      </c>
      <c r="B34" s="115" t="s">
        <v>99</v>
      </c>
      <c r="C34" s="94">
        <v>168731164</v>
      </c>
      <c r="D34" s="95">
        <v>18082932925</v>
      </c>
    </row>
    <row r="35" spans="1:4" ht="19.5" customHeight="1" x14ac:dyDescent="0.15">
      <c r="A35" s="99" t="s">
        <v>129</v>
      </c>
      <c r="B35" s="116">
        <v>62209</v>
      </c>
      <c r="C35" s="91">
        <v>135369159</v>
      </c>
      <c r="D35" s="92">
        <v>17779761142</v>
      </c>
    </row>
    <row r="36" spans="1:4" ht="19.5" customHeight="1" x14ac:dyDescent="0.15">
      <c r="A36" s="100" t="s">
        <v>20</v>
      </c>
      <c r="B36" s="117" t="s">
        <v>100</v>
      </c>
      <c r="C36" s="96" t="s">
        <v>101</v>
      </c>
      <c r="D36" s="97" t="s">
        <v>102</v>
      </c>
    </row>
    <row r="37" spans="1:4" ht="19.5" customHeight="1" x14ac:dyDescent="0.15">
      <c r="A37" s="99" t="s">
        <v>130</v>
      </c>
      <c r="B37" s="116">
        <v>62084</v>
      </c>
      <c r="C37" s="91">
        <v>135199438</v>
      </c>
      <c r="D37" s="92">
        <v>19145173060</v>
      </c>
    </row>
    <row r="38" spans="1:4" ht="19.5" customHeight="1" x14ac:dyDescent="0.15">
      <c r="A38" s="100" t="s">
        <v>20</v>
      </c>
      <c r="B38" s="117" t="s">
        <v>103</v>
      </c>
      <c r="C38" s="96" t="s">
        <v>104</v>
      </c>
      <c r="D38" s="97" t="s">
        <v>21</v>
      </c>
    </row>
    <row r="39" spans="1:4" ht="19.5" customHeight="1" x14ac:dyDescent="0.15">
      <c r="A39" s="107" t="s">
        <v>89</v>
      </c>
      <c r="B39" s="116">
        <v>63323</v>
      </c>
      <c r="C39" s="92">
        <v>179620670</v>
      </c>
      <c r="D39" s="92">
        <v>22129440247</v>
      </c>
    </row>
    <row r="40" spans="1:4" ht="19.5" customHeight="1" x14ac:dyDescent="0.15">
      <c r="A40" s="108" t="s">
        <v>20</v>
      </c>
      <c r="B40" s="117" t="s">
        <v>105</v>
      </c>
      <c r="C40" s="96" t="s">
        <v>106</v>
      </c>
      <c r="D40" s="97" t="s">
        <v>107</v>
      </c>
    </row>
    <row r="41" spans="1:4" ht="19.5" customHeight="1" x14ac:dyDescent="0.15">
      <c r="A41" s="99" t="s">
        <v>88</v>
      </c>
      <c r="B41" s="116">
        <v>63404</v>
      </c>
      <c r="C41" s="92">
        <v>236873018</v>
      </c>
      <c r="D41" s="92">
        <v>23807745082</v>
      </c>
    </row>
    <row r="42" spans="1:4" ht="19.5" customHeight="1" x14ac:dyDescent="0.15">
      <c r="A42" s="109" t="s">
        <v>20</v>
      </c>
      <c r="B42" s="117" t="s">
        <v>108</v>
      </c>
      <c r="C42" s="96" t="s">
        <v>116</v>
      </c>
      <c r="D42" s="97" t="s">
        <v>109</v>
      </c>
    </row>
    <row r="43" spans="1:4" ht="19.5" customHeight="1" x14ac:dyDescent="0.15">
      <c r="A43" s="99" t="s">
        <v>87</v>
      </c>
      <c r="B43" s="116">
        <v>67191</v>
      </c>
      <c r="C43" s="92">
        <v>163851166</v>
      </c>
      <c r="D43" s="92">
        <v>18297322443</v>
      </c>
    </row>
    <row r="44" spans="1:4" ht="19.5" customHeight="1" x14ac:dyDescent="0.15">
      <c r="A44" s="108" t="s">
        <v>20</v>
      </c>
      <c r="B44" s="117" t="s">
        <v>115</v>
      </c>
      <c r="C44" s="96" t="s">
        <v>110</v>
      </c>
      <c r="D44" s="97" t="s">
        <v>111</v>
      </c>
    </row>
    <row r="45" spans="1:4" ht="19.5" customHeight="1" x14ac:dyDescent="0.15">
      <c r="A45" s="99" t="s">
        <v>131</v>
      </c>
      <c r="B45" s="116">
        <v>70964</v>
      </c>
      <c r="C45" s="92">
        <v>124138629</v>
      </c>
      <c r="D45" s="92">
        <v>19081574793</v>
      </c>
    </row>
    <row r="46" spans="1:4" ht="19.5" customHeight="1" x14ac:dyDescent="0.15">
      <c r="A46" s="108" t="s">
        <v>20</v>
      </c>
      <c r="B46" s="117" t="s">
        <v>112</v>
      </c>
      <c r="C46" s="96" t="s">
        <v>113</v>
      </c>
      <c r="D46" s="97" t="s">
        <v>114</v>
      </c>
    </row>
  </sheetData>
  <mergeCells count="1">
    <mergeCell ref="A1:C1"/>
  </mergeCells>
  <phoneticPr fontId="1"/>
  <printOptions gridLinesSet="0"/>
  <pageMargins left="0.78740157480314965" right="0.39370078740157483" top="0.78740157480314965" bottom="0.39370078740157483" header="0.51181102362204722" footer="0.51181102362204722"/>
  <pageSetup paperSize="9" scale="9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view="pageBreakPreview" zoomScale="115" zoomScaleNormal="145" zoomScaleSheetLayoutView="115" zoomScalePageLayoutView="145" workbookViewId="0">
      <selection activeCell="L15" sqref="L15"/>
    </sheetView>
  </sheetViews>
  <sheetFormatPr defaultColWidth="9" defaultRowHeight="13.5" x14ac:dyDescent="0.15"/>
  <cols>
    <col min="1" max="1" width="3.875" style="29" customWidth="1"/>
    <col min="2" max="2" width="8.75" style="29" customWidth="1"/>
    <col min="3" max="3" width="12.75" style="29" customWidth="1"/>
    <col min="4" max="4" width="16.75" style="29" customWidth="1"/>
    <col min="5" max="5" width="8.75" style="29" customWidth="1"/>
    <col min="6" max="6" width="12.75" style="29" customWidth="1"/>
    <col min="7" max="7" width="16.875" style="29" customWidth="1"/>
    <col min="8" max="8" width="8.75" style="29" customWidth="1"/>
    <col min="9" max="9" width="13.25" style="29" customWidth="1"/>
    <col min="10" max="10" width="18.625" style="29" customWidth="1"/>
    <col min="11" max="16384" width="9" style="29"/>
  </cols>
  <sheetData>
    <row r="1" spans="1:10" s="24" customFormat="1" ht="22.5" customHeight="1" x14ac:dyDescent="0.2">
      <c r="A1" s="292" t="s">
        <v>67</v>
      </c>
      <c r="B1" s="293"/>
      <c r="C1" s="293"/>
      <c r="D1" s="293"/>
      <c r="E1" s="293"/>
      <c r="F1" s="293"/>
      <c r="G1" s="293"/>
      <c r="H1" s="293"/>
      <c r="I1" s="293"/>
      <c r="J1" s="23"/>
    </row>
    <row r="2" spans="1:10" s="27" customFormat="1" ht="15" customHeight="1" x14ac:dyDescent="0.15">
      <c r="A2" s="25"/>
      <c r="B2" s="26"/>
      <c r="C2" s="26"/>
      <c r="D2" s="26"/>
      <c r="E2" s="26"/>
      <c r="F2" s="26"/>
      <c r="G2" s="26"/>
      <c r="H2" s="294" t="s">
        <v>65</v>
      </c>
      <c r="I2" s="294"/>
      <c r="J2" s="294"/>
    </row>
    <row r="3" spans="1:10" s="27" customFormat="1" ht="15" customHeight="1" x14ac:dyDescent="0.15">
      <c r="A3" s="25"/>
      <c r="B3" s="26"/>
      <c r="C3" s="26"/>
      <c r="D3" s="26"/>
      <c r="E3" s="60" t="s">
        <v>81</v>
      </c>
      <c r="F3" s="26"/>
      <c r="G3" s="26"/>
      <c r="H3" s="295"/>
      <c r="I3" s="295"/>
      <c r="J3" s="295"/>
    </row>
    <row r="4" spans="1:10" s="27" customFormat="1" ht="26.45" customHeight="1" x14ac:dyDescent="0.15">
      <c r="A4" s="120"/>
      <c r="B4" s="296" t="s">
        <v>215</v>
      </c>
      <c r="C4" s="296"/>
      <c r="D4" s="297"/>
      <c r="E4" s="296" t="s">
        <v>205</v>
      </c>
      <c r="F4" s="296"/>
      <c r="G4" s="297"/>
      <c r="H4" s="56" t="s">
        <v>22</v>
      </c>
      <c r="I4" s="57"/>
      <c r="J4" s="58"/>
    </row>
    <row r="5" spans="1:10" s="27" customFormat="1" ht="37.5" customHeight="1" x14ac:dyDescent="0.15">
      <c r="A5" s="257"/>
      <c r="B5" s="258" t="s">
        <v>23</v>
      </c>
      <c r="C5" s="259" t="s">
        <v>84</v>
      </c>
      <c r="D5" s="120" t="s">
        <v>83</v>
      </c>
      <c r="E5" s="118" t="s">
        <v>23</v>
      </c>
      <c r="F5" s="59" t="s">
        <v>84</v>
      </c>
      <c r="G5" s="201" t="s">
        <v>83</v>
      </c>
      <c r="H5" s="118" t="s">
        <v>23</v>
      </c>
      <c r="I5" s="59" t="s">
        <v>84</v>
      </c>
      <c r="J5" s="125" t="s">
        <v>83</v>
      </c>
    </row>
    <row r="6" spans="1:10" s="27" customFormat="1" ht="27" customHeight="1" x14ac:dyDescent="0.15">
      <c r="A6" s="233" t="s">
        <v>68</v>
      </c>
      <c r="B6" s="234">
        <v>2649</v>
      </c>
      <c r="C6" s="235">
        <v>6746005</v>
      </c>
      <c r="D6" s="236">
        <v>1124379404</v>
      </c>
      <c r="E6" s="234">
        <v>3192</v>
      </c>
      <c r="F6" s="235">
        <v>8561087</v>
      </c>
      <c r="G6" s="236">
        <v>1955781677</v>
      </c>
      <c r="H6" s="154">
        <v>-543</v>
      </c>
      <c r="I6" s="155">
        <v>-1815082</v>
      </c>
      <c r="J6" s="155">
        <v>-831402273</v>
      </c>
    </row>
    <row r="7" spans="1:10" s="27" customFormat="1" ht="27" customHeight="1" x14ac:dyDescent="0.15">
      <c r="A7" s="119" t="s">
        <v>69</v>
      </c>
      <c r="B7" s="234">
        <v>2669</v>
      </c>
      <c r="C7" s="235">
        <v>6779714</v>
      </c>
      <c r="D7" s="236">
        <v>1189062262</v>
      </c>
      <c r="E7" s="234">
        <v>2326</v>
      </c>
      <c r="F7" s="235">
        <v>9144168</v>
      </c>
      <c r="G7" s="236">
        <v>1259949333</v>
      </c>
      <c r="H7" s="154">
        <v>343</v>
      </c>
      <c r="I7" s="155">
        <v>-2364454</v>
      </c>
      <c r="J7" s="155">
        <v>-70887071</v>
      </c>
    </row>
    <row r="8" spans="1:10" s="27" customFormat="1" ht="27" customHeight="1" x14ac:dyDescent="0.15">
      <c r="A8" s="119" t="s">
        <v>70</v>
      </c>
      <c r="B8" s="234">
        <v>1933</v>
      </c>
      <c r="C8" s="235">
        <v>3609965</v>
      </c>
      <c r="D8" s="236">
        <v>921286259</v>
      </c>
      <c r="E8" s="234">
        <v>2533</v>
      </c>
      <c r="F8" s="235">
        <v>6270507</v>
      </c>
      <c r="G8" s="236">
        <v>1149399699</v>
      </c>
      <c r="H8" s="154">
        <v>-600</v>
      </c>
      <c r="I8" s="155">
        <v>-2660542</v>
      </c>
      <c r="J8" s="155">
        <v>-228113440</v>
      </c>
    </row>
    <row r="9" spans="1:10" s="27" customFormat="1" ht="27" customHeight="1" x14ac:dyDescent="0.15">
      <c r="A9" s="119" t="s">
        <v>71</v>
      </c>
      <c r="B9" s="234">
        <v>2857</v>
      </c>
      <c r="C9" s="235">
        <v>8703786</v>
      </c>
      <c r="D9" s="236">
        <v>1447478512</v>
      </c>
      <c r="E9" s="234">
        <v>2824</v>
      </c>
      <c r="F9" s="235">
        <v>9828653.4000000004</v>
      </c>
      <c r="G9" s="236">
        <v>1281504698</v>
      </c>
      <c r="H9" s="154">
        <v>33</v>
      </c>
      <c r="I9" s="155">
        <v>-1124867.4000000004</v>
      </c>
      <c r="J9" s="155">
        <v>165973814</v>
      </c>
    </row>
    <row r="10" spans="1:10" s="27" customFormat="1" ht="27" customHeight="1" x14ac:dyDescent="0.15">
      <c r="A10" s="119" t="s">
        <v>72</v>
      </c>
      <c r="B10" s="234">
        <v>3611</v>
      </c>
      <c r="C10" s="235">
        <v>9364063</v>
      </c>
      <c r="D10" s="236">
        <v>1818996526</v>
      </c>
      <c r="E10" s="234">
        <v>4736</v>
      </c>
      <c r="F10" s="235">
        <v>17866222</v>
      </c>
      <c r="G10" s="236">
        <v>2686902633</v>
      </c>
      <c r="H10" s="154">
        <v>-1125</v>
      </c>
      <c r="I10" s="155">
        <v>-8502159</v>
      </c>
      <c r="J10" s="155">
        <v>-867906107</v>
      </c>
    </row>
    <row r="11" spans="1:10" s="27" customFormat="1" ht="27" customHeight="1" x14ac:dyDescent="0.15">
      <c r="A11" s="119" t="s">
        <v>73</v>
      </c>
      <c r="B11" s="234">
        <v>4680</v>
      </c>
      <c r="C11" s="235">
        <v>13903472</v>
      </c>
      <c r="D11" s="236">
        <v>3530913844</v>
      </c>
      <c r="E11" s="234">
        <v>5480</v>
      </c>
      <c r="F11" s="235">
        <v>20114808.800000001</v>
      </c>
      <c r="G11" s="236">
        <v>4380501759</v>
      </c>
      <c r="H11" s="154">
        <v>-800</v>
      </c>
      <c r="I11" s="155">
        <v>-6211336.8000000007</v>
      </c>
      <c r="J11" s="155">
        <v>-849587915</v>
      </c>
    </row>
    <row r="12" spans="1:10" s="27" customFormat="1" ht="27" customHeight="1" x14ac:dyDescent="0.15">
      <c r="A12" s="119" t="s">
        <v>74</v>
      </c>
      <c r="B12" s="234">
        <v>3950</v>
      </c>
      <c r="C12" s="235">
        <v>5717387</v>
      </c>
      <c r="D12" s="236">
        <v>1784267737</v>
      </c>
      <c r="E12" s="234">
        <v>4583</v>
      </c>
      <c r="F12" s="235">
        <v>5298430.2</v>
      </c>
      <c r="G12" s="236">
        <v>1729208831</v>
      </c>
      <c r="H12" s="154">
        <v>-633</v>
      </c>
      <c r="I12" s="155">
        <v>418956.79999999981</v>
      </c>
      <c r="J12" s="155">
        <v>55058906</v>
      </c>
    </row>
    <row r="13" spans="1:10" s="27" customFormat="1" ht="27" customHeight="1" x14ac:dyDescent="0.15">
      <c r="A13" s="119" t="s">
        <v>75</v>
      </c>
      <c r="B13" s="234">
        <v>2715</v>
      </c>
      <c r="C13" s="235">
        <v>3302671</v>
      </c>
      <c r="D13" s="236">
        <v>983356583</v>
      </c>
      <c r="E13" s="234">
        <v>2906</v>
      </c>
      <c r="F13" s="235">
        <v>3137243.5</v>
      </c>
      <c r="G13" s="236">
        <v>1022064817</v>
      </c>
      <c r="H13" s="154">
        <v>-191</v>
      </c>
      <c r="I13" s="155">
        <v>165426.5</v>
      </c>
      <c r="J13" s="155">
        <v>-38708234</v>
      </c>
    </row>
    <row r="14" spans="1:10" s="27" customFormat="1" ht="27" customHeight="1" x14ac:dyDescent="0.15">
      <c r="A14" s="119" t="s">
        <v>76</v>
      </c>
      <c r="B14" s="237">
        <v>4585</v>
      </c>
      <c r="C14" s="238">
        <v>4704267</v>
      </c>
      <c r="D14" s="239">
        <v>1659317879</v>
      </c>
      <c r="E14" s="237">
        <v>4405</v>
      </c>
      <c r="F14" s="238">
        <v>3924411</v>
      </c>
      <c r="G14" s="239">
        <v>1454160946</v>
      </c>
      <c r="H14" s="154">
        <v>180</v>
      </c>
      <c r="I14" s="155">
        <v>779856</v>
      </c>
      <c r="J14" s="155">
        <v>205156933</v>
      </c>
    </row>
    <row r="15" spans="1:10" s="27" customFormat="1" ht="27" customHeight="1" x14ac:dyDescent="0.15">
      <c r="A15" s="119" t="s">
        <v>77</v>
      </c>
      <c r="B15" s="237">
        <v>4544</v>
      </c>
      <c r="C15" s="238">
        <v>6261093</v>
      </c>
      <c r="D15" s="239">
        <v>1608898109</v>
      </c>
      <c r="E15" s="237">
        <v>4423</v>
      </c>
      <c r="F15" s="238">
        <v>6124878.9000000004</v>
      </c>
      <c r="G15" s="239">
        <v>1446213535</v>
      </c>
      <c r="H15" s="154">
        <v>121</v>
      </c>
      <c r="I15" s="155">
        <v>136214.09999999963</v>
      </c>
      <c r="J15" s="155">
        <v>162684574</v>
      </c>
    </row>
    <row r="16" spans="1:10" s="27" customFormat="1" ht="27" customHeight="1" x14ac:dyDescent="0.15">
      <c r="A16" s="119" t="s">
        <v>78</v>
      </c>
      <c r="B16" s="237">
        <v>4161</v>
      </c>
      <c r="C16" s="238">
        <v>7170803</v>
      </c>
      <c r="D16" s="239">
        <v>1580053798</v>
      </c>
      <c r="E16" s="237">
        <v>4216</v>
      </c>
      <c r="F16" s="238">
        <v>4194742.9000000004</v>
      </c>
      <c r="G16" s="239">
        <v>1309252280</v>
      </c>
      <c r="H16" s="154">
        <v>-55</v>
      </c>
      <c r="I16" s="155">
        <v>2976060.0999999996</v>
      </c>
      <c r="J16" s="155">
        <v>270801518</v>
      </c>
    </row>
    <row r="17" spans="1:10" s="27" customFormat="1" ht="27" customHeight="1" thickBot="1" x14ac:dyDescent="0.2">
      <c r="A17" s="233" t="s">
        <v>79</v>
      </c>
      <c r="B17" s="240">
        <v>3777</v>
      </c>
      <c r="C17" s="241">
        <v>10191220</v>
      </c>
      <c r="D17" s="242">
        <v>1551285208</v>
      </c>
      <c r="E17" s="240">
        <v>3829</v>
      </c>
      <c r="F17" s="241">
        <v>3719168</v>
      </c>
      <c r="G17" s="242">
        <v>1165956147</v>
      </c>
      <c r="H17" s="156">
        <v>-52</v>
      </c>
      <c r="I17" s="157">
        <v>6472052</v>
      </c>
      <c r="J17" s="157">
        <v>385329061</v>
      </c>
    </row>
    <row r="18" spans="1:10" s="27" customFormat="1" ht="27" customHeight="1" thickTop="1" x14ac:dyDescent="0.15">
      <c r="A18" s="233" t="s">
        <v>24</v>
      </c>
      <c r="B18" s="158">
        <v>42131</v>
      </c>
      <c r="C18" s="159">
        <v>86454446</v>
      </c>
      <c r="D18" s="260">
        <v>19199296121</v>
      </c>
      <c r="E18" s="158">
        <f>SUM(E6:E17)</f>
        <v>45453</v>
      </c>
      <c r="F18" s="159">
        <f>SUM(F6:F17)</f>
        <v>98184320.700000018</v>
      </c>
      <c r="G18" s="260">
        <f>SUM(G6:G17)</f>
        <v>20840896355</v>
      </c>
      <c r="H18" s="160">
        <v>-3322</v>
      </c>
      <c r="I18" s="161">
        <v>-11729874.700000018</v>
      </c>
      <c r="J18" s="161">
        <v>-1641600234</v>
      </c>
    </row>
    <row r="19" spans="1:10" x14ac:dyDescent="0.15">
      <c r="A19" s="28"/>
      <c r="B19" s="28"/>
      <c r="C19" s="229"/>
      <c r="D19" s="290"/>
      <c r="E19" s="290"/>
      <c r="F19" s="290"/>
      <c r="G19" s="291"/>
      <c r="H19" s="290"/>
      <c r="I19" s="290"/>
      <c r="J19" s="290"/>
    </row>
    <row r="20" spans="1:10" x14ac:dyDescent="0.15">
      <c r="A20" s="28"/>
      <c r="B20" s="28"/>
      <c r="C20" s="30"/>
      <c r="D20" s="28"/>
      <c r="E20" s="28"/>
      <c r="F20" s="28"/>
      <c r="G20" s="28"/>
      <c r="H20" s="262"/>
      <c r="I20" s="263"/>
      <c r="J20" s="262"/>
    </row>
    <row r="21" spans="1:10" x14ac:dyDescent="0.15">
      <c r="A21" s="28" t="s">
        <v>25</v>
      </c>
      <c r="B21" s="28"/>
      <c r="C21" s="28"/>
      <c r="D21" s="28"/>
      <c r="E21" s="28"/>
      <c r="F21" s="28"/>
      <c r="G21" s="28"/>
      <c r="H21" s="28"/>
    </row>
    <row r="22" spans="1:10" x14ac:dyDescent="0.15">
      <c r="A22" s="28"/>
      <c r="B22" s="28"/>
      <c r="C22" s="28"/>
      <c r="D22" s="28"/>
      <c r="E22" s="28"/>
      <c r="F22" s="28"/>
      <c r="G22" s="28"/>
      <c r="H22" s="28"/>
    </row>
    <row r="23" spans="1:10" x14ac:dyDescent="0.15">
      <c r="A23" s="28"/>
      <c r="B23" s="28"/>
      <c r="C23" s="28"/>
      <c r="D23" s="28"/>
      <c r="E23" s="28"/>
      <c r="F23" s="28"/>
      <c r="G23" s="28"/>
      <c r="H23" s="28"/>
    </row>
    <row r="24" spans="1:10" x14ac:dyDescent="0.15">
      <c r="A24" s="28"/>
      <c r="B24" s="28"/>
      <c r="C24" s="28"/>
      <c r="D24" s="28"/>
      <c r="E24" s="28"/>
      <c r="F24" s="28"/>
      <c r="G24" s="28"/>
      <c r="H24" s="28"/>
    </row>
    <row r="25" spans="1:10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6">
    <mergeCell ref="D19:J19"/>
    <mergeCell ref="A1:I1"/>
    <mergeCell ref="H2:J2"/>
    <mergeCell ref="H3:J3"/>
    <mergeCell ref="B4:D4"/>
    <mergeCell ref="E4:G4"/>
  </mergeCells>
  <phoneticPr fontId="1"/>
  <printOptions gridLinesSet="0"/>
  <pageMargins left="0.6692913385826772" right="0" top="0.98425196850393704" bottom="0.39370078740157483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showGridLines="0" view="pageBreakPreview" zoomScaleNormal="130" zoomScaleSheetLayoutView="100" zoomScalePageLayoutView="130" workbookViewId="0">
      <selection activeCell="L37" sqref="L37"/>
    </sheetView>
  </sheetViews>
  <sheetFormatPr defaultColWidth="9" defaultRowHeight="13.5" x14ac:dyDescent="0.15"/>
  <cols>
    <col min="1" max="1" width="0.625" style="29" customWidth="1"/>
    <col min="2" max="2" width="18.125" style="36" customWidth="1"/>
    <col min="3" max="3" width="0.625" style="36" customWidth="1"/>
    <col min="4" max="4" width="7.125" style="29" customWidth="1"/>
    <col min="5" max="5" width="11.75" style="29" customWidth="1"/>
    <col min="6" max="6" width="15.625" style="29" customWidth="1"/>
    <col min="7" max="7" width="7.5" style="29" customWidth="1"/>
    <col min="8" max="8" width="11.875" style="29" customWidth="1"/>
    <col min="9" max="9" width="15.125" style="29" customWidth="1"/>
    <col min="10" max="10" width="10.5" style="29" customWidth="1"/>
    <col min="11" max="11" width="14.5" style="29" customWidth="1"/>
    <col min="12" max="12" width="16.625" style="29" customWidth="1"/>
    <col min="13" max="16384" width="9" style="29"/>
  </cols>
  <sheetData>
    <row r="1" spans="1:16" ht="14.25" x14ac:dyDescent="0.15">
      <c r="B1" s="298" t="s">
        <v>82</v>
      </c>
      <c r="C1" s="298"/>
      <c r="D1" s="299"/>
      <c r="E1" s="299"/>
      <c r="F1" s="299"/>
      <c r="G1" s="299"/>
      <c r="H1" s="299"/>
      <c r="I1" s="299"/>
      <c r="J1" s="299"/>
      <c r="K1" s="299"/>
      <c r="L1" s="299"/>
    </row>
    <row r="2" spans="1:16" s="31" customFormat="1" ht="22.5" customHeight="1" x14ac:dyDescent="0.25">
      <c r="K2" s="67" t="s">
        <v>65</v>
      </c>
      <c r="L2" s="67"/>
      <c r="M2" s="67"/>
    </row>
    <row r="3" spans="1:16" s="27" customFormat="1" ht="15.75" customHeight="1" x14ac:dyDescent="0.15">
      <c r="A3" s="26"/>
      <c r="B3" s="25"/>
      <c r="C3" s="25"/>
      <c r="D3" s="25"/>
      <c r="E3" s="25"/>
      <c r="G3" s="60" t="s">
        <v>80</v>
      </c>
      <c r="H3" s="25"/>
      <c r="I3" s="25"/>
      <c r="J3" s="295"/>
      <c r="K3" s="295"/>
      <c r="L3" s="295"/>
      <c r="M3" s="26"/>
      <c r="N3" s="26"/>
      <c r="O3" s="26"/>
      <c r="P3" s="26"/>
    </row>
    <row r="4" spans="1:16" s="17" customFormat="1" ht="16.899999999999999" customHeight="1" x14ac:dyDescent="0.15">
      <c r="A4" s="68"/>
      <c r="B4" s="61"/>
      <c r="C4" s="61"/>
      <c r="D4" s="300" t="s">
        <v>216</v>
      </c>
      <c r="E4" s="301"/>
      <c r="F4" s="302"/>
      <c r="G4" s="300" t="s">
        <v>206</v>
      </c>
      <c r="H4" s="301"/>
      <c r="I4" s="302"/>
      <c r="J4" s="250" t="s">
        <v>26</v>
      </c>
      <c r="K4" s="66"/>
      <c r="L4" s="66"/>
      <c r="M4" s="32"/>
      <c r="N4" s="32"/>
      <c r="P4" s="32"/>
    </row>
    <row r="5" spans="1:16" s="27" customFormat="1" ht="33" customHeight="1" x14ac:dyDescent="0.15">
      <c r="A5" s="76"/>
      <c r="B5" s="121"/>
      <c r="C5" s="121"/>
      <c r="D5" s="248" t="s">
        <v>23</v>
      </c>
      <c r="E5" s="233" t="s">
        <v>84</v>
      </c>
      <c r="F5" s="249" t="s">
        <v>83</v>
      </c>
      <c r="G5" s="248" t="s">
        <v>23</v>
      </c>
      <c r="H5" s="233" t="s">
        <v>84</v>
      </c>
      <c r="I5" s="249" t="s">
        <v>83</v>
      </c>
      <c r="J5" s="122" t="s">
        <v>23</v>
      </c>
      <c r="K5" s="101" t="s">
        <v>84</v>
      </c>
      <c r="L5" s="101" t="s">
        <v>83</v>
      </c>
      <c r="M5" s="26"/>
      <c r="N5" s="26"/>
      <c r="O5" s="26"/>
      <c r="P5" s="26"/>
    </row>
    <row r="6" spans="1:16" s="17" customFormat="1" ht="22.5" customHeight="1" x14ac:dyDescent="0.15">
      <c r="A6" s="70"/>
      <c r="B6" s="64" t="s">
        <v>27</v>
      </c>
      <c r="C6" s="64"/>
      <c r="D6" s="162">
        <v>0</v>
      </c>
      <c r="E6" s="163">
        <v>0</v>
      </c>
      <c r="F6" s="164">
        <v>0</v>
      </c>
      <c r="G6" s="162">
        <v>0</v>
      </c>
      <c r="H6" s="163">
        <v>0</v>
      </c>
      <c r="I6" s="164">
        <v>0</v>
      </c>
      <c r="J6" s="154">
        <f>D6-G6</f>
        <v>0</v>
      </c>
      <c r="K6" s="166">
        <f t="shared" ref="K6:L32" si="0">E6-H6</f>
        <v>0</v>
      </c>
      <c r="L6" s="166">
        <f t="shared" si="0"/>
        <v>0</v>
      </c>
      <c r="M6" s="32"/>
      <c r="N6" s="32"/>
    </row>
    <row r="7" spans="1:16" s="17" customFormat="1" ht="22.5" customHeight="1" x14ac:dyDescent="0.15">
      <c r="A7" s="69"/>
      <c r="B7" s="62" t="s">
        <v>28</v>
      </c>
      <c r="C7" s="62"/>
      <c r="D7" s="167">
        <v>0</v>
      </c>
      <c r="E7" s="168">
        <v>0</v>
      </c>
      <c r="F7" s="169">
        <v>0</v>
      </c>
      <c r="G7" s="167">
        <v>0</v>
      </c>
      <c r="H7" s="168">
        <v>0</v>
      </c>
      <c r="I7" s="169">
        <v>0</v>
      </c>
      <c r="J7" s="170">
        <f t="shared" ref="J7:K32" si="1">D7-G7</f>
        <v>0</v>
      </c>
      <c r="K7" s="171">
        <f t="shared" si="0"/>
        <v>0</v>
      </c>
      <c r="L7" s="171">
        <f t="shared" si="0"/>
        <v>0</v>
      </c>
      <c r="M7" s="32"/>
      <c r="N7" s="32"/>
    </row>
    <row r="8" spans="1:16" s="17" customFormat="1" ht="22.5" customHeight="1" x14ac:dyDescent="0.15">
      <c r="A8" s="69"/>
      <c r="B8" s="62" t="s">
        <v>29</v>
      </c>
      <c r="C8" s="62"/>
      <c r="D8" s="167">
        <v>0</v>
      </c>
      <c r="E8" s="168">
        <v>0</v>
      </c>
      <c r="F8" s="169">
        <v>0</v>
      </c>
      <c r="G8" s="167">
        <v>0</v>
      </c>
      <c r="H8" s="168">
        <v>0</v>
      </c>
      <c r="I8" s="169">
        <v>0</v>
      </c>
      <c r="J8" s="170">
        <f t="shared" si="1"/>
        <v>0</v>
      </c>
      <c r="K8" s="171">
        <f t="shared" si="0"/>
        <v>0</v>
      </c>
      <c r="L8" s="171">
        <f t="shared" si="0"/>
        <v>0</v>
      </c>
      <c r="M8" s="32"/>
      <c r="N8" s="32"/>
    </row>
    <row r="9" spans="1:16" s="17" customFormat="1" ht="22.5" customHeight="1" x14ac:dyDescent="0.15">
      <c r="A9" s="69"/>
      <c r="B9" s="62" t="s">
        <v>30</v>
      </c>
      <c r="C9" s="62"/>
      <c r="D9" s="167">
        <v>0</v>
      </c>
      <c r="E9" s="168">
        <v>0</v>
      </c>
      <c r="F9" s="169">
        <v>0</v>
      </c>
      <c r="G9" s="167">
        <v>0</v>
      </c>
      <c r="H9" s="168">
        <v>0</v>
      </c>
      <c r="I9" s="169">
        <v>0</v>
      </c>
      <c r="J9" s="170">
        <f t="shared" si="1"/>
        <v>0</v>
      </c>
      <c r="K9" s="171">
        <f t="shared" si="0"/>
        <v>0</v>
      </c>
      <c r="L9" s="171">
        <f t="shared" si="0"/>
        <v>0</v>
      </c>
      <c r="M9" s="32"/>
      <c r="N9" s="32"/>
    </row>
    <row r="10" spans="1:16" s="17" customFormat="1" ht="22.5" customHeight="1" x14ac:dyDescent="0.15">
      <c r="A10" s="69"/>
      <c r="B10" s="62" t="s">
        <v>31</v>
      </c>
      <c r="C10" s="62"/>
      <c r="D10" s="172">
        <v>15</v>
      </c>
      <c r="E10" s="173">
        <v>4047246</v>
      </c>
      <c r="F10" s="174">
        <v>1021099005</v>
      </c>
      <c r="G10" s="172">
        <v>11</v>
      </c>
      <c r="H10" s="173">
        <v>1054873</v>
      </c>
      <c r="I10" s="174">
        <v>332065882</v>
      </c>
      <c r="J10" s="175">
        <f t="shared" si="1"/>
        <v>4</v>
      </c>
      <c r="K10" s="176">
        <f>E10-H10</f>
        <v>2992373</v>
      </c>
      <c r="L10" s="176">
        <f>F10-I10</f>
        <v>689033123</v>
      </c>
      <c r="M10" s="32"/>
      <c r="N10" s="32"/>
    </row>
    <row r="11" spans="1:16" s="17" customFormat="1" ht="22.5" customHeight="1" x14ac:dyDescent="0.15">
      <c r="A11" s="69"/>
      <c r="B11" s="62" t="s">
        <v>32</v>
      </c>
      <c r="C11" s="62"/>
      <c r="D11" s="172">
        <v>0</v>
      </c>
      <c r="E11" s="173">
        <v>0</v>
      </c>
      <c r="F11" s="174">
        <v>0</v>
      </c>
      <c r="G11" s="172">
        <v>0</v>
      </c>
      <c r="H11" s="173">
        <v>0</v>
      </c>
      <c r="I11" s="174">
        <v>0</v>
      </c>
      <c r="J11" s="175">
        <f t="shared" si="1"/>
        <v>0</v>
      </c>
      <c r="K11" s="176">
        <f t="shared" si="0"/>
        <v>0</v>
      </c>
      <c r="L11" s="176">
        <f t="shared" si="0"/>
        <v>0</v>
      </c>
      <c r="M11" s="32"/>
      <c r="N11" s="32"/>
    </row>
    <row r="12" spans="1:16" s="17" customFormat="1" ht="22.5" customHeight="1" x14ac:dyDescent="0.15">
      <c r="A12" s="69"/>
      <c r="B12" s="62" t="s">
        <v>33</v>
      </c>
      <c r="C12" s="62"/>
      <c r="D12" s="172">
        <v>7</v>
      </c>
      <c r="E12" s="177">
        <v>2118129</v>
      </c>
      <c r="F12" s="174">
        <v>594558244</v>
      </c>
      <c r="G12" s="172">
        <v>6</v>
      </c>
      <c r="H12" s="177">
        <v>1545851</v>
      </c>
      <c r="I12" s="174">
        <v>616132093</v>
      </c>
      <c r="J12" s="175">
        <f t="shared" si="1"/>
        <v>1</v>
      </c>
      <c r="K12" s="176">
        <f>E12-H12</f>
        <v>572278</v>
      </c>
      <c r="L12" s="176">
        <f t="shared" si="0"/>
        <v>-21573849</v>
      </c>
      <c r="M12" s="32"/>
      <c r="N12" s="32"/>
    </row>
    <row r="13" spans="1:16" s="17" customFormat="1" ht="22.5" customHeight="1" x14ac:dyDescent="0.15">
      <c r="A13" s="69"/>
      <c r="B13" s="63" t="s">
        <v>34</v>
      </c>
      <c r="C13" s="63"/>
      <c r="D13" s="172">
        <v>1</v>
      </c>
      <c r="E13" s="178">
        <v>2859</v>
      </c>
      <c r="F13" s="174">
        <v>1394662</v>
      </c>
      <c r="G13" s="172">
        <v>0</v>
      </c>
      <c r="H13" s="178">
        <v>0</v>
      </c>
      <c r="I13" s="174">
        <v>0</v>
      </c>
      <c r="J13" s="175">
        <f t="shared" si="1"/>
        <v>1</v>
      </c>
      <c r="K13" s="176">
        <f t="shared" si="1"/>
        <v>2859</v>
      </c>
      <c r="L13" s="176">
        <f t="shared" si="0"/>
        <v>1394662</v>
      </c>
      <c r="M13" s="32"/>
      <c r="N13" s="32"/>
    </row>
    <row r="14" spans="1:16" s="17" customFormat="1" ht="22.5" customHeight="1" x14ac:dyDescent="0.15">
      <c r="A14" s="69"/>
      <c r="B14" s="62" t="s">
        <v>35</v>
      </c>
      <c r="C14" s="62"/>
      <c r="D14" s="172">
        <v>31</v>
      </c>
      <c r="E14" s="173">
        <v>1785159</v>
      </c>
      <c r="F14" s="174">
        <v>478826326</v>
      </c>
      <c r="G14" s="172">
        <v>55</v>
      </c>
      <c r="H14" s="173">
        <v>2533396</v>
      </c>
      <c r="I14" s="174">
        <v>850576046</v>
      </c>
      <c r="J14" s="175">
        <f>D14-G14</f>
        <v>-24</v>
      </c>
      <c r="K14" s="176">
        <f>E14-H14</f>
        <v>-748237</v>
      </c>
      <c r="L14" s="176">
        <f>F14-I14</f>
        <v>-371749720</v>
      </c>
      <c r="M14" s="32"/>
      <c r="N14" s="32"/>
    </row>
    <row r="15" spans="1:16" s="17" customFormat="1" ht="22.5" customHeight="1" x14ac:dyDescent="0.15">
      <c r="A15" s="69"/>
      <c r="B15" s="62" t="s">
        <v>36</v>
      </c>
      <c r="C15" s="62"/>
      <c r="D15" s="172">
        <v>40</v>
      </c>
      <c r="E15" s="173">
        <v>2566426</v>
      </c>
      <c r="F15" s="174">
        <v>444263089</v>
      </c>
      <c r="G15" s="172">
        <v>81</v>
      </c>
      <c r="H15" s="173">
        <v>4461220</v>
      </c>
      <c r="I15" s="174">
        <v>954777772</v>
      </c>
      <c r="J15" s="175">
        <f t="shared" si="1"/>
        <v>-41</v>
      </c>
      <c r="K15" s="176">
        <f>E15-H15</f>
        <v>-1894794</v>
      </c>
      <c r="L15" s="176">
        <f t="shared" si="0"/>
        <v>-510514683</v>
      </c>
      <c r="M15" s="32"/>
      <c r="N15" s="32"/>
    </row>
    <row r="16" spans="1:16" s="17" customFormat="1" ht="22.5" customHeight="1" x14ac:dyDescent="0.15">
      <c r="A16" s="69"/>
      <c r="B16" s="62" t="s">
        <v>37</v>
      </c>
      <c r="C16" s="62"/>
      <c r="D16" s="172">
        <v>120</v>
      </c>
      <c r="E16" s="173">
        <v>20826433</v>
      </c>
      <c r="F16" s="174">
        <v>1666954184</v>
      </c>
      <c r="G16" s="172">
        <v>73</v>
      </c>
      <c r="H16" s="173">
        <v>11446620</v>
      </c>
      <c r="I16" s="174">
        <v>876798702</v>
      </c>
      <c r="J16" s="175">
        <f t="shared" si="1"/>
        <v>47</v>
      </c>
      <c r="K16" s="176">
        <f>E16-H16</f>
        <v>9379813</v>
      </c>
      <c r="L16" s="176">
        <f>F16-I16</f>
        <v>790155482</v>
      </c>
      <c r="M16" s="32"/>
      <c r="N16" s="32"/>
    </row>
    <row r="17" spans="1:14" s="17" customFormat="1" ht="22.5" customHeight="1" x14ac:dyDescent="0.15">
      <c r="A17" s="69"/>
      <c r="B17" s="62" t="s">
        <v>136</v>
      </c>
      <c r="C17" s="62"/>
      <c r="D17" s="172">
        <v>3</v>
      </c>
      <c r="E17" s="173">
        <v>19642</v>
      </c>
      <c r="F17" s="174">
        <v>10603336</v>
      </c>
      <c r="G17" s="172">
        <v>4</v>
      </c>
      <c r="H17" s="173">
        <v>45110</v>
      </c>
      <c r="I17" s="174">
        <v>18461898</v>
      </c>
      <c r="J17" s="175">
        <f t="shared" si="1"/>
        <v>-1</v>
      </c>
      <c r="K17" s="176">
        <f t="shared" si="1"/>
        <v>-25468</v>
      </c>
      <c r="L17" s="176">
        <f t="shared" si="0"/>
        <v>-7858562</v>
      </c>
      <c r="M17" s="32"/>
      <c r="N17" s="32"/>
    </row>
    <row r="18" spans="1:14" s="17" customFormat="1" ht="22.5" customHeight="1" x14ac:dyDescent="0.15">
      <c r="A18" s="69"/>
      <c r="B18" s="62" t="s">
        <v>38</v>
      </c>
      <c r="C18" s="62"/>
      <c r="D18" s="172">
        <v>0</v>
      </c>
      <c r="E18" s="173">
        <v>0</v>
      </c>
      <c r="F18" s="174">
        <v>0</v>
      </c>
      <c r="G18" s="172">
        <v>0</v>
      </c>
      <c r="H18" s="173">
        <v>0</v>
      </c>
      <c r="I18" s="174">
        <v>0</v>
      </c>
      <c r="J18" s="175">
        <f t="shared" si="1"/>
        <v>0</v>
      </c>
      <c r="K18" s="176">
        <f>E18-H18</f>
        <v>0</v>
      </c>
      <c r="L18" s="176">
        <f t="shared" si="0"/>
        <v>0</v>
      </c>
    </row>
    <row r="19" spans="1:14" s="17" customFormat="1" ht="22.5" customHeight="1" x14ac:dyDescent="0.15">
      <c r="A19" s="69"/>
      <c r="B19" s="62" t="s">
        <v>39</v>
      </c>
      <c r="C19" s="62"/>
      <c r="D19" s="172">
        <v>0</v>
      </c>
      <c r="E19" s="173">
        <v>0</v>
      </c>
      <c r="F19" s="179">
        <v>0</v>
      </c>
      <c r="G19" s="172">
        <v>0</v>
      </c>
      <c r="H19" s="173">
        <v>0</v>
      </c>
      <c r="I19" s="179">
        <v>0</v>
      </c>
      <c r="J19" s="180">
        <f t="shared" si="1"/>
        <v>0</v>
      </c>
      <c r="K19" s="181">
        <f t="shared" si="1"/>
        <v>0</v>
      </c>
      <c r="L19" s="181">
        <f t="shared" si="0"/>
        <v>0</v>
      </c>
    </row>
    <row r="20" spans="1:14" s="17" customFormat="1" ht="22.5" customHeight="1" x14ac:dyDescent="0.15">
      <c r="A20" s="69"/>
      <c r="B20" s="62" t="s">
        <v>40</v>
      </c>
      <c r="C20" s="62"/>
      <c r="D20" s="172">
        <v>1767</v>
      </c>
      <c r="E20" s="177">
        <v>18481988</v>
      </c>
      <c r="F20" s="179">
        <v>3494477014</v>
      </c>
      <c r="G20" s="172">
        <v>1917</v>
      </c>
      <c r="H20" s="177">
        <v>24346591.800000001</v>
      </c>
      <c r="I20" s="179">
        <v>3855434683</v>
      </c>
      <c r="J20" s="180">
        <f t="shared" si="1"/>
        <v>-150</v>
      </c>
      <c r="K20" s="181">
        <f t="shared" si="1"/>
        <v>-5864603.8000000007</v>
      </c>
      <c r="L20" s="181">
        <f t="shared" si="0"/>
        <v>-360957669</v>
      </c>
    </row>
    <row r="21" spans="1:14" s="17" customFormat="1" ht="22.5" customHeight="1" x14ac:dyDescent="0.15">
      <c r="A21" s="69"/>
      <c r="B21" s="62" t="s">
        <v>41</v>
      </c>
      <c r="C21" s="62"/>
      <c r="D21" s="172">
        <v>1900</v>
      </c>
      <c r="E21" s="173">
        <v>7590021</v>
      </c>
      <c r="F21" s="174">
        <v>2143877595</v>
      </c>
      <c r="G21" s="172">
        <v>2028</v>
      </c>
      <c r="H21" s="173">
        <v>8625194.8000000007</v>
      </c>
      <c r="I21" s="174">
        <v>2060520889</v>
      </c>
      <c r="J21" s="175">
        <f t="shared" si="1"/>
        <v>-128</v>
      </c>
      <c r="K21" s="176">
        <f>E21-H21</f>
        <v>-1035173.8000000007</v>
      </c>
      <c r="L21" s="176">
        <f t="shared" si="0"/>
        <v>83356706</v>
      </c>
    </row>
    <row r="22" spans="1:14" s="17" customFormat="1" ht="22.5" customHeight="1" x14ac:dyDescent="0.15">
      <c r="A22" s="69"/>
      <c r="B22" s="62" t="s">
        <v>42</v>
      </c>
      <c r="C22" s="62"/>
      <c r="D22" s="172">
        <v>1655</v>
      </c>
      <c r="E22" s="173">
        <v>3457176</v>
      </c>
      <c r="F22" s="174">
        <v>1161922911</v>
      </c>
      <c r="G22" s="172">
        <v>1777</v>
      </c>
      <c r="H22" s="173">
        <v>3413550.3</v>
      </c>
      <c r="I22" s="174">
        <v>1057463815</v>
      </c>
      <c r="J22" s="175">
        <f t="shared" si="1"/>
        <v>-122</v>
      </c>
      <c r="K22" s="176">
        <f>E22-H22</f>
        <v>43625.700000000186</v>
      </c>
      <c r="L22" s="176">
        <f t="shared" si="0"/>
        <v>104459096</v>
      </c>
    </row>
    <row r="23" spans="1:14" s="17" customFormat="1" ht="22.5" customHeight="1" x14ac:dyDescent="0.15">
      <c r="A23" s="69"/>
      <c r="B23" s="62" t="s">
        <v>43</v>
      </c>
      <c r="C23" s="62"/>
      <c r="D23" s="172">
        <v>1852</v>
      </c>
      <c r="E23" s="177">
        <v>18473375</v>
      </c>
      <c r="F23" s="174">
        <v>2854328484</v>
      </c>
      <c r="G23" s="172">
        <v>1012</v>
      </c>
      <c r="H23" s="177">
        <v>30221772.399999999</v>
      </c>
      <c r="I23" s="174">
        <v>3135101246</v>
      </c>
      <c r="J23" s="175">
        <f t="shared" si="1"/>
        <v>840</v>
      </c>
      <c r="K23" s="176">
        <f>E23-H23</f>
        <v>-11748397.399999999</v>
      </c>
      <c r="L23" s="176">
        <f t="shared" si="0"/>
        <v>-280772762</v>
      </c>
    </row>
    <row r="24" spans="1:14" s="17" customFormat="1" ht="22.5" customHeight="1" x14ac:dyDescent="0.15">
      <c r="A24" s="69"/>
      <c r="B24" s="62" t="s">
        <v>44</v>
      </c>
      <c r="C24" s="62"/>
      <c r="D24" s="172">
        <v>0</v>
      </c>
      <c r="E24" s="177">
        <v>0</v>
      </c>
      <c r="F24" s="174">
        <v>0</v>
      </c>
      <c r="G24" s="172"/>
      <c r="H24" s="177"/>
      <c r="I24" s="174"/>
      <c r="J24" s="175">
        <f t="shared" si="1"/>
        <v>0</v>
      </c>
      <c r="K24" s="176">
        <f t="shared" si="0"/>
        <v>0</v>
      </c>
      <c r="L24" s="176">
        <f t="shared" si="0"/>
        <v>0</v>
      </c>
    </row>
    <row r="25" spans="1:14" s="17" customFormat="1" ht="22.5" customHeight="1" x14ac:dyDescent="0.15">
      <c r="A25" s="69"/>
      <c r="B25" s="62" t="s">
        <v>45</v>
      </c>
      <c r="C25" s="62"/>
      <c r="D25" s="182">
        <v>0</v>
      </c>
      <c r="E25" s="183">
        <v>0</v>
      </c>
      <c r="F25" s="184">
        <v>0</v>
      </c>
      <c r="G25" s="182">
        <v>0</v>
      </c>
      <c r="H25" s="183">
        <v>0</v>
      </c>
      <c r="I25" s="184">
        <v>0</v>
      </c>
      <c r="J25" s="185">
        <f t="shared" si="1"/>
        <v>0</v>
      </c>
      <c r="K25" s="186">
        <f t="shared" si="0"/>
        <v>0</v>
      </c>
      <c r="L25" s="186">
        <f t="shared" si="0"/>
        <v>0</v>
      </c>
    </row>
    <row r="26" spans="1:14" s="17" customFormat="1" ht="22.5" customHeight="1" x14ac:dyDescent="0.15">
      <c r="A26" s="70"/>
      <c r="B26" s="64" t="s">
        <v>46</v>
      </c>
      <c r="C26" s="64"/>
      <c r="D26" s="172">
        <v>0</v>
      </c>
      <c r="E26" s="177">
        <v>0</v>
      </c>
      <c r="F26" s="174">
        <v>0</v>
      </c>
      <c r="G26" s="172">
        <v>0</v>
      </c>
      <c r="H26" s="177">
        <v>0</v>
      </c>
      <c r="I26" s="174">
        <v>0</v>
      </c>
      <c r="J26" s="175">
        <f t="shared" si="1"/>
        <v>0</v>
      </c>
      <c r="K26" s="176">
        <f t="shared" si="0"/>
        <v>0</v>
      </c>
      <c r="L26" s="176">
        <f t="shared" si="0"/>
        <v>0</v>
      </c>
    </row>
    <row r="27" spans="1:14" s="17" customFormat="1" ht="22.5" customHeight="1" x14ac:dyDescent="0.15">
      <c r="A27" s="69"/>
      <c r="B27" s="62" t="s">
        <v>47</v>
      </c>
      <c r="C27" s="62"/>
      <c r="D27" s="172">
        <v>0</v>
      </c>
      <c r="E27" s="177">
        <v>0</v>
      </c>
      <c r="F27" s="174">
        <v>0</v>
      </c>
      <c r="G27" s="172">
        <v>0</v>
      </c>
      <c r="H27" s="177">
        <v>0</v>
      </c>
      <c r="I27" s="174">
        <v>0</v>
      </c>
      <c r="J27" s="175">
        <f t="shared" si="1"/>
        <v>0</v>
      </c>
      <c r="K27" s="176">
        <f t="shared" si="0"/>
        <v>0</v>
      </c>
      <c r="L27" s="176">
        <f t="shared" si="0"/>
        <v>0</v>
      </c>
    </row>
    <row r="28" spans="1:14" s="17" customFormat="1" ht="22.5" customHeight="1" x14ac:dyDescent="0.15">
      <c r="A28" s="69"/>
      <c r="B28" s="62" t="s">
        <v>48</v>
      </c>
      <c r="C28" s="62"/>
      <c r="D28" s="172">
        <v>6</v>
      </c>
      <c r="E28" s="177">
        <v>90</v>
      </c>
      <c r="F28" s="174">
        <v>134028</v>
      </c>
      <c r="G28" s="172">
        <v>2</v>
      </c>
      <c r="H28" s="177">
        <v>80</v>
      </c>
      <c r="I28" s="174">
        <v>131220</v>
      </c>
      <c r="J28" s="175">
        <f t="shared" si="1"/>
        <v>4</v>
      </c>
      <c r="K28" s="176">
        <f t="shared" si="0"/>
        <v>10</v>
      </c>
      <c r="L28" s="176">
        <f t="shared" si="0"/>
        <v>2808</v>
      </c>
    </row>
    <row r="29" spans="1:14" s="17" customFormat="1" ht="22.5" customHeight="1" x14ac:dyDescent="0.15">
      <c r="A29" s="69"/>
      <c r="B29" s="62" t="s">
        <v>49</v>
      </c>
      <c r="C29" s="62"/>
      <c r="D29" s="172">
        <v>0</v>
      </c>
      <c r="E29" s="177">
        <v>0</v>
      </c>
      <c r="F29" s="174">
        <v>0</v>
      </c>
      <c r="G29" s="172">
        <v>1</v>
      </c>
      <c r="H29" s="177">
        <v>12380.5</v>
      </c>
      <c r="I29" s="174">
        <v>7976358</v>
      </c>
      <c r="J29" s="175">
        <f t="shared" si="1"/>
        <v>-1</v>
      </c>
      <c r="K29" s="176">
        <f t="shared" si="0"/>
        <v>-12380.5</v>
      </c>
      <c r="L29" s="176">
        <f t="shared" si="0"/>
        <v>-7976358</v>
      </c>
    </row>
    <row r="30" spans="1:14" s="17" customFormat="1" ht="22.5" customHeight="1" x14ac:dyDescent="0.15">
      <c r="A30" s="69"/>
      <c r="B30" s="62" t="s">
        <v>50</v>
      </c>
      <c r="C30" s="62"/>
      <c r="D30" s="172">
        <v>360</v>
      </c>
      <c r="E30" s="177">
        <v>3982254</v>
      </c>
      <c r="F30" s="179">
        <v>3188886887</v>
      </c>
      <c r="G30" s="172">
        <v>534</v>
      </c>
      <c r="H30" s="177">
        <v>5977299</v>
      </c>
      <c r="I30" s="179">
        <v>4446759459</v>
      </c>
      <c r="J30" s="180">
        <f t="shared" si="1"/>
        <v>-174</v>
      </c>
      <c r="K30" s="181">
        <f t="shared" si="0"/>
        <v>-1995045</v>
      </c>
      <c r="L30" s="181">
        <f t="shared" si="0"/>
        <v>-1257872572</v>
      </c>
    </row>
    <row r="31" spans="1:14" s="17" customFormat="1" ht="22.5" customHeight="1" x14ac:dyDescent="0.15">
      <c r="A31" s="69"/>
      <c r="B31" s="62" t="s">
        <v>51</v>
      </c>
      <c r="C31" s="62"/>
      <c r="D31" s="187">
        <v>34348</v>
      </c>
      <c r="E31" s="188">
        <v>3024282</v>
      </c>
      <c r="F31" s="189">
        <v>2107169063</v>
      </c>
      <c r="G31" s="187">
        <v>37917</v>
      </c>
      <c r="H31" s="188">
        <v>4438010.9000000004</v>
      </c>
      <c r="I31" s="189">
        <v>2601813487</v>
      </c>
      <c r="J31" s="190">
        <f t="shared" si="1"/>
        <v>-3569</v>
      </c>
      <c r="K31" s="191">
        <f t="shared" si="0"/>
        <v>-1413728.9000000004</v>
      </c>
      <c r="L31" s="191">
        <f t="shared" si="0"/>
        <v>-494644424</v>
      </c>
    </row>
    <row r="32" spans="1:14" s="17" customFormat="1" ht="22.5" customHeight="1" x14ac:dyDescent="0.15">
      <c r="A32" s="68"/>
      <c r="B32" s="65" t="s">
        <v>52</v>
      </c>
      <c r="C32" s="65"/>
      <c r="D32" s="167">
        <v>26</v>
      </c>
      <c r="E32" s="168">
        <v>79366</v>
      </c>
      <c r="F32" s="246">
        <v>30801293</v>
      </c>
      <c r="G32" s="167">
        <v>35</v>
      </c>
      <c r="H32" s="168">
        <v>62371.199999999997</v>
      </c>
      <c r="I32" s="174">
        <v>26882805</v>
      </c>
      <c r="J32" s="170">
        <f t="shared" si="1"/>
        <v>-9</v>
      </c>
      <c r="K32" s="171">
        <f>E32-H32</f>
        <v>16994.800000000003</v>
      </c>
      <c r="L32" s="171">
        <f t="shared" si="0"/>
        <v>3918488</v>
      </c>
    </row>
    <row r="33" spans="1:12" s="17" customFormat="1" ht="22.5" customHeight="1" x14ac:dyDescent="0.15">
      <c r="A33" s="69"/>
      <c r="B33" s="62" t="s">
        <v>53</v>
      </c>
      <c r="C33" s="62"/>
      <c r="D33" s="243">
        <f>SUM(D6:D32)</f>
        <v>42131</v>
      </c>
      <c r="E33" s="244">
        <f>SUM(E6:E32)</f>
        <v>86454446</v>
      </c>
      <c r="F33" s="245">
        <f>SUM(F6:F32)</f>
        <v>19199296121</v>
      </c>
      <c r="G33" s="167">
        <v>45453</v>
      </c>
      <c r="H33" s="168">
        <v>98184320.899999991</v>
      </c>
      <c r="I33" s="169">
        <v>20840896355</v>
      </c>
      <c r="J33" s="170">
        <f>D33-G33</f>
        <v>-3322</v>
      </c>
      <c r="K33" s="171">
        <f>E33-H33</f>
        <v>-11729874.899999991</v>
      </c>
      <c r="L33" s="171">
        <f>F33-I33</f>
        <v>-1641600234</v>
      </c>
    </row>
    <row r="34" spans="1:12" s="17" customFormat="1" ht="22.5" customHeight="1" thickBot="1" x14ac:dyDescent="0.2">
      <c r="A34" s="69"/>
      <c r="B34" s="62" t="s">
        <v>54</v>
      </c>
      <c r="C34" s="62"/>
      <c r="D34" s="194">
        <v>0</v>
      </c>
      <c r="E34" s="195">
        <v>0</v>
      </c>
      <c r="F34" s="196">
        <v>0</v>
      </c>
      <c r="G34" s="194">
        <v>0</v>
      </c>
      <c r="H34" s="195">
        <v>0</v>
      </c>
      <c r="I34" s="196">
        <v>0</v>
      </c>
      <c r="J34" s="192">
        <f t="shared" ref="J34:L34" si="2">D34-G34</f>
        <v>0</v>
      </c>
      <c r="K34" s="197">
        <f>E34-H34</f>
        <v>0</v>
      </c>
      <c r="L34" s="197">
        <f t="shared" si="2"/>
        <v>0</v>
      </c>
    </row>
    <row r="35" spans="1:12" s="17" customFormat="1" ht="22.5" customHeight="1" thickTop="1" x14ac:dyDescent="0.15">
      <c r="A35" s="70"/>
      <c r="B35" s="64" t="s">
        <v>55</v>
      </c>
      <c r="C35" s="64"/>
      <c r="D35" s="198">
        <f t="shared" ref="D35:F35" si="3">SUM(D33:D34)</f>
        <v>42131</v>
      </c>
      <c r="E35" s="199">
        <f t="shared" si="3"/>
        <v>86454446</v>
      </c>
      <c r="F35" s="165">
        <f t="shared" si="3"/>
        <v>19199296121</v>
      </c>
      <c r="G35" s="198">
        <f>G33</f>
        <v>45453</v>
      </c>
      <c r="H35" s="199">
        <f>H33</f>
        <v>98184320.899999991</v>
      </c>
      <c r="I35" s="165">
        <f>I33</f>
        <v>20840896355</v>
      </c>
      <c r="J35" s="247">
        <f>D35-G35</f>
        <v>-3322</v>
      </c>
      <c r="K35" s="193">
        <f>E35-H35</f>
        <v>-11729874.899999991</v>
      </c>
      <c r="L35" s="193">
        <f>F35-I35</f>
        <v>-1641600234</v>
      </c>
    </row>
    <row r="36" spans="1:12" x14ac:dyDescent="0.15"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5"/>
    </row>
  </sheetData>
  <mergeCells count="4">
    <mergeCell ref="B1:L1"/>
    <mergeCell ref="J3:L3"/>
    <mergeCell ref="D4:F4"/>
    <mergeCell ref="G4:I4"/>
  </mergeCells>
  <phoneticPr fontId="1"/>
  <printOptions horizontalCentered="1" gridLinesSet="0"/>
  <pageMargins left="0.47244094488188981" right="0" top="0.47244094488188981" bottom="0.39370078740157483" header="0.51181102362204722" footer="0.51181102362204722"/>
  <pageSetup paperSize="9" scale="71" orientation="portrait" r:id="rId1"/>
  <headerFooter alignWithMargins="0">
    <oddFooter xml:space="preserve">&amp;C&amp;12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6"/>
  <sheetViews>
    <sheetView showGridLines="0" view="pageBreakPreview" zoomScaleNormal="130" zoomScaleSheetLayoutView="100" workbookViewId="0">
      <selection activeCell="A5" sqref="A5"/>
    </sheetView>
  </sheetViews>
  <sheetFormatPr defaultColWidth="9" defaultRowHeight="13.5" x14ac:dyDescent="0.15"/>
  <cols>
    <col min="1" max="1" width="1.375" style="29" customWidth="1"/>
    <col min="2" max="2" width="16.625" style="29" customWidth="1"/>
    <col min="3" max="3" width="1" style="29" customWidth="1"/>
    <col min="4" max="4" width="17.125" style="41" customWidth="1"/>
    <col min="5" max="5" width="1.5" style="41" customWidth="1"/>
    <col min="6" max="6" width="18.375" style="41" customWidth="1"/>
    <col min="7" max="7" width="1" style="41" customWidth="1"/>
    <col min="8" max="8" width="13.875" style="29" customWidth="1"/>
    <col min="9" max="9" width="1.625" style="29" customWidth="1"/>
    <col min="10" max="16384" width="9" style="29"/>
  </cols>
  <sheetData>
    <row r="1" spans="1:9" s="37" customFormat="1" ht="15" customHeight="1" x14ac:dyDescent="0.25">
      <c r="A1" s="298" t="s">
        <v>217</v>
      </c>
      <c r="B1" s="298"/>
      <c r="C1" s="298"/>
      <c r="D1" s="298"/>
      <c r="E1" s="298"/>
      <c r="F1" s="298"/>
      <c r="G1" s="298"/>
      <c r="H1" s="298"/>
      <c r="I1" s="298"/>
    </row>
    <row r="2" spans="1:9" s="37" customFormat="1" ht="14.25" customHeight="1" x14ac:dyDescent="0.25">
      <c r="A2" s="71"/>
      <c r="B2" s="71"/>
      <c r="C2" s="71"/>
      <c r="D2" s="71"/>
      <c r="E2" s="71"/>
      <c r="F2" s="75" t="s">
        <v>86</v>
      </c>
      <c r="G2" s="71"/>
      <c r="H2" s="71"/>
      <c r="I2" s="71"/>
    </row>
    <row r="3" spans="1:9" s="27" customFormat="1" ht="9" customHeight="1" x14ac:dyDescent="0.15">
      <c r="A3" s="38"/>
      <c r="B3" s="38"/>
      <c r="C3" s="38"/>
      <c r="D3" s="39"/>
      <c r="E3" s="39"/>
      <c r="F3" s="303" t="s">
        <v>56</v>
      </c>
      <c r="G3" s="303"/>
      <c r="H3" s="303"/>
      <c r="I3" s="38"/>
    </row>
    <row r="4" spans="1:9" s="27" customFormat="1" ht="11.25" customHeight="1" x14ac:dyDescent="0.15">
      <c r="A4" s="26"/>
      <c r="B4" s="26"/>
      <c r="C4" s="26"/>
      <c r="D4" s="306" t="s">
        <v>85</v>
      </c>
      <c r="E4" s="306"/>
      <c r="F4" s="306"/>
      <c r="G4" s="40"/>
      <c r="H4" s="26"/>
      <c r="I4" s="26"/>
    </row>
    <row r="5" spans="1:9" s="27" customFormat="1" ht="17.25" customHeight="1" x14ac:dyDescent="0.15">
      <c r="A5" s="77"/>
      <c r="B5" s="78" t="s">
        <v>57</v>
      </c>
      <c r="C5" s="123"/>
      <c r="D5" s="124" t="s">
        <v>58</v>
      </c>
      <c r="E5" s="78"/>
      <c r="F5" s="200" t="s">
        <v>59</v>
      </c>
      <c r="G5" s="261"/>
      <c r="H5" s="304" t="s">
        <v>60</v>
      </c>
      <c r="I5" s="305"/>
    </row>
    <row r="6" spans="1:9" s="27" customFormat="1" ht="17.25" customHeight="1" x14ac:dyDescent="0.15">
      <c r="A6" s="76"/>
      <c r="B6" s="214" t="s">
        <v>158</v>
      </c>
      <c r="C6" s="215"/>
      <c r="D6" s="223">
        <v>23645376</v>
      </c>
      <c r="E6" s="202"/>
      <c r="F6" s="224">
        <v>2787891824</v>
      </c>
      <c r="G6" s="204"/>
      <c r="H6" s="251">
        <f t="shared" ref="H6:H46" si="0">F6/D6</f>
        <v>117.90431346915355</v>
      </c>
      <c r="I6" s="72"/>
    </row>
    <row r="7" spans="1:9" s="27" customFormat="1" ht="17.25" customHeight="1" x14ac:dyDescent="0.15">
      <c r="A7" s="77"/>
      <c r="B7" s="215" t="s">
        <v>159</v>
      </c>
      <c r="C7" s="215"/>
      <c r="D7" s="253">
        <v>33460273.5</v>
      </c>
      <c r="E7" s="202"/>
      <c r="F7" s="203">
        <v>2720268320</v>
      </c>
      <c r="G7" s="204"/>
      <c r="H7" s="251">
        <f t="shared" si="0"/>
        <v>81.298448442150359</v>
      </c>
      <c r="I7" s="72"/>
    </row>
    <row r="8" spans="1:9" s="27" customFormat="1" ht="17.25" customHeight="1" x14ac:dyDescent="0.15">
      <c r="A8" s="77"/>
      <c r="B8" s="215" t="s">
        <v>160</v>
      </c>
      <c r="C8" s="215"/>
      <c r="D8" s="253">
        <v>1011873.9</v>
      </c>
      <c r="E8" s="202"/>
      <c r="F8" s="203">
        <v>57852099</v>
      </c>
      <c r="G8" s="204"/>
      <c r="H8" s="251">
        <f t="shared" si="0"/>
        <v>57.173229786834106</v>
      </c>
      <c r="I8" s="72"/>
    </row>
    <row r="9" spans="1:9" s="27" customFormat="1" ht="17.25" customHeight="1" x14ac:dyDescent="0.15">
      <c r="A9" s="77"/>
      <c r="B9" s="215" t="s">
        <v>161</v>
      </c>
      <c r="C9" s="215"/>
      <c r="D9" s="253">
        <v>342.2</v>
      </c>
      <c r="E9" s="202"/>
      <c r="F9" s="203">
        <v>46448</v>
      </c>
      <c r="G9" s="204"/>
      <c r="H9" s="251">
        <f t="shared" si="0"/>
        <v>135.73348918760959</v>
      </c>
      <c r="I9" s="72"/>
    </row>
    <row r="10" spans="1:9" s="27" customFormat="1" ht="17.25" customHeight="1" x14ac:dyDescent="0.15">
      <c r="A10" s="77"/>
      <c r="B10" s="215" t="s">
        <v>162</v>
      </c>
      <c r="C10" s="215"/>
      <c r="D10" s="253">
        <v>338322</v>
      </c>
      <c r="E10" s="202"/>
      <c r="F10" s="203">
        <v>102943389</v>
      </c>
      <c r="G10" s="204"/>
      <c r="H10" s="251">
        <f t="shared" si="0"/>
        <v>304.2763668930782</v>
      </c>
      <c r="I10" s="72"/>
    </row>
    <row r="11" spans="1:9" s="27" customFormat="1" ht="17.25" customHeight="1" x14ac:dyDescent="0.15">
      <c r="A11" s="77"/>
      <c r="B11" s="215" t="s">
        <v>163</v>
      </c>
      <c r="C11" s="215"/>
      <c r="D11" s="253">
        <v>28473.599999999999</v>
      </c>
      <c r="E11" s="202"/>
      <c r="F11" s="203">
        <v>2744280</v>
      </c>
      <c r="G11" s="204"/>
      <c r="H11" s="251">
        <f t="shared" si="0"/>
        <v>96.3798044504383</v>
      </c>
      <c r="I11" s="72"/>
    </row>
    <row r="12" spans="1:9" s="27" customFormat="1" ht="17.25" customHeight="1" x14ac:dyDescent="0.15">
      <c r="A12" s="77"/>
      <c r="B12" s="215" t="s">
        <v>164</v>
      </c>
      <c r="C12" s="215"/>
      <c r="D12" s="253">
        <v>82272</v>
      </c>
      <c r="E12" s="205"/>
      <c r="F12" s="203">
        <v>4687870</v>
      </c>
      <c r="G12" s="206"/>
      <c r="H12" s="251">
        <f t="shared" si="0"/>
        <v>56.980139050952936</v>
      </c>
      <c r="I12" s="72"/>
    </row>
    <row r="13" spans="1:9" s="27" customFormat="1" ht="17.25" customHeight="1" x14ac:dyDescent="0.15">
      <c r="A13" s="77"/>
      <c r="B13" s="215" t="s">
        <v>165</v>
      </c>
      <c r="C13" s="215"/>
      <c r="D13" s="253">
        <v>618630.1</v>
      </c>
      <c r="E13" s="202"/>
      <c r="F13" s="203">
        <v>44403272</v>
      </c>
      <c r="G13" s="204"/>
      <c r="H13" s="251">
        <f t="shared" si="0"/>
        <v>71.776772581870816</v>
      </c>
      <c r="I13" s="72"/>
    </row>
    <row r="14" spans="1:9" s="27" customFormat="1" ht="17.25" customHeight="1" x14ac:dyDescent="0.15">
      <c r="A14" s="77"/>
      <c r="B14" s="215" t="s">
        <v>166</v>
      </c>
      <c r="C14" s="215"/>
      <c r="D14" s="253">
        <v>100642.6</v>
      </c>
      <c r="E14" s="202"/>
      <c r="F14" s="203">
        <v>126220918</v>
      </c>
      <c r="G14" s="204"/>
      <c r="H14" s="251">
        <f t="shared" si="0"/>
        <v>1254.1500120227417</v>
      </c>
      <c r="I14" s="72"/>
    </row>
    <row r="15" spans="1:9" s="27" customFormat="1" ht="17.25" customHeight="1" x14ac:dyDescent="0.15">
      <c r="A15" s="77"/>
      <c r="B15" s="215" t="s">
        <v>167</v>
      </c>
      <c r="C15" s="215"/>
      <c r="D15" s="253">
        <v>86387.5</v>
      </c>
      <c r="E15" s="202"/>
      <c r="F15" s="203">
        <v>24203030</v>
      </c>
      <c r="G15" s="204"/>
      <c r="H15" s="251">
        <f t="shared" si="0"/>
        <v>280.1681956301548</v>
      </c>
      <c r="I15" s="72"/>
    </row>
    <row r="16" spans="1:9" s="27" customFormat="1" ht="17.25" customHeight="1" x14ac:dyDescent="0.15">
      <c r="A16" s="77"/>
      <c r="B16" s="215" t="s">
        <v>168</v>
      </c>
      <c r="C16" s="215"/>
      <c r="D16" s="253">
        <v>419260.8</v>
      </c>
      <c r="E16" s="202"/>
      <c r="F16" s="203">
        <v>278280667</v>
      </c>
      <c r="G16" s="204"/>
      <c r="H16" s="251">
        <f t="shared" si="0"/>
        <v>663.74120118074484</v>
      </c>
      <c r="I16" s="72"/>
    </row>
    <row r="17" spans="1:9" s="27" customFormat="1" ht="17.25" customHeight="1" x14ac:dyDescent="0.15">
      <c r="A17" s="77"/>
      <c r="B17" s="215" t="s">
        <v>169</v>
      </c>
      <c r="C17" s="215"/>
      <c r="D17" s="253">
        <v>146642.70000000001</v>
      </c>
      <c r="E17" s="207"/>
      <c r="F17" s="203">
        <v>104664635</v>
      </c>
      <c r="G17" s="208"/>
      <c r="H17" s="251">
        <f t="shared" si="0"/>
        <v>713.73914282811211</v>
      </c>
      <c r="I17" s="72"/>
    </row>
    <row r="18" spans="1:9" s="27" customFormat="1" ht="17.25" customHeight="1" x14ac:dyDescent="0.15">
      <c r="A18" s="77"/>
      <c r="B18" s="215" t="s">
        <v>170</v>
      </c>
      <c r="C18" s="215"/>
      <c r="D18" s="253">
        <v>284624</v>
      </c>
      <c r="E18" s="202"/>
      <c r="F18" s="203">
        <v>96458057</v>
      </c>
      <c r="G18" s="204"/>
      <c r="H18" s="251">
        <f t="shared" si="0"/>
        <v>338.89642827027939</v>
      </c>
      <c r="I18" s="72"/>
    </row>
    <row r="19" spans="1:9" s="27" customFormat="1" ht="17.25" customHeight="1" x14ac:dyDescent="0.15">
      <c r="A19" s="77"/>
      <c r="B19" s="215" t="s">
        <v>171</v>
      </c>
      <c r="C19" s="215"/>
      <c r="D19" s="253">
        <v>6990132.4000000004</v>
      </c>
      <c r="E19" s="202"/>
      <c r="F19" s="209">
        <v>1741525761</v>
      </c>
      <c r="G19" s="204"/>
      <c r="H19" s="251">
        <f t="shared" si="0"/>
        <v>249.14059725106208</v>
      </c>
      <c r="I19" s="72"/>
    </row>
    <row r="20" spans="1:9" s="27" customFormat="1" ht="17.25" customHeight="1" x14ac:dyDescent="0.15">
      <c r="A20" s="77"/>
      <c r="B20" s="215" t="s">
        <v>172</v>
      </c>
      <c r="C20" s="215"/>
      <c r="D20" s="253">
        <v>7331.5</v>
      </c>
      <c r="E20" s="202"/>
      <c r="F20" s="203">
        <v>15040891</v>
      </c>
      <c r="G20" s="204"/>
      <c r="H20" s="251">
        <f t="shared" si="0"/>
        <v>2051.5434767782854</v>
      </c>
      <c r="I20" s="72"/>
    </row>
    <row r="21" spans="1:9" s="27" customFormat="1" ht="17.25" customHeight="1" x14ac:dyDescent="0.15">
      <c r="A21" s="77"/>
      <c r="B21" s="215" t="s">
        <v>173</v>
      </c>
      <c r="C21" s="252"/>
      <c r="D21" s="224">
        <v>30300.799999999999</v>
      </c>
      <c r="E21" s="210"/>
      <c r="F21" s="209">
        <v>34678092</v>
      </c>
      <c r="G21" s="204"/>
      <c r="H21" s="251">
        <f t="shared" si="0"/>
        <v>1144.4612683493506</v>
      </c>
      <c r="I21" s="72"/>
    </row>
    <row r="22" spans="1:9" s="27" customFormat="1" ht="17.25" customHeight="1" x14ac:dyDescent="0.15">
      <c r="A22" s="77"/>
      <c r="B22" s="215" t="s">
        <v>174</v>
      </c>
      <c r="C22" s="215"/>
      <c r="D22" s="225">
        <v>520400.4</v>
      </c>
      <c r="E22" s="205"/>
      <c r="F22" s="203">
        <v>222401590</v>
      </c>
      <c r="G22" s="206"/>
      <c r="H22" s="251">
        <f t="shared" si="0"/>
        <v>427.36629333874453</v>
      </c>
      <c r="I22" s="72"/>
    </row>
    <row r="23" spans="1:9" s="27" customFormat="1" ht="17.25" customHeight="1" x14ac:dyDescent="0.15">
      <c r="A23" s="77"/>
      <c r="B23" s="215" t="s">
        <v>175</v>
      </c>
      <c r="C23" s="215"/>
      <c r="D23" s="253">
        <v>187933.5</v>
      </c>
      <c r="E23" s="202"/>
      <c r="F23" s="209">
        <v>52276177</v>
      </c>
      <c r="G23" s="204"/>
      <c r="H23" s="251">
        <f t="shared" si="0"/>
        <v>278.16316409793887</v>
      </c>
      <c r="I23" s="72"/>
    </row>
    <row r="24" spans="1:9" s="27" customFormat="1" ht="17.25" customHeight="1" x14ac:dyDescent="0.15">
      <c r="A24" s="77"/>
      <c r="B24" s="215" t="s">
        <v>176</v>
      </c>
      <c r="C24" s="215">
        <f>[1]Sheet1!C8</f>
        <v>0</v>
      </c>
      <c r="D24" s="253">
        <v>75991.7</v>
      </c>
      <c r="E24" s="202"/>
      <c r="F24" s="209">
        <v>35908054</v>
      </c>
      <c r="G24" s="204"/>
      <c r="H24" s="251">
        <f t="shared" si="0"/>
        <v>472.52599954995088</v>
      </c>
      <c r="I24" s="72"/>
    </row>
    <row r="25" spans="1:9" s="27" customFormat="1" ht="17.25" customHeight="1" x14ac:dyDescent="0.15">
      <c r="A25" s="77"/>
      <c r="B25" s="215" t="s">
        <v>177</v>
      </c>
      <c r="C25" s="215"/>
      <c r="D25" s="225">
        <v>113234.5</v>
      </c>
      <c r="E25" s="202"/>
      <c r="F25" s="203">
        <v>190038473</v>
      </c>
      <c r="G25" s="204"/>
      <c r="H25" s="251">
        <f t="shared" si="0"/>
        <v>1678.2736091915449</v>
      </c>
      <c r="I25" s="72"/>
    </row>
    <row r="26" spans="1:9" s="27" customFormat="1" ht="17.25" customHeight="1" x14ac:dyDescent="0.15">
      <c r="A26" s="77"/>
      <c r="B26" s="215" t="s">
        <v>178</v>
      </c>
      <c r="C26" s="222"/>
      <c r="D26" s="225">
        <v>9996.9</v>
      </c>
      <c r="E26" s="218"/>
      <c r="F26" s="203">
        <v>23775176</v>
      </c>
      <c r="G26" s="204"/>
      <c r="H26" s="251">
        <f t="shared" si="0"/>
        <v>2378.254859006292</v>
      </c>
      <c r="I26" s="72"/>
    </row>
    <row r="27" spans="1:9" s="27" customFormat="1" ht="17.25" customHeight="1" x14ac:dyDescent="0.15">
      <c r="A27" s="77"/>
      <c r="B27" s="216" t="s">
        <v>179</v>
      </c>
      <c r="C27" s="226"/>
      <c r="D27" s="223">
        <v>771.1</v>
      </c>
      <c r="E27" s="218"/>
      <c r="F27" s="203">
        <v>236137</v>
      </c>
      <c r="G27" s="204"/>
      <c r="H27" s="251">
        <f t="shared" si="0"/>
        <v>306.23395149786018</v>
      </c>
      <c r="I27" s="80"/>
    </row>
    <row r="28" spans="1:9" ht="17.25" customHeight="1" x14ac:dyDescent="0.15">
      <c r="A28" s="79"/>
      <c r="B28" s="216" t="s">
        <v>180</v>
      </c>
      <c r="C28" s="227"/>
      <c r="D28" s="224">
        <v>411525.6</v>
      </c>
      <c r="E28" s="210"/>
      <c r="F28" s="203">
        <v>115288990</v>
      </c>
      <c r="G28" s="211"/>
      <c r="H28" s="251">
        <f t="shared" si="0"/>
        <v>280.15022637716828</v>
      </c>
      <c r="I28" s="73"/>
    </row>
    <row r="29" spans="1:9" ht="17.25" customHeight="1" x14ac:dyDescent="0.15">
      <c r="A29" s="79"/>
      <c r="B29" s="216" t="s">
        <v>181</v>
      </c>
      <c r="C29" s="228"/>
      <c r="D29" s="224">
        <v>434003.6</v>
      </c>
      <c r="E29" s="210"/>
      <c r="F29" s="203">
        <v>265740185</v>
      </c>
      <c r="G29" s="212"/>
      <c r="H29" s="251">
        <f t="shared" si="0"/>
        <v>612.29949475073477</v>
      </c>
      <c r="I29" s="73"/>
    </row>
    <row r="30" spans="1:9" ht="17.25" customHeight="1" x14ac:dyDescent="0.15">
      <c r="A30" s="79"/>
      <c r="B30" s="216" t="s">
        <v>182</v>
      </c>
      <c r="C30" s="228"/>
      <c r="D30" s="225">
        <v>461835.2</v>
      </c>
      <c r="E30" s="210"/>
      <c r="F30" s="209">
        <v>180441733</v>
      </c>
      <c r="G30" s="212"/>
      <c r="H30" s="251">
        <f t="shared" si="0"/>
        <v>390.70589032624622</v>
      </c>
      <c r="I30" s="74"/>
    </row>
    <row r="31" spans="1:9" ht="17.25" customHeight="1" x14ac:dyDescent="0.15">
      <c r="A31" s="79"/>
      <c r="B31" s="216" t="s">
        <v>183</v>
      </c>
      <c r="C31" s="228"/>
      <c r="D31" s="225">
        <v>325305.59999999998</v>
      </c>
      <c r="E31" s="210"/>
      <c r="F31" s="209">
        <v>114598429</v>
      </c>
      <c r="G31" s="212"/>
      <c r="H31" s="251">
        <f t="shared" si="0"/>
        <v>352.27929983375634</v>
      </c>
      <c r="I31" s="74"/>
    </row>
    <row r="32" spans="1:9" ht="17.25" customHeight="1" x14ac:dyDescent="0.15">
      <c r="A32" s="79"/>
      <c r="B32" s="216" t="s">
        <v>184</v>
      </c>
      <c r="C32" s="228"/>
      <c r="D32" s="225">
        <v>11703.4</v>
      </c>
      <c r="E32" s="210"/>
      <c r="F32" s="209">
        <v>9131155</v>
      </c>
      <c r="G32" s="212"/>
      <c r="H32" s="251">
        <f t="shared" si="0"/>
        <v>780.21386947382814</v>
      </c>
      <c r="I32" s="74"/>
    </row>
    <row r="33" spans="1:9" ht="17.25" customHeight="1" x14ac:dyDescent="0.15">
      <c r="A33" s="79"/>
      <c r="B33" s="216" t="s">
        <v>185</v>
      </c>
      <c r="C33" s="228"/>
      <c r="D33" s="225">
        <v>3929258</v>
      </c>
      <c r="E33" s="210"/>
      <c r="F33" s="209">
        <v>3158067896</v>
      </c>
      <c r="G33" s="212"/>
      <c r="H33" s="251">
        <f t="shared" si="0"/>
        <v>803.7313650567105</v>
      </c>
      <c r="I33" s="74"/>
    </row>
    <row r="34" spans="1:9" ht="17.25" customHeight="1" x14ac:dyDescent="0.15">
      <c r="A34" s="79"/>
      <c r="B34" s="216" t="s">
        <v>186</v>
      </c>
      <c r="C34" s="228"/>
      <c r="D34" s="225">
        <v>682668</v>
      </c>
      <c r="E34" s="210"/>
      <c r="F34" s="209">
        <v>257468236</v>
      </c>
      <c r="G34" s="212"/>
      <c r="H34" s="251">
        <f t="shared" si="0"/>
        <v>377.14999970703184</v>
      </c>
      <c r="I34" s="74"/>
    </row>
    <row r="35" spans="1:9" ht="17.25" customHeight="1" x14ac:dyDescent="0.15">
      <c r="A35" s="79"/>
      <c r="B35" s="216" t="s">
        <v>187</v>
      </c>
      <c r="C35" s="228"/>
      <c r="D35" s="225">
        <v>646.79999999999995</v>
      </c>
      <c r="E35" s="210"/>
      <c r="F35" s="209">
        <v>13392</v>
      </c>
      <c r="G35" s="212"/>
      <c r="H35" s="251">
        <f t="shared" si="0"/>
        <v>20.705009276437849</v>
      </c>
      <c r="I35" s="148"/>
    </row>
    <row r="36" spans="1:9" ht="17.25" customHeight="1" x14ac:dyDescent="0.15">
      <c r="A36" s="79"/>
      <c r="B36" s="216" t="s">
        <v>188</v>
      </c>
      <c r="C36" s="228"/>
      <c r="D36" s="225">
        <v>519712.6</v>
      </c>
      <c r="E36" s="210"/>
      <c r="F36" s="209">
        <v>252125798</v>
      </c>
      <c r="G36" s="212"/>
      <c r="H36" s="251">
        <f t="shared" si="0"/>
        <v>485.12542893899439</v>
      </c>
      <c r="I36" s="74"/>
    </row>
    <row r="37" spans="1:9" ht="17.25" customHeight="1" x14ac:dyDescent="0.15">
      <c r="A37" s="79"/>
      <c r="B37" s="216" t="s">
        <v>189</v>
      </c>
      <c r="C37" s="228"/>
      <c r="D37" s="225">
        <v>160452.70000000001</v>
      </c>
      <c r="E37" s="210"/>
      <c r="F37" s="209">
        <v>220889928</v>
      </c>
      <c r="G37" s="212"/>
      <c r="H37" s="251">
        <f t="shared" si="0"/>
        <v>1376.666942968239</v>
      </c>
      <c r="I37" s="74"/>
    </row>
    <row r="38" spans="1:9" ht="17.25" customHeight="1" x14ac:dyDescent="0.15">
      <c r="A38" s="79"/>
      <c r="B38" s="216" t="s">
        <v>190</v>
      </c>
      <c r="C38" s="228"/>
      <c r="D38" s="225">
        <v>815013.3</v>
      </c>
      <c r="E38" s="210"/>
      <c r="F38" s="209">
        <v>690569228</v>
      </c>
      <c r="G38" s="212"/>
      <c r="H38" s="251">
        <f t="shared" si="0"/>
        <v>847.31037886130196</v>
      </c>
      <c r="I38" s="74"/>
    </row>
    <row r="39" spans="1:9" ht="17.25" customHeight="1" x14ac:dyDescent="0.15">
      <c r="A39" s="79"/>
      <c r="B39" s="216" t="s">
        <v>191</v>
      </c>
      <c r="C39" s="228"/>
      <c r="D39" s="225">
        <v>38479.5</v>
      </c>
      <c r="E39" s="210"/>
      <c r="F39" s="209">
        <v>99270780</v>
      </c>
      <c r="G39" s="212"/>
      <c r="H39" s="251">
        <f t="shared" si="0"/>
        <v>2579.8354968229837</v>
      </c>
      <c r="I39" s="74"/>
    </row>
    <row r="40" spans="1:9" ht="17.25" customHeight="1" x14ac:dyDescent="0.15">
      <c r="A40" s="79"/>
      <c r="B40" s="216" t="s">
        <v>192</v>
      </c>
      <c r="C40" s="228"/>
      <c r="D40" s="225">
        <v>195825.1</v>
      </c>
      <c r="E40" s="210"/>
      <c r="F40" s="209">
        <v>256218007</v>
      </c>
      <c r="G40" s="212"/>
      <c r="H40" s="251">
        <f t="shared" si="0"/>
        <v>1308.4022783596179</v>
      </c>
      <c r="I40" s="74"/>
    </row>
    <row r="41" spans="1:9" ht="17.25" customHeight="1" x14ac:dyDescent="0.15">
      <c r="A41" s="79"/>
      <c r="B41" s="216" t="s">
        <v>193</v>
      </c>
      <c r="C41" s="228"/>
      <c r="D41" s="225">
        <v>11773.6</v>
      </c>
      <c r="E41" s="210"/>
      <c r="F41" s="209">
        <v>4481585</v>
      </c>
      <c r="G41" s="212"/>
      <c r="H41" s="251">
        <f t="shared" si="0"/>
        <v>380.64695590133857</v>
      </c>
      <c r="I41" s="74"/>
    </row>
    <row r="42" spans="1:9" ht="17.25" customHeight="1" x14ac:dyDescent="0.15">
      <c r="A42" s="79"/>
      <c r="B42" s="216" t="s">
        <v>194</v>
      </c>
      <c r="C42" s="228"/>
      <c r="D42" s="225">
        <v>219985.8</v>
      </c>
      <c r="E42" s="210"/>
      <c r="F42" s="209">
        <v>116989188</v>
      </c>
      <c r="G42" s="212"/>
      <c r="H42" s="251">
        <f t="shared" si="0"/>
        <v>531.80336185335602</v>
      </c>
      <c r="I42" s="74"/>
    </row>
    <row r="43" spans="1:9" ht="17.25" customHeight="1" x14ac:dyDescent="0.15">
      <c r="A43" s="79"/>
      <c r="B43" s="216" t="s">
        <v>195</v>
      </c>
      <c r="C43" s="228"/>
      <c r="D43" s="225">
        <v>2482254.4</v>
      </c>
      <c r="E43" s="210"/>
      <c r="F43" s="209">
        <v>1691213254</v>
      </c>
      <c r="G43" s="212"/>
      <c r="H43" s="251">
        <f t="shared" si="0"/>
        <v>681.32148501781285</v>
      </c>
      <c r="I43" s="74"/>
    </row>
    <row r="44" spans="1:9" ht="17.25" customHeight="1" x14ac:dyDescent="0.15">
      <c r="A44" s="79"/>
      <c r="B44" s="216" t="s">
        <v>196</v>
      </c>
      <c r="C44" s="228"/>
      <c r="D44" s="225">
        <v>1776742.9</v>
      </c>
      <c r="E44" s="210"/>
      <c r="F44" s="209">
        <v>1341124960</v>
      </c>
      <c r="G44" s="212"/>
      <c r="H44" s="251">
        <f t="shared" si="0"/>
        <v>754.82218614747251</v>
      </c>
      <c r="I44" s="74"/>
    </row>
    <row r="45" spans="1:9" ht="17.25" customHeight="1" x14ac:dyDescent="0.15">
      <c r="A45" s="79"/>
      <c r="B45" s="216" t="s">
        <v>197</v>
      </c>
      <c r="C45" s="228"/>
      <c r="D45" s="225">
        <v>5818046.0999999996</v>
      </c>
      <c r="E45" s="213"/>
      <c r="F45" s="209">
        <v>1759118217</v>
      </c>
      <c r="G45" s="212"/>
      <c r="H45" s="251">
        <f t="shared" si="0"/>
        <v>302.35549646126043</v>
      </c>
      <c r="I45" s="74"/>
    </row>
    <row r="46" spans="1:9" x14ac:dyDescent="0.15">
      <c r="A46" s="79"/>
      <c r="B46" s="217" t="s">
        <v>61</v>
      </c>
      <c r="C46" s="227"/>
      <c r="D46" s="203">
        <f>SUM(D6:D45)</f>
        <v>86454445.899999991</v>
      </c>
      <c r="E46" s="213"/>
      <c r="F46" s="203">
        <f>SUM(F6:F45)</f>
        <v>19199296121</v>
      </c>
      <c r="G46" s="204"/>
      <c r="H46" s="251">
        <f t="shared" si="0"/>
        <v>222.07413304351536</v>
      </c>
      <c r="I46" s="219"/>
    </row>
  </sheetData>
  <mergeCells count="4">
    <mergeCell ref="A1:I1"/>
    <mergeCell ref="F3:H3"/>
    <mergeCell ref="H5:I5"/>
    <mergeCell ref="D4:F4"/>
  </mergeCells>
  <phoneticPr fontId="1"/>
  <printOptions gridLinesSet="0"/>
  <pageMargins left="0.98425196850393704" right="0" top="0.59055118110236227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水揚高</vt:lpstr>
      <vt:lpstr>主要漁港取扱高</vt:lpstr>
      <vt:lpstr>年次別水揚高 </vt:lpstr>
      <vt:lpstr>月別水揚高及び前年比較</vt:lpstr>
      <vt:lpstr>漁業種別水揚比較</vt:lpstr>
      <vt:lpstr>魚種別水揚高</vt:lpstr>
      <vt:lpstr>漁業種別水揚比較!Print_Area</vt:lpstr>
      <vt:lpstr>魚種別水揚高!Print_Area</vt:lpstr>
      <vt:lpstr>月別水揚高及び前年比較!Print_Area</vt:lpstr>
      <vt:lpstr>主要漁港取扱高!Print_Area</vt:lpstr>
      <vt:lpstr>水揚高!Print_Area</vt:lpstr>
      <vt:lpstr>'年次別水揚高 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利信 [Toshinobu Oikawa]</dc:creator>
  <cp:lastModifiedBy>遠藤 洋子 [Yoko Endo]</cp:lastModifiedBy>
  <cp:lastPrinted>2024-03-01T02:32:33Z</cp:lastPrinted>
  <dcterms:created xsi:type="dcterms:W3CDTF">2018-02-21T05:05:31Z</dcterms:created>
  <dcterms:modified xsi:type="dcterms:W3CDTF">2025-05-16T05:15:51Z</dcterms:modified>
</cp:coreProperties>
</file>