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第６章 水産業\"/>
    </mc:Choice>
  </mc:AlternateContent>
  <bookViews>
    <workbookView xWindow="0" yWindow="0" windowWidth="28800" windowHeight="12210"/>
  </bookViews>
  <sheets>
    <sheet name="6-4" sheetId="1" r:id="rId1"/>
    <sheet name="6-4（旧石巻市）" sheetId="2" r:id="rId2"/>
  </sheets>
  <definedNames>
    <definedName name="_xlnm.Print_Area" localSheetId="0">'6-4'!$A$1:$K$50</definedName>
    <definedName name="_xlnm.Print_Area" localSheetId="1">'6-4（旧石巻市）'!$A$2:$K$43</definedName>
  </definedNames>
  <calcPr calcId="162913"/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J31" i="1"/>
  <c r="D31" i="1"/>
  <c r="I31" i="1"/>
  <c r="H31" i="1"/>
  <c r="G31" i="1"/>
  <c r="F31" i="1"/>
  <c r="E31" i="1"/>
  <c r="C44" i="1"/>
  <c r="B44" i="1"/>
  <c r="C31" i="1"/>
  <c r="B31" i="1"/>
  <c r="K47" i="1" l="1"/>
  <c r="D47" i="1"/>
  <c r="K46" i="1"/>
  <c r="D46" i="1"/>
  <c r="D44" i="1"/>
  <c r="K40" i="1"/>
  <c r="D40" i="1"/>
  <c r="K39" i="1"/>
  <c r="D39" i="1"/>
  <c r="K33" i="1"/>
  <c r="D33" i="1"/>
  <c r="K38" i="1"/>
  <c r="D38" i="1"/>
  <c r="K36" i="1"/>
  <c r="D36" i="1"/>
  <c r="D32" i="1"/>
  <c r="D34" i="1"/>
  <c r="D35" i="1"/>
  <c r="D37" i="1"/>
  <c r="D41" i="1"/>
  <c r="D42" i="1"/>
  <c r="D45" i="1"/>
  <c r="D48" i="1"/>
  <c r="K26" i="1" l="1"/>
  <c r="D26" i="1"/>
  <c r="K44" i="1" l="1"/>
  <c r="K31" i="1" l="1"/>
  <c r="K24" i="1" l="1"/>
  <c r="D24" i="1"/>
  <c r="K22" i="1" l="1"/>
  <c r="K23" i="1"/>
  <c r="D23" i="1"/>
  <c r="D22" i="1" l="1"/>
  <c r="K21" i="1" l="1"/>
  <c r="D21" i="1"/>
  <c r="D20" i="1" l="1"/>
  <c r="K20" i="1"/>
  <c r="K16" i="1" l="1"/>
  <c r="K15" i="1"/>
  <c r="D19" i="1"/>
  <c r="D16" i="1"/>
  <c r="D15" i="1"/>
  <c r="K18" i="1" l="1"/>
  <c r="K19" i="1" l="1"/>
  <c r="K37" i="1" l="1"/>
  <c r="D18" i="1" l="1"/>
  <c r="K17" i="1"/>
  <c r="D17" i="1"/>
  <c r="K8" i="1"/>
  <c r="K9" i="1"/>
  <c r="K10" i="1"/>
  <c r="D9" i="1"/>
  <c r="D10" i="1"/>
  <c r="D11" i="1"/>
  <c r="D8" i="1"/>
  <c r="K11" i="1"/>
  <c r="K41" i="1"/>
  <c r="K35" i="1"/>
  <c r="K32" i="1"/>
  <c r="K34" i="1"/>
  <c r="K45" i="1"/>
  <c r="K48" i="1"/>
  <c r="D12" i="2"/>
  <c r="K12" i="2"/>
  <c r="K15" i="2"/>
  <c r="K21" i="2"/>
  <c r="D21" i="2"/>
  <c r="B24" i="2"/>
  <c r="C24" i="2"/>
  <c r="E24" i="2"/>
  <c r="F24" i="2"/>
  <c r="G24" i="2"/>
  <c r="H24" i="2"/>
  <c r="I24" i="2"/>
  <c r="J24" i="2"/>
  <c r="K25" i="2"/>
  <c r="K24" i="2" s="1"/>
  <c r="D24" i="2" s="1"/>
  <c r="K26" i="2"/>
  <c r="D26" i="2"/>
  <c r="K27" i="2"/>
  <c r="D27" i="2" s="1"/>
  <c r="K28" i="2"/>
  <c r="D28" i="2"/>
  <c r="K29" i="2"/>
  <c r="D29" i="2"/>
  <c r="K30" i="2"/>
  <c r="D30" i="2" s="1"/>
  <c r="K31" i="2"/>
  <c r="D31" i="2"/>
  <c r="K32" i="2"/>
  <c r="D32" i="2"/>
  <c r="K33" i="2"/>
  <c r="D33" i="2" s="1"/>
  <c r="K34" i="2"/>
  <c r="D34" i="2"/>
  <c r="K35" i="2"/>
  <c r="D35" i="2"/>
  <c r="C37" i="2"/>
  <c r="E37" i="2"/>
  <c r="F37" i="2"/>
  <c r="G37" i="2"/>
  <c r="H37" i="2"/>
  <c r="I37" i="2"/>
  <c r="J37" i="2"/>
  <c r="K38" i="2"/>
  <c r="K37" i="2" s="1"/>
  <c r="K39" i="2"/>
  <c r="K40" i="2"/>
  <c r="K41" i="2"/>
  <c r="K12" i="1"/>
  <c r="K42" i="1"/>
  <c r="D12" i="1"/>
  <c r="D25" i="2" l="1"/>
</calcChain>
</file>

<file path=xl/sharedStrings.xml><?xml version="1.0" encoding="utf-8"?>
<sst xmlns="http://schemas.openxmlformats.org/spreadsheetml/2006/main" count="129" uniqueCount="95">
  <si>
    <t>(各年中)</t>
  </si>
  <si>
    <t>年</t>
  </si>
  <si>
    <t>総　　入　　荷　　量</t>
  </si>
  <si>
    <t>利　　　用　　　配　　　分</t>
  </si>
  <si>
    <t>地元水揚高</t>
  </si>
  <si>
    <t>移　入　量</t>
  </si>
  <si>
    <t>計</t>
  </si>
  <si>
    <t>生鮮出荷向</t>
  </si>
  <si>
    <t>加　　工　　向　　け</t>
  </si>
  <si>
    <t>魚　　　類</t>
  </si>
  <si>
    <t>缶　　詰</t>
  </si>
  <si>
    <t>練製品</t>
  </si>
  <si>
    <t>その他の</t>
  </si>
  <si>
    <t>魚油飼肥料</t>
  </si>
  <si>
    <t>食品加工品</t>
  </si>
  <si>
    <t>　イワシ類</t>
  </si>
  <si>
    <t>　サンマ</t>
  </si>
  <si>
    <t>　サバ</t>
  </si>
  <si>
    <t>　カツオ</t>
  </si>
  <si>
    <t>　マグロ類</t>
  </si>
  <si>
    <t>　カジキ類</t>
  </si>
  <si>
    <t>　タラ類</t>
  </si>
  <si>
    <t>　カレイ類　</t>
  </si>
  <si>
    <t>　イカ類</t>
  </si>
  <si>
    <t>　その他　</t>
  </si>
  <si>
    <t>中間原料</t>
  </si>
  <si>
    <t>　スリ身</t>
  </si>
  <si>
    <t>　残さい</t>
  </si>
  <si>
    <t>　その他</t>
  </si>
  <si>
    <t xml:space="preserve">       資料：産業部水産課</t>
  </si>
  <si>
    <t>４．水産物の入荷総量と利用配分</t>
    <rPh sb="2" eb="5">
      <t>スイサンブツ</t>
    </rPh>
    <rPh sb="6" eb="8">
      <t>ニュウカ</t>
    </rPh>
    <rPh sb="8" eb="10">
      <t>ソウリョウ</t>
    </rPh>
    <rPh sb="11" eb="13">
      <t>リヨウ</t>
    </rPh>
    <rPh sb="13" eb="15">
      <t>ハイブン</t>
    </rPh>
    <phoneticPr fontId="20"/>
  </si>
  <si>
    <t>単位：ｔ</t>
    <rPh sb="0" eb="2">
      <t>タンイ</t>
    </rPh>
    <phoneticPr fontId="20"/>
  </si>
  <si>
    <t>総入荷量</t>
    <rPh sb="0" eb="1">
      <t>ソウ</t>
    </rPh>
    <rPh sb="1" eb="3">
      <t>ニュウカ</t>
    </rPh>
    <rPh sb="3" eb="4">
      <t>リョウ</t>
    </rPh>
    <phoneticPr fontId="20"/>
  </si>
  <si>
    <t>利用配分</t>
    <rPh sb="0" eb="2">
      <t>リヨウ</t>
    </rPh>
    <rPh sb="2" eb="4">
      <t>ハイブン</t>
    </rPh>
    <phoneticPr fontId="20"/>
  </si>
  <si>
    <t>年</t>
    <rPh sb="0" eb="1">
      <t>ネン</t>
    </rPh>
    <phoneticPr fontId="20"/>
  </si>
  <si>
    <t>地元水揚高</t>
    <rPh sb="0" eb="2">
      <t>ジモト</t>
    </rPh>
    <rPh sb="2" eb="4">
      <t>ミズア</t>
    </rPh>
    <rPh sb="4" eb="5">
      <t>タカ</t>
    </rPh>
    <phoneticPr fontId="20"/>
  </si>
  <si>
    <t>移入量</t>
    <rPh sb="0" eb="2">
      <t>イニュウ</t>
    </rPh>
    <rPh sb="2" eb="3">
      <t>リョウ</t>
    </rPh>
    <phoneticPr fontId="20"/>
  </si>
  <si>
    <t>計</t>
    <rPh sb="0" eb="1">
      <t>ケイ</t>
    </rPh>
    <phoneticPr fontId="20"/>
  </si>
  <si>
    <t>生鮮
出荷向</t>
    <rPh sb="0" eb="2">
      <t>セイセン</t>
    </rPh>
    <rPh sb="3" eb="5">
      <t>シュッカ</t>
    </rPh>
    <rPh sb="5" eb="6">
      <t>ム</t>
    </rPh>
    <phoneticPr fontId="20"/>
  </si>
  <si>
    <t>冷凍冷蔵
出荷向</t>
    <rPh sb="0" eb="2">
      <t>レイトウ</t>
    </rPh>
    <rPh sb="2" eb="4">
      <t>レイゾウ</t>
    </rPh>
    <rPh sb="5" eb="7">
      <t>シュッカ</t>
    </rPh>
    <rPh sb="7" eb="8">
      <t>ム</t>
    </rPh>
    <phoneticPr fontId="20"/>
  </si>
  <si>
    <t>加工向</t>
    <rPh sb="0" eb="2">
      <t>カコウ</t>
    </rPh>
    <rPh sb="2" eb="3">
      <t>ム</t>
    </rPh>
    <phoneticPr fontId="20"/>
  </si>
  <si>
    <t>缶詰</t>
    <rPh sb="0" eb="2">
      <t>カンヅメ</t>
    </rPh>
    <phoneticPr fontId="20"/>
  </si>
  <si>
    <t>練製品</t>
    <rPh sb="0" eb="1">
      <t>ネ</t>
    </rPh>
    <rPh sb="1" eb="3">
      <t>セイヒン</t>
    </rPh>
    <phoneticPr fontId="20"/>
  </si>
  <si>
    <t>その他の
食品加工品</t>
    <rPh sb="2" eb="3">
      <t>ホカ</t>
    </rPh>
    <rPh sb="5" eb="7">
      <t>ショクヒン</t>
    </rPh>
    <rPh sb="7" eb="9">
      <t>カコウ</t>
    </rPh>
    <rPh sb="9" eb="10">
      <t>ヒン</t>
    </rPh>
    <phoneticPr fontId="20"/>
  </si>
  <si>
    <t>魚油飼肥料</t>
    <rPh sb="0" eb="1">
      <t>サカナ</t>
    </rPh>
    <rPh sb="1" eb="2">
      <t>アブラ</t>
    </rPh>
    <rPh sb="2" eb="3">
      <t>カ</t>
    </rPh>
    <rPh sb="3" eb="5">
      <t>ヒリョウ</t>
    </rPh>
    <phoneticPr fontId="20"/>
  </si>
  <si>
    <t>魚類</t>
    <rPh sb="0" eb="1">
      <t>サカナ</t>
    </rPh>
    <rPh sb="1" eb="2">
      <t>ルイ</t>
    </rPh>
    <phoneticPr fontId="20"/>
  </si>
  <si>
    <t>資料：石巻市水産課</t>
    <rPh sb="0" eb="2">
      <t>シリョウ</t>
    </rPh>
    <rPh sb="3" eb="6">
      <t>イシノマキシ</t>
    </rPh>
    <rPh sb="6" eb="8">
      <t>スイサン</t>
    </rPh>
    <rPh sb="8" eb="9">
      <t>カ</t>
    </rPh>
    <phoneticPr fontId="20"/>
  </si>
  <si>
    <t>４．水産物の入荷総量と利用配分（旧石巻市）</t>
    <rPh sb="2" eb="5">
      <t>スイサンブツ</t>
    </rPh>
    <rPh sb="6" eb="8">
      <t>ニュウカ</t>
    </rPh>
    <rPh sb="8" eb="10">
      <t>ソウリョウ</t>
    </rPh>
    <rPh sb="11" eb="13">
      <t>リヨウ</t>
    </rPh>
    <rPh sb="13" eb="15">
      <t>ハイブン</t>
    </rPh>
    <rPh sb="16" eb="17">
      <t>キュウ</t>
    </rPh>
    <rPh sb="17" eb="20">
      <t>イシノマキシ</t>
    </rPh>
    <phoneticPr fontId="20"/>
  </si>
  <si>
    <t>単位：トン</t>
    <phoneticPr fontId="21"/>
  </si>
  <si>
    <t>冷凍冷蔵　　　出 荷 向</t>
    <phoneticPr fontId="21"/>
  </si>
  <si>
    <t>平成5年</t>
    <rPh sb="0" eb="2">
      <t>ヘイセイ</t>
    </rPh>
    <rPh sb="3" eb="4">
      <t>ネン</t>
    </rPh>
    <phoneticPr fontId="21"/>
  </si>
  <si>
    <t>　スケソウタラ</t>
    <phoneticPr fontId="21"/>
  </si>
  <si>
    <t>スケソウガラ</t>
    <phoneticPr fontId="21"/>
  </si>
  <si>
    <t xml:space="preserve"> </t>
    <phoneticPr fontId="21"/>
  </si>
  <si>
    <t>-</t>
    <phoneticPr fontId="20"/>
  </si>
  <si>
    <t>※調査する年によって内訳の内容が変動します。</t>
    <rPh sb="1" eb="3">
      <t>チョウサ</t>
    </rPh>
    <rPh sb="5" eb="6">
      <t>トシ</t>
    </rPh>
    <rPh sb="10" eb="12">
      <t>ウチワケ</t>
    </rPh>
    <rPh sb="13" eb="15">
      <t>ナイヨウ</t>
    </rPh>
    <rPh sb="16" eb="18">
      <t>ヘンドウ</t>
    </rPh>
    <phoneticPr fontId="20"/>
  </si>
  <si>
    <t>水産動物他</t>
    <rPh sb="0" eb="2">
      <t>スイサン</t>
    </rPh>
    <rPh sb="2" eb="4">
      <t>ドウブツ</t>
    </rPh>
    <rPh sb="4" eb="5">
      <t>ホカ</t>
    </rPh>
    <phoneticPr fontId="20"/>
  </si>
  <si>
    <t>サバ類</t>
  </si>
  <si>
    <t>タラ類</t>
  </si>
  <si>
    <t>イワシ類</t>
  </si>
  <si>
    <t>その他</t>
  </si>
  <si>
    <t>水産物</t>
    <rPh sb="0" eb="3">
      <t>スイサンブツ</t>
    </rPh>
    <phoneticPr fontId="20"/>
  </si>
  <si>
    <t>H17</t>
    <phoneticPr fontId="20"/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</si>
  <si>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</si>
  <si>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</si>
  <si>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</si>
  <si>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</si>
  <si>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</si>
  <si>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</si>
  <si>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</si>
  <si>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</si>
  <si>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</si>
  <si>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</si>
  <si>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</si>
  <si>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</si>
  <si>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</si>
  <si>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　　　 R1</t>
    <phoneticPr fontId="20"/>
  </si>
  <si>
    <t>　　　 R2</t>
    <phoneticPr fontId="20"/>
  </si>
  <si>
    <t>R3</t>
    <phoneticPr fontId="20"/>
  </si>
  <si>
    <t>銀ザケ</t>
  </si>
  <si>
    <t>カツオ類</t>
  </si>
  <si>
    <t>赤魚</t>
  </si>
  <si>
    <t>スケソウタラ</t>
  </si>
  <si>
    <t>カレイ類</t>
  </si>
  <si>
    <t>サケ・マス類</t>
  </si>
  <si>
    <t>残さい</t>
  </si>
  <si>
    <t>貝類</t>
  </si>
  <si>
    <t>イカ類</t>
  </si>
  <si>
    <t>R4</t>
    <phoneticPr fontId="20"/>
  </si>
  <si>
    <t>R6※</t>
    <phoneticPr fontId="20"/>
  </si>
  <si>
    <t>R5</t>
    <phoneticPr fontId="20"/>
  </si>
  <si>
    <t>-</t>
    <phoneticPr fontId="20"/>
  </si>
  <si>
    <t>ホッケ</t>
    <phoneticPr fontId="20"/>
  </si>
  <si>
    <t>令和５年内訳</t>
    <rPh sb="0" eb="2">
      <t>レイワ</t>
    </rPh>
    <rPh sb="3" eb="4">
      <t>ネン</t>
    </rPh>
    <rPh sb="4" eb="6">
      <t>ウチワケ</t>
    </rPh>
    <phoneticPr fontId="20"/>
  </si>
  <si>
    <t>※令和６年は今後データ集計します。</t>
    <rPh sb="1" eb="3">
      <t>レイワ</t>
    </rPh>
    <rPh sb="4" eb="5">
      <t>ネン</t>
    </rPh>
    <rPh sb="6" eb="8">
      <t>コンゴ</t>
    </rPh>
    <rPh sb="11" eb="13">
      <t>シュウケイ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</si>
</sst>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 "/>
    <numFmt numFmtId="178" formatCode="#,##0.0_ 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176" fontId="0" fillId="0" borderId="10" xfId="0" applyNumberFormat="1" applyBorder="1">
      <alignment vertical="center"/>
    </xf>
    <xf numFmtId="0" fontId="0" fillId="24" borderId="10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Alignment="1">
      <alignment vertical="center"/>
    </xf>
    <xf numFmtId="0" fontId="6" fillId="0" borderId="0" xfId="42" applyFont="1" applyFill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0" xfId="42" applyFont="1" applyAlignment="1">
      <alignment vertical="center"/>
    </xf>
    <xf numFmtId="3" fontId="6" fillId="0" borderId="0" xfId="42" applyNumberFormat="1" applyFont="1" applyAlignment="1">
      <alignment vertical="center"/>
    </xf>
    <xf numFmtId="0" fontId="6" fillId="0" borderId="11" xfId="42" applyFont="1" applyBorder="1" applyAlignment="1">
      <alignment vertical="center"/>
    </xf>
    <xf numFmtId="0" fontId="6" fillId="0" borderId="11" xfId="42" applyFont="1" applyBorder="1" applyAlignment="1">
      <alignment horizontal="right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3" fontId="6" fillId="0" borderId="13" xfId="42" applyNumberFormat="1" applyFont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" fontId="6" fillId="0" borderId="12" xfId="42" applyNumberFormat="1" applyFont="1" applyBorder="1" applyAlignment="1">
      <alignment vertical="center"/>
    </xf>
    <xf numFmtId="38" fontId="6" fillId="0" borderId="13" xfId="33" applyFont="1" applyFill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13" xfId="33" applyFont="1" applyFill="1" applyBorder="1" applyAlignment="1">
      <alignment horizontal="right" vertical="center"/>
    </xf>
    <xf numFmtId="38" fontId="6" fillId="0" borderId="15" xfId="33" applyFont="1" applyFill="1" applyBorder="1" applyAlignment="1">
      <alignment horizontal="right" vertical="center"/>
    </xf>
    <xf numFmtId="38" fontId="6" fillId="0" borderId="14" xfId="33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38" fontId="6" fillId="25" borderId="0" xfId="33" applyFont="1" applyFill="1" applyBorder="1" applyAlignment="1">
      <alignment vertical="center"/>
    </xf>
    <xf numFmtId="38" fontId="6" fillId="25" borderId="12" xfId="33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15" xfId="42" applyFont="1" applyBorder="1" applyAlignment="1">
      <alignment vertical="center"/>
    </xf>
    <xf numFmtId="38" fontId="6" fillId="25" borderId="13" xfId="33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25" borderId="14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38" fontId="6" fillId="25" borderId="13" xfId="33" applyFont="1" applyFill="1" applyBorder="1" applyAlignment="1">
      <alignment horizontal="right" vertical="center"/>
    </xf>
    <xf numFmtId="38" fontId="6" fillId="25" borderId="14" xfId="33" applyFont="1" applyFill="1" applyBorder="1" applyAlignment="1">
      <alignment horizontal="right" vertical="center"/>
    </xf>
    <xf numFmtId="176" fontId="0" fillId="0" borderId="10" xfId="0" applyNumberFormat="1" applyFill="1" applyBorder="1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Fill="1" applyBorder="1" applyAlignment="1">
      <alignment horizontal="right" vertical="center"/>
    </xf>
    <xf numFmtId="0" fontId="0" fillId="24" borderId="1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9" xfId="0" applyFill="1" applyBorder="1">
      <alignment vertical="center"/>
    </xf>
    <xf numFmtId="176" fontId="0" fillId="0" borderId="1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22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24" borderId="12" xfId="0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24" borderId="21" xfId="0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 wrapText="1"/>
    </xf>
    <xf numFmtId="0" fontId="0" fillId="24" borderId="14" xfId="0" applyFill="1" applyBorder="1" applyAlignment="1">
      <alignment horizontal="center" vertical="center" wrapText="1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4" xfId="42" applyFont="1" applyFill="1" applyBorder="1" applyAlignment="1">
      <alignment horizontal="center" vertical="center"/>
    </xf>
    <xf numFmtId="0" fontId="6" fillId="24" borderId="23" xfId="42" applyFont="1" applyFill="1" applyBorder="1" applyAlignment="1">
      <alignment horizontal="center" vertical="center" wrapText="1"/>
    </xf>
    <xf numFmtId="0" fontId="6" fillId="24" borderId="15" xfId="42" applyFont="1" applyFill="1" applyBorder="1" applyAlignment="1">
      <alignment horizontal="center" vertical="center" wrapText="1"/>
    </xf>
    <xf numFmtId="0" fontId="6" fillId="24" borderId="16" xfId="42" applyFont="1" applyFill="1" applyBorder="1" applyAlignment="1">
      <alignment horizontal="center" vertical="center" wrapText="1"/>
    </xf>
    <xf numFmtId="0" fontId="6" fillId="24" borderId="10" xfId="42" applyFont="1" applyFill="1" applyBorder="1" applyAlignment="1">
      <alignment horizontal="center" vertical="center"/>
    </xf>
    <xf numFmtId="177" fontId="23" fillId="0" borderId="24" xfId="0" applyNumberFormat="1" applyFont="1" applyBorder="1" applyAlignment="1">
      <alignment vertical="center"/>
    </xf>
    <xf numFmtId="176" fontId="24" fillId="0" borderId="10" xfId="0" applyNumberFormat="1" applyFont="1" applyFill="1" applyBorder="1">
      <alignment vertical="center"/>
    </xf>
    <xf numFmtId="176" fontId="24" fillId="0" borderId="10" xfId="0" applyNumberFormat="1" applyFont="1" applyFill="1" applyBorder="1" applyAlignment="1">
      <alignment vertical="center"/>
    </xf>
    <xf numFmtId="178" fontId="23" fillId="0" borderId="24" xfId="0" applyNumberFormat="1" applyFont="1" applyBorder="1" applyAlignment="1">
      <alignment vertical="center"/>
    </xf>
    <xf numFmtId="177" fontId="23" fillId="0" borderId="10" xfId="0" applyNumberFormat="1" applyFont="1" applyBorder="1" applyAlignment="1">
      <alignment vertical="center"/>
    </xf>
    <xf numFmtId="0" fontId="25" fillId="0" borderId="21" xfId="0" applyFont="1" applyFill="1" applyBorder="1">
      <alignment vertical="center"/>
    </xf>
    <xf numFmtId="0" fontId="24" fillId="0" borderId="0" xfId="0" applyFont="1" applyFill="1">
      <alignment vertical="center"/>
    </xf>
    <xf numFmtId="176" fontId="25" fillId="0" borderId="10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2年版　石巻市統計書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N124"/>
  <sheetViews>
    <sheetView tabSelected="1" zoomScale="110" zoomScaleNormal="110" zoomScaleSheetLayoutView="85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2.125" customWidth="1"/>
    <col min="2" max="2" width="17.875" customWidth="1"/>
    <col min="3" max="11" width="10.875" customWidth="1"/>
  </cols>
  <sheetData>
    <row r="1" spans="1:12" ht="20.25" customHeight="1" x14ac:dyDescent="0.15"/>
    <row r="2" spans="1:12" ht="20.25" customHeight="1" x14ac:dyDescent="0.15">
      <c r="A2" t="s">
        <v>30</v>
      </c>
    </row>
    <row r="3" spans="1:12" ht="20.25" customHeight="1" x14ac:dyDescent="0.15">
      <c r="C3" s="40"/>
    </row>
    <row r="4" spans="1:12" ht="20.25" customHeight="1" x14ac:dyDescent="0.15">
      <c r="A4" t="s">
        <v>31</v>
      </c>
    </row>
    <row r="5" spans="1:12" ht="20.25" customHeight="1" x14ac:dyDescent="0.15">
      <c r="A5" s="1" t="s">
        <v>61</v>
      </c>
      <c r="B5" s="51" t="s">
        <v>32</v>
      </c>
      <c r="C5" s="52"/>
      <c r="D5" s="53"/>
      <c r="E5" s="51" t="s">
        <v>33</v>
      </c>
      <c r="F5" s="52"/>
      <c r="G5" s="52"/>
      <c r="H5" s="52"/>
      <c r="I5" s="52"/>
      <c r="J5" s="52"/>
      <c r="K5" s="53"/>
    </row>
    <row r="6" spans="1:12" s="2" customFormat="1" ht="20.25" customHeight="1" x14ac:dyDescent="0.15">
      <c r="A6" s="49" t="s">
        <v>34</v>
      </c>
      <c r="B6" s="49" t="s">
        <v>35</v>
      </c>
      <c r="C6" s="49" t="s">
        <v>36</v>
      </c>
      <c r="D6" s="49" t="s">
        <v>37</v>
      </c>
      <c r="E6" s="54" t="s">
        <v>38</v>
      </c>
      <c r="F6" s="54" t="s">
        <v>39</v>
      </c>
      <c r="G6" s="51" t="s">
        <v>40</v>
      </c>
      <c r="H6" s="52"/>
      <c r="I6" s="52"/>
      <c r="J6" s="52"/>
      <c r="K6" s="53"/>
    </row>
    <row r="7" spans="1:12" s="2" customFormat="1" ht="27" x14ac:dyDescent="0.15">
      <c r="A7" s="50"/>
      <c r="B7" s="50"/>
      <c r="C7" s="50"/>
      <c r="D7" s="50"/>
      <c r="E7" s="55"/>
      <c r="F7" s="55"/>
      <c r="G7" s="1" t="s">
        <v>41</v>
      </c>
      <c r="H7" s="1" t="s">
        <v>42</v>
      </c>
      <c r="I7" s="3" t="s">
        <v>43</v>
      </c>
      <c r="J7" s="1" t="s">
        <v>44</v>
      </c>
      <c r="K7" s="1" t="s">
        <v>37</v>
      </c>
    </row>
    <row r="8" spans="1:12" ht="20.25" customHeight="1" x14ac:dyDescent="0.15">
      <c r="A8" s="1" t="s">
        <v>62</v>
      </c>
      <c r="B8" s="4">
        <v>166175</v>
      </c>
      <c r="C8" s="4">
        <v>173464</v>
      </c>
      <c r="D8" s="4">
        <f>SUM(B8:C8)</f>
        <v>339639</v>
      </c>
      <c r="E8" s="4">
        <v>56001</v>
      </c>
      <c r="F8" s="4">
        <v>135932</v>
      </c>
      <c r="G8" s="4">
        <v>8229</v>
      </c>
      <c r="H8" s="4">
        <v>7541</v>
      </c>
      <c r="I8" s="4">
        <v>72926</v>
      </c>
      <c r="J8" s="4">
        <v>59010</v>
      </c>
      <c r="K8" s="4">
        <f>SUM(G8:J8)</f>
        <v>147706</v>
      </c>
    </row>
    <row r="9" spans="1:12" ht="20.25" customHeight="1" x14ac:dyDescent="0.15">
      <c r="A9" s="1" t="s">
        <v>63</v>
      </c>
      <c r="B9" s="4">
        <v>178238</v>
      </c>
      <c r="C9" s="4">
        <v>182874</v>
      </c>
      <c r="D9" s="4">
        <f>SUM(B9:C9)</f>
        <v>361112</v>
      </c>
      <c r="E9" s="4">
        <v>49733</v>
      </c>
      <c r="F9" s="4">
        <v>132906</v>
      </c>
      <c r="G9" s="4">
        <v>12067</v>
      </c>
      <c r="H9" s="4">
        <v>1229</v>
      </c>
      <c r="I9" s="4">
        <v>101971</v>
      </c>
      <c r="J9" s="4">
        <v>63206</v>
      </c>
      <c r="K9" s="4">
        <f>SUM(G9:J9)</f>
        <v>178473</v>
      </c>
    </row>
    <row r="10" spans="1:12" ht="20.25" customHeight="1" x14ac:dyDescent="0.15">
      <c r="A10" s="1" t="s">
        <v>64</v>
      </c>
      <c r="B10" s="4">
        <v>133036</v>
      </c>
      <c r="C10" s="4">
        <v>180255</v>
      </c>
      <c r="D10" s="4">
        <f>SUM(B10:C10)</f>
        <v>313291</v>
      </c>
      <c r="E10" s="4">
        <v>43456</v>
      </c>
      <c r="F10" s="4">
        <v>147152</v>
      </c>
      <c r="G10" s="4">
        <v>6260</v>
      </c>
      <c r="H10" s="4">
        <v>6287</v>
      </c>
      <c r="I10" s="4">
        <v>68646</v>
      </c>
      <c r="J10" s="4">
        <v>41490</v>
      </c>
      <c r="K10" s="4">
        <f>SUM(G10:J10)</f>
        <v>122683</v>
      </c>
    </row>
    <row r="11" spans="1:12" ht="20.25" customHeight="1" x14ac:dyDescent="0.15">
      <c r="A11" s="1" t="s">
        <v>65</v>
      </c>
      <c r="B11" s="4">
        <v>135353</v>
      </c>
      <c r="C11" s="4">
        <v>230116</v>
      </c>
      <c r="D11" s="4">
        <f>SUM(B11:C11)</f>
        <v>365469</v>
      </c>
      <c r="E11" s="4">
        <v>83442</v>
      </c>
      <c r="F11" s="4">
        <v>137119</v>
      </c>
      <c r="G11" s="4">
        <v>7917</v>
      </c>
      <c r="H11" s="4">
        <v>6473</v>
      </c>
      <c r="I11" s="4">
        <v>65826</v>
      </c>
      <c r="J11" s="4">
        <v>64692</v>
      </c>
      <c r="K11" s="4">
        <f>SUM(G11:J11)</f>
        <v>144908</v>
      </c>
      <c r="L11" s="37"/>
    </row>
    <row r="12" spans="1:12" ht="20.25" customHeight="1" x14ac:dyDescent="0.15">
      <c r="A12" s="1" t="s">
        <v>66</v>
      </c>
      <c r="B12" s="36">
        <v>115066</v>
      </c>
      <c r="C12" s="36">
        <v>202721</v>
      </c>
      <c r="D12" s="4">
        <f>SUM(B12:C12)</f>
        <v>317787</v>
      </c>
      <c r="E12" s="36">
        <v>39353</v>
      </c>
      <c r="F12" s="36">
        <v>132435</v>
      </c>
      <c r="G12" s="36">
        <v>7520</v>
      </c>
      <c r="H12" s="36">
        <v>5895</v>
      </c>
      <c r="I12" s="36">
        <v>67259</v>
      </c>
      <c r="J12" s="36">
        <v>65325</v>
      </c>
      <c r="K12" s="36">
        <f>SUM(G12:J12)</f>
        <v>145999</v>
      </c>
    </row>
    <row r="13" spans="1:12" ht="20.25" customHeight="1" x14ac:dyDescent="0.15">
      <c r="A13" s="1" t="s">
        <v>67</v>
      </c>
      <c r="B13" s="38" t="s">
        <v>54</v>
      </c>
      <c r="C13" s="38" t="s">
        <v>54</v>
      </c>
      <c r="D13" s="38" t="s">
        <v>54</v>
      </c>
      <c r="E13" s="38" t="s">
        <v>54</v>
      </c>
      <c r="F13" s="38" t="s">
        <v>54</v>
      </c>
      <c r="G13" s="38" t="s">
        <v>54</v>
      </c>
      <c r="H13" s="38" t="s">
        <v>54</v>
      </c>
      <c r="I13" s="38" t="s">
        <v>54</v>
      </c>
      <c r="J13" s="38" t="s">
        <v>54</v>
      </c>
      <c r="K13" s="38" t="s">
        <v>54</v>
      </c>
    </row>
    <row r="14" spans="1:12" ht="20.25" customHeight="1" x14ac:dyDescent="0.15">
      <c r="A14" s="1" t="s">
        <v>68</v>
      </c>
      <c r="B14" s="38" t="s">
        <v>54</v>
      </c>
      <c r="C14" s="38" t="s">
        <v>54</v>
      </c>
      <c r="D14" s="38" t="s">
        <v>54</v>
      </c>
      <c r="E14" s="38" t="s">
        <v>54</v>
      </c>
      <c r="F14" s="38" t="s">
        <v>54</v>
      </c>
      <c r="G14" s="38" t="s">
        <v>54</v>
      </c>
      <c r="H14" s="38" t="s">
        <v>54</v>
      </c>
      <c r="I14" s="38" t="s">
        <v>54</v>
      </c>
      <c r="J14" s="38" t="s">
        <v>54</v>
      </c>
      <c r="K14" s="38" t="s">
        <v>54</v>
      </c>
    </row>
    <row r="15" spans="1:12" ht="20.25" customHeight="1" x14ac:dyDescent="0.15">
      <c r="A15" s="1" t="s">
        <v>69</v>
      </c>
      <c r="B15" s="38">
        <v>54159</v>
      </c>
      <c r="C15" s="38">
        <v>116404</v>
      </c>
      <c r="D15" s="38">
        <f t="shared" ref="D15:D16" si="0">SUM(B15:C15)</f>
        <v>170563</v>
      </c>
      <c r="E15" s="38">
        <v>22700</v>
      </c>
      <c r="F15" s="38">
        <v>36697</v>
      </c>
      <c r="G15" s="38">
        <v>330</v>
      </c>
      <c r="H15" s="38">
        <v>2273</v>
      </c>
      <c r="I15" s="38">
        <v>41078</v>
      </c>
      <c r="J15" s="38">
        <v>30496</v>
      </c>
      <c r="K15" s="36">
        <f t="shared" ref="K15:K16" si="1">SUM(G15:J15)</f>
        <v>74177</v>
      </c>
    </row>
    <row r="16" spans="1:12" ht="20.25" customHeight="1" x14ac:dyDescent="0.15">
      <c r="A16" s="1" t="s">
        <v>70</v>
      </c>
      <c r="B16" s="38">
        <v>86087</v>
      </c>
      <c r="C16" s="38">
        <v>128958</v>
      </c>
      <c r="D16" s="38">
        <f t="shared" si="0"/>
        <v>215045</v>
      </c>
      <c r="E16" s="38">
        <v>37362</v>
      </c>
      <c r="F16" s="38">
        <v>62610</v>
      </c>
      <c r="G16" s="38">
        <v>600</v>
      </c>
      <c r="H16" s="38">
        <v>8326</v>
      </c>
      <c r="I16" s="38">
        <v>41103</v>
      </c>
      <c r="J16" s="38">
        <v>37465</v>
      </c>
      <c r="K16" s="38">
        <f t="shared" si="1"/>
        <v>87494</v>
      </c>
      <c r="L16" s="37"/>
    </row>
    <row r="17" spans="1:14" ht="20.25" customHeight="1" x14ac:dyDescent="0.15">
      <c r="A17" s="1" t="s">
        <v>71</v>
      </c>
      <c r="B17" s="38">
        <v>97081.394</v>
      </c>
      <c r="C17" s="38">
        <v>152853.06</v>
      </c>
      <c r="D17" s="38">
        <f t="shared" ref="D17:D24" si="2">SUM(B17:C17)</f>
        <v>249934.454</v>
      </c>
      <c r="E17" s="38">
        <v>38613.870000000003</v>
      </c>
      <c r="F17" s="38">
        <v>82233.42</v>
      </c>
      <c r="G17" s="38">
        <v>980</v>
      </c>
      <c r="H17" s="38">
        <v>5493.1200000000008</v>
      </c>
      <c r="I17" s="38">
        <v>57165.31</v>
      </c>
      <c r="J17" s="38">
        <v>51242</v>
      </c>
      <c r="K17" s="38">
        <f t="shared" ref="K17:K24" si="3">SUM(G17:J17)</f>
        <v>114880.43</v>
      </c>
      <c r="L17" s="37"/>
    </row>
    <row r="18" spans="1:14" ht="20.25" customHeight="1" x14ac:dyDescent="0.15">
      <c r="A18" s="1" t="s">
        <v>72</v>
      </c>
      <c r="B18" s="38">
        <v>103905</v>
      </c>
      <c r="C18" s="38">
        <v>138732</v>
      </c>
      <c r="D18" s="38">
        <f t="shared" si="2"/>
        <v>242637</v>
      </c>
      <c r="E18" s="38">
        <v>17522.400000000001</v>
      </c>
      <c r="F18" s="38">
        <v>82027.600000000006</v>
      </c>
      <c r="G18" s="38">
        <v>500</v>
      </c>
      <c r="H18" s="38">
        <v>11675</v>
      </c>
      <c r="I18" s="38">
        <v>48894</v>
      </c>
      <c r="J18" s="38">
        <v>42773</v>
      </c>
      <c r="K18" s="38">
        <f t="shared" si="3"/>
        <v>103842</v>
      </c>
      <c r="L18" s="37"/>
    </row>
    <row r="19" spans="1:14" ht="20.25" customHeight="1" x14ac:dyDescent="0.15">
      <c r="A19" s="1" t="s">
        <v>73</v>
      </c>
      <c r="B19" s="42">
        <v>95364.450049999999</v>
      </c>
      <c r="C19" s="42">
        <v>124877.14</v>
      </c>
      <c r="D19" s="42">
        <f t="shared" si="2"/>
        <v>220241.59005</v>
      </c>
      <c r="E19" s="42">
        <v>32637.294000000002</v>
      </c>
      <c r="F19" s="42">
        <v>74658.2</v>
      </c>
      <c r="G19" s="42">
        <v>2812</v>
      </c>
      <c r="H19" s="42">
        <v>6410</v>
      </c>
      <c r="I19" s="42">
        <v>43108.766000000003</v>
      </c>
      <c r="J19" s="42">
        <v>32929</v>
      </c>
      <c r="K19" s="42">
        <f t="shared" si="3"/>
        <v>85259.766000000003</v>
      </c>
    </row>
    <row r="20" spans="1:14" ht="20.25" customHeight="1" x14ac:dyDescent="0.15">
      <c r="A20" s="1" t="s">
        <v>74</v>
      </c>
      <c r="B20" s="42">
        <v>112656.7</v>
      </c>
      <c r="C20" s="42">
        <v>94567.4</v>
      </c>
      <c r="D20" s="42">
        <f t="shared" si="2"/>
        <v>207224.09999999998</v>
      </c>
      <c r="E20" s="42">
        <v>39208.199999999997</v>
      </c>
      <c r="F20" s="42">
        <v>65860.2</v>
      </c>
      <c r="G20" s="42">
        <v>806.4</v>
      </c>
      <c r="H20" s="42">
        <v>4874.1000000000004</v>
      </c>
      <c r="I20" s="42">
        <v>34253.1</v>
      </c>
      <c r="J20" s="42">
        <v>36149</v>
      </c>
      <c r="K20" s="42">
        <f t="shared" si="3"/>
        <v>76082.600000000006</v>
      </c>
    </row>
    <row r="21" spans="1:14" ht="20.25" customHeight="1" x14ac:dyDescent="0.15">
      <c r="A21" s="1" t="s">
        <v>75</v>
      </c>
      <c r="B21" s="42">
        <v>106634.6</v>
      </c>
      <c r="C21" s="42">
        <v>119649.3</v>
      </c>
      <c r="D21" s="42">
        <f t="shared" si="2"/>
        <v>226283.90000000002</v>
      </c>
      <c r="E21" s="42">
        <v>36363.9</v>
      </c>
      <c r="F21" s="42">
        <v>66680.3</v>
      </c>
      <c r="G21" s="42">
        <v>5433</v>
      </c>
      <c r="H21" s="42">
        <v>8813.2999999999993</v>
      </c>
      <c r="I21" s="42">
        <v>35545.300000000003</v>
      </c>
      <c r="J21" s="42">
        <v>41869</v>
      </c>
      <c r="K21" s="42">
        <f t="shared" si="3"/>
        <v>91660.6</v>
      </c>
    </row>
    <row r="22" spans="1:14" ht="20.25" customHeight="1" x14ac:dyDescent="0.15">
      <c r="A22" s="39" t="s">
        <v>76</v>
      </c>
      <c r="B22" s="42">
        <v>100245</v>
      </c>
      <c r="C22" s="42">
        <v>79298</v>
      </c>
      <c r="D22" s="42">
        <f t="shared" si="2"/>
        <v>179543</v>
      </c>
      <c r="E22" s="42">
        <v>38275</v>
      </c>
      <c r="F22" s="42">
        <v>60722</v>
      </c>
      <c r="G22" s="42">
        <v>6085</v>
      </c>
      <c r="H22" s="42">
        <v>7951</v>
      </c>
      <c r="I22" s="42">
        <v>40705</v>
      </c>
      <c r="J22" s="42">
        <v>35830</v>
      </c>
      <c r="K22" s="42">
        <f t="shared" si="3"/>
        <v>90571</v>
      </c>
    </row>
    <row r="23" spans="1:14" ht="20.25" customHeight="1" x14ac:dyDescent="0.15">
      <c r="A23" s="39" t="s">
        <v>77</v>
      </c>
      <c r="B23" s="42">
        <v>99858.9</v>
      </c>
      <c r="C23" s="42">
        <v>96252.3</v>
      </c>
      <c r="D23" s="42">
        <f t="shared" si="2"/>
        <v>196111.2</v>
      </c>
      <c r="E23" s="42">
        <v>37472.800000000003</v>
      </c>
      <c r="F23" s="42">
        <v>62888.800000000003</v>
      </c>
      <c r="G23" s="42">
        <v>2609</v>
      </c>
      <c r="H23" s="42">
        <v>5458.2</v>
      </c>
      <c r="I23" s="42">
        <v>40557.599999999999</v>
      </c>
      <c r="J23" s="42">
        <v>36004</v>
      </c>
      <c r="K23" s="42">
        <f t="shared" si="3"/>
        <v>84628.799999999988</v>
      </c>
    </row>
    <row r="24" spans="1:14" ht="20.25" customHeight="1" x14ac:dyDescent="0.15">
      <c r="A24" s="1" t="s">
        <v>78</v>
      </c>
      <c r="B24" s="44">
        <v>98399</v>
      </c>
      <c r="C24" s="44">
        <v>99654</v>
      </c>
      <c r="D24" s="44">
        <f t="shared" si="2"/>
        <v>198053</v>
      </c>
      <c r="E24" s="44">
        <v>28579</v>
      </c>
      <c r="F24" s="44">
        <v>72106</v>
      </c>
      <c r="G24" s="44">
        <v>486</v>
      </c>
      <c r="H24" s="44">
        <v>6147</v>
      </c>
      <c r="I24" s="44">
        <v>48298</v>
      </c>
      <c r="J24" s="44">
        <v>33907</v>
      </c>
      <c r="K24" s="44">
        <f t="shared" si="3"/>
        <v>88838</v>
      </c>
    </row>
    <row r="25" spans="1:14" ht="20.25" customHeight="1" x14ac:dyDescent="0.15">
      <c r="A25" s="1" t="s">
        <v>88</v>
      </c>
      <c r="B25" s="44">
        <v>103426</v>
      </c>
      <c r="C25" s="44">
        <v>90618</v>
      </c>
      <c r="D25" s="44">
        <v>194044</v>
      </c>
      <c r="E25" s="44">
        <v>29602</v>
      </c>
      <c r="F25" s="44">
        <v>48646</v>
      </c>
      <c r="G25" s="44">
        <v>2440</v>
      </c>
      <c r="H25" s="44">
        <v>4733</v>
      </c>
      <c r="I25" s="44">
        <v>38300</v>
      </c>
      <c r="J25" s="44">
        <v>36476</v>
      </c>
      <c r="K25" s="44">
        <v>81949</v>
      </c>
    </row>
    <row r="26" spans="1:14" ht="20.25" customHeight="1" x14ac:dyDescent="0.15">
      <c r="A26" s="1" t="s">
        <v>90</v>
      </c>
      <c r="B26" s="44">
        <v>98184</v>
      </c>
      <c r="C26" s="44">
        <v>90175</v>
      </c>
      <c r="D26" s="44">
        <f>SUM(B26:C26)</f>
        <v>188359</v>
      </c>
      <c r="E26" s="44">
        <v>27383</v>
      </c>
      <c r="F26" s="44">
        <v>64276</v>
      </c>
      <c r="G26" s="44">
        <v>2259</v>
      </c>
      <c r="H26" s="44">
        <v>3369.5</v>
      </c>
      <c r="I26" s="44">
        <v>30830.400000000001</v>
      </c>
      <c r="J26" s="44">
        <v>31892</v>
      </c>
      <c r="K26" s="44">
        <f>SUM(G26:J26)</f>
        <v>68350.899999999994</v>
      </c>
    </row>
    <row r="27" spans="1:14" ht="20.25" customHeight="1" x14ac:dyDescent="0.15">
      <c r="A27" s="1" t="s">
        <v>89</v>
      </c>
      <c r="B27" s="44" t="s">
        <v>91</v>
      </c>
      <c r="C27" s="44" t="s">
        <v>91</v>
      </c>
      <c r="D27" s="44" t="s">
        <v>91</v>
      </c>
      <c r="E27" s="44" t="s">
        <v>91</v>
      </c>
      <c r="F27" s="44" t="s">
        <v>91</v>
      </c>
      <c r="G27" s="44" t="s">
        <v>91</v>
      </c>
      <c r="H27" s="44" t="s">
        <v>91</v>
      </c>
      <c r="I27" s="44" t="s">
        <v>91</v>
      </c>
      <c r="J27" s="44" t="s">
        <v>91</v>
      </c>
      <c r="K27" s="44" t="s">
        <v>91</v>
      </c>
    </row>
    <row r="28" spans="1:14" ht="20.25" customHeight="1" x14ac:dyDescent="0.15">
      <c r="A28" t="s">
        <v>94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4" ht="20.25" customHeight="1" x14ac:dyDescent="0.15"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4" ht="20.25" customHeight="1" x14ac:dyDescent="0.15">
      <c r="A30" t="s">
        <v>93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M30" s="40"/>
      <c r="N30" s="40"/>
    </row>
    <row r="31" spans="1:14" ht="20.25" customHeight="1" x14ac:dyDescent="0.15">
      <c r="A31" s="5" t="s">
        <v>45</v>
      </c>
      <c r="B31" s="67">
        <f>SUM(B32:B42)</f>
        <v>92521.000000000029</v>
      </c>
      <c r="C31" s="67">
        <f>SUM(C32:C42)</f>
        <v>54309.5</v>
      </c>
      <c r="D31" s="67">
        <f>SUM(B31:C31)</f>
        <v>146830.50000000003</v>
      </c>
      <c r="E31" s="67">
        <f t="shared" ref="E31:J31" si="4">SUM(E32:E42)</f>
        <v>20377.2</v>
      </c>
      <c r="F31" s="67">
        <f t="shared" si="4"/>
        <v>58436.7</v>
      </c>
      <c r="G31" s="67">
        <f t="shared" si="4"/>
        <v>2259</v>
      </c>
      <c r="H31" s="67">
        <f t="shared" si="4"/>
        <v>2064</v>
      </c>
      <c r="I31" s="67">
        <f t="shared" si="4"/>
        <v>24374.3</v>
      </c>
      <c r="J31" s="67">
        <f t="shared" si="4"/>
        <v>9560</v>
      </c>
      <c r="K31" s="67">
        <f>SUM(G31:J31)</f>
        <v>38257.300000000003</v>
      </c>
      <c r="M31" s="46"/>
      <c r="N31" s="40"/>
    </row>
    <row r="32" spans="1:14" ht="20.25" customHeight="1" x14ac:dyDescent="0.15">
      <c r="A32" s="5" t="s">
        <v>59</v>
      </c>
      <c r="B32" s="66">
        <v>45341.3</v>
      </c>
      <c r="C32" s="67">
        <v>5090.2</v>
      </c>
      <c r="D32" s="67">
        <f t="shared" ref="D32:D48" si="5">SUM(B32:C32)</f>
        <v>50431.5</v>
      </c>
      <c r="E32" s="67">
        <v>9194</v>
      </c>
      <c r="F32" s="67">
        <v>13760</v>
      </c>
      <c r="G32" s="67">
        <v>66</v>
      </c>
      <c r="H32" s="67">
        <v>290</v>
      </c>
      <c r="I32" s="68">
        <v>568</v>
      </c>
      <c r="J32" s="68">
        <v>8246</v>
      </c>
      <c r="K32" s="67">
        <f t="shared" ref="K32:K38" si="6">SUM(G32:J32)</f>
        <v>9170</v>
      </c>
      <c r="M32" s="48"/>
      <c r="N32" s="40"/>
    </row>
    <row r="33" spans="1:14" ht="20.25" customHeight="1" x14ac:dyDescent="0.15">
      <c r="A33" s="5" t="s">
        <v>57</v>
      </c>
      <c r="B33" s="66">
        <v>27445.9</v>
      </c>
      <c r="C33" s="67">
        <v>16814.7</v>
      </c>
      <c r="D33" s="67">
        <f t="shared" ref="D33" si="7">SUM(B33:C33)</f>
        <v>44260.600000000006</v>
      </c>
      <c r="E33" s="67">
        <v>1788</v>
      </c>
      <c r="F33" s="67">
        <v>27507.599999999999</v>
      </c>
      <c r="G33" s="67">
        <v>12</v>
      </c>
      <c r="H33" s="67">
        <v>0</v>
      </c>
      <c r="I33" s="67">
        <v>3390.6</v>
      </c>
      <c r="J33" s="67">
        <v>337</v>
      </c>
      <c r="K33" s="67">
        <f t="shared" ref="K33" si="8">SUM(G33:J33)</f>
        <v>3739.6</v>
      </c>
      <c r="M33" s="45"/>
      <c r="N33" s="40"/>
    </row>
    <row r="34" spans="1:14" ht="20.25" customHeight="1" x14ac:dyDescent="0.15">
      <c r="A34" s="5" t="s">
        <v>58</v>
      </c>
      <c r="B34" s="66">
        <v>2673.6</v>
      </c>
      <c r="C34" s="67">
        <v>8129.4</v>
      </c>
      <c r="D34" s="67">
        <f t="shared" si="5"/>
        <v>10803</v>
      </c>
      <c r="E34" s="67">
        <v>184</v>
      </c>
      <c r="F34" s="67">
        <v>605</v>
      </c>
      <c r="G34" s="67">
        <v>0</v>
      </c>
      <c r="H34" s="67">
        <v>30</v>
      </c>
      <c r="I34" s="68">
        <v>6694.9</v>
      </c>
      <c r="J34" s="67">
        <v>730</v>
      </c>
      <c r="K34" s="67">
        <f t="shared" si="6"/>
        <v>7454.9</v>
      </c>
      <c r="M34" s="48"/>
      <c r="N34" s="40"/>
    </row>
    <row r="35" spans="1:14" ht="20.25" customHeight="1" x14ac:dyDescent="0.15">
      <c r="A35" s="5" t="s">
        <v>79</v>
      </c>
      <c r="B35" s="66">
        <v>5995</v>
      </c>
      <c r="C35" s="67">
        <v>1498.2</v>
      </c>
      <c r="D35" s="67">
        <f t="shared" si="5"/>
        <v>7493.2</v>
      </c>
      <c r="E35" s="67">
        <v>1518.2</v>
      </c>
      <c r="F35" s="67">
        <v>66</v>
      </c>
      <c r="G35" s="67">
        <v>0</v>
      </c>
      <c r="H35" s="67">
        <v>0</v>
      </c>
      <c r="I35" s="67">
        <v>3233.3</v>
      </c>
      <c r="J35" s="68">
        <v>0</v>
      </c>
      <c r="K35" s="67">
        <f t="shared" si="6"/>
        <v>3233.3</v>
      </c>
      <c r="M35" s="45"/>
      <c r="N35" s="40"/>
    </row>
    <row r="36" spans="1:14" ht="20.25" customHeight="1" x14ac:dyDescent="0.15">
      <c r="A36" s="5" t="s">
        <v>92</v>
      </c>
      <c r="B36" s="69">
        <v>0.2</v>
      </c>
      <c r="C36" s="67">
        <v>4323</v>
      </c>
      <c r="D36" s="67">
        <f t="shared" ref="D36" si="9">SUM(B36:C36)</f>
        <v>4323.2</v>
      </c>
      <c r="E36" s="67">
        <v>0</v>
      </c>
      <c r="F36" s="67">
        <v>3000</v>
      </c>
      <c r="G36" s="67">
        <v>0</v>
      </c>
      <c r="H36" s="67">
        <v>0</v>
      </c>
      <c r="I36" s="68">
        <v>1302</v>
      </c>
      <c r="J36" s="68">
        <v>21</v>
      </c>
      <c r="K36" s="67">
        <f t="shared" si="6"/>
        <v>1323</v>
      </c>
      <c r="M36" s="48"/>
      <c r="N36" s="40"/>
    </row>
    <row r="37" spans="1:14" ht="20.25" customHeight="1" x14ac:dyDescent="0.15">
      <c r="A37" s="5" t="s">
        <v>80</v>
      </c>
      <c r="B37" s="66">
        <v>4148.1000000000004</v>
      </c>
      <c r="C37" s="67">
        <v>146.4</v>
      </c>
      <c r="D37" s="67">
        <f t="shared" si="5"/>
        <v>4294.5</v>
      </c>
      <c r="E37" s="67">
        <v>203</v>
      </c>
      <c r="F37" s="67">
        <v>3076</v>
      </c>
      <c r="G37" s="67">
        <v>0</v>
      </c>
      <c r="H37" s="67">
        <v>0</v>
      </c>
      <c r="I37" s="67">
        <v>80</v>
      </c>
      <c r="J37" s="67">
        <v>0</v>
      </c>
      <c r="K37" s="67">
        <f t="shared" si="6"/>
        <v>80</v>
      </c>
      <c r="M37" s="45"/>
      <c r="N37" s="40"/>
    </row>
    <row r="38" spans="1:14" ht="20.25" customHeight="1" x14ac:dyDescent="0.15">
      <c r="A38" s="5" t="s">
        <v>83</v>
      </c>
      <c r="B38" s="66">
        <v>845.1</v>
      </c>
      <c r="C38" s="67">
        <v>1551.6</v>
      </c>
      <c r="D38" s="67">
        <f t="shared" ref="D38:D40" si="10">SUM(B38:C38)</f>
        <v>2396.6999999999998</v>
      </c>
      <c r="E38" s="67">
        <v>76</v>
      </c>
      <c r="F38" s="67">
        <v>889</v>
      </c>
      <c r="G38" s="67">
        <v>0</v>
      </c>
      <c r="H38" s="67">
        <v>16</v>
      </c>
      <c r="I38" s="67">
        <v>576.6</v>
      </c>
      <c r="J38" s="67">
        <v>82</v>
      </c>
      <c r="K38" s="67">
        <f t="shared" si="6"/>
        <v>674.6</v>
      </c>
      <c r="M38" s="45"/>
      <c r="N38" s="40"/>
    </row>
    <row r="39" spans="1:14" ht="20.25" customHeight="1" x14ac:dyDescent="0.15">
      <c r="A39" s="5" t="s">
        <v>82</v>
      </c>
      <c r="B39" s="66">
        <v>587</v>
      </c>
      <c r="C39" s="67">
        <v>1645</v>
      </c>
      <c r="D39" s="67">
        <f t="shared" si="10"/>
        <v>2232</v>
      </c>
      <c r="E39" s="67">
        <v>103</v>
      </c>
      <c r="F39" s="68">
        <v>1080</v>
      </c>
      <c r="G39" s="67">
        <v>0</v>
      </c>
      <c r="H39" s="68">
        <v>1003</v>
      </c>
      <c r="I39" s="68">
        <v>46</v>
      </c>
      <c r="J39" s="68">
        <v>0</v>
      </c>
      <c r="K39" s="67">
        <f>SUM(G39:J39)</f>
        <v>1049</v>
      </c>
      <c r="M39" s="48"/>
      <c r="N39" s="40"/>
    </row>
    <row r="40" spans="1:14" ht="20.25" customHeight="1" x14ac:dyDescent="0.15">
      <c r="A40" s="5" t="s">
        <v>84</v>
      </c>
      <c r="B40" s="66">
        <v>13.8</v>
      </c>
      <c r="C40" s="67">
        <v>1868.8</v>
      </c>
      <c r="D40" s="67">
        <f t="shared" si="10"/>
        <v>1882.6</v>
      </c>
      <c r="E40" s="67">
        <v>2</v>
      </c>
      <c r="F40" s="67">
        <v>9.1</v>
      </c>
      <c r="G40" s="67">
        <v>0</v>
      </c>
      <c r="H40" s="67">
        <v>37</v>
      </c>
      <c r="I40" s="68">
        <v>1726.7</v>
      </c>
      <c r="J40" s="68">
        <v>96</v>
      </c>
      <c r="K40" s="67">
        <f>SUM(G40:J40)</f>
        <v>1859.7</v>
      </c>
      <c r="M40" s="48"/>
      <c r="N40" s="40"/>
    </row>
    <row r="41" spans="1:14" ht="20.25" customHeight="1" x14ac:dyDescent="0.15">
      <c r="A41" s="5" t="s">
        <v>81</v>
      </c>
      <c r="B41" s="66">
        <v>34.6</v>
      </c>
      <c r="C41" s="67">
        <v>1504</v>
      </c>
      <c r="D41" s="67">
        <f t="shared" si="5"/>
        <v>1538.6</v>
      </c>
      <c r="E41" s="67">
        <v>0</v>
      </c>
      <c r="F41" s="67">
        <v>523</v>
      </c>
      <c r="G41" s="67">
        <v>0</v>
      </c>
      <c r="H41" s="67">
        <v>18</v>
      </c>
      <c r="I41" s="67">
        <v>906</v>
      </c>
      <c r="J41" s="67">
        <v>48</v>
      </c>
      <c r="K41" s="67">
        <f t="shared" ref="K41:K42" si="11">SUM(G41:J41)</f>
        <v>972</v>
      </c>
      <c r="M41" s="45"/>
      <c r="N41" s="40"/>
    </row>
    <row r="42" spans="1:14" ht="20.25" customHeight="1" x14ac:dyDescent="0.15">
      <c r="A42" s="5" t="s">
        <v>60</v>
      </c>
      <c r="B42" s="70">
        <v>5436.4</v>
      </c>
      <c r="C42" s="67">
        <v>11738.2</v>
      </c>
      <c r="D42" s="67">
        <f t="shared" si="5"/>
        <v>17174.599999999999</v>
      </c>
      <c r="E42" s="67">
        <v>7309</v>
      </c>
      <c r="F42" s="67">
        <v>7921</v>
      </c>
      <c r="G42" s="67">
        <v>2181</v>
      </c>
      <c r="H42" s="67">
        <v>670</v>
      </c>
      <c r="I42" s="68">
        <v>5850.2</v>
      </c>
      <c r="J42" s="67">
        <v>0</v>
      </c>
      <c r="K42" s="67">
        <f t="shared" si="11"/>
        <v>8701.2000000000007</v>
      </c>
      <c r="M42" s="48"/>
      <c r="N42" s="40"/>
    </row>
    <row r="43" spans="1:14" ht="20.25" customHeight="1" x14ac:dyDescent="0.15">
      <c r="B43" s="71"/>
      <c r="C43" s="72"/>
      <c r="D43" s="67"/>
      <c r="E43" s="72"/>
      <c r="F43" s="72"/>
      <c r="G43" s="72"/>
      <c r="H43" s="72"/>
      <c r="I43" s="72"/>
      <c r="J43" s="72"/>
      <c r="K43" s="72"/>
      <c r="M43" s="47"/>
      <c r="N43" s="40"/>
    </row>
    <row r="44" spans="1:14" ht="20.25" customHeight="1" x14ac:dyDescent="0.15">
      <c r="A44" s="5" t="s">
        <v>56</v>
      </c>
      <c r="B44" s="73">
        <f>SUM(B45:B48)</f>
        <v>5663.4</v>
      </c>
      <c r="C44" s="73">
        <f>SUM(C45:C48)</f>
        <v>35865.299999999996</v>
      </c>
      <c r="D44" s="67">
        <f t="shared" si="5"/>
        <v>41528.699999999997</v>
      </c>
      <c r="E44" s="73">
        <f t="shared" ref="E44:J44" si="12">SUM(E45:E48)</f>
        <v>7006.2</v>
      </c>
      <c r="F44" s="73">
        <f t="shared" si="12"/>
        <v>5838.5</v>
      </c>
      <c r="G44" s="73">
        <f t="shared" si="12"/>
        <v>0</v>
      </c>
      <c r="H44" s="73">
        <f t="shared" si="12"/>
        <v>1305.5</v>
      </c>
      <c r="I44" s="73">
        <f t="shared" si="12"/>
        <v>6456.2000000000007</v>
      </c>
      <c r="J44" s="73">
        <f t="shared" si="12"/>
        <v>22332</v>
      </c>
      <c r="K44" s="67">
        <f>SUM(G44:J44)</f>
        <v>30093.7</v>
      </c>
      <c r="M44" s="47"/>
      <c r="N44" s="40"/>
    </row>
    <row r="45" spans="1:14" ht="20.25" customHeight="1" x14ac:dyDescent="0.15">
      <c r="A45" s="5" t="s">
        <v>85</v>
      </c>
      <c r="B45" s="73">
        <v>0</v>
      </c>
      <c r="C45" s="67">
        <v>24682</v>
      </c>
      <c r="D45" s="67">
        <f t="shared" si="5"/>
        <v>24682</v>
      </c>
      <c r="E45" s="68">
        <v>2668</v>
      </c>
      <c r="F45" s="68">
        <v>0</v>
      </c>
      <c r="G45" s="68">
        <v>0</v>
      </c>
      <c r="H45" s="68">
        <v>0</v>
      </c>
      <c r="I45" s="68">
        <v>287</v>
      </c>
      <c r="J45" s="68">
        <v>21727</v>
      </c>
      <c r="K45" s="67">
        <f>SUM(G45:J45)</f>
        <v>22014</v>
      </c>
      <c r="M45" s="40"/>
      <c r="N45" s="40"/>
    </row>
    <row r="46" spans="1:14" ht="20.25" customHeight="1" x14ac:dyDescent="0.15">
      <c r="A46" s="5" t="s">
        <v>87</v>
      </c>
      <c r="B46" s="73">
        <v>3922.5</v>
      </c>
      <c r="C46" s="67">
        <v>718.6</v>
      </c>
      <c r="D46" s="67">
        <f t="shared" ref="D46:D47" si="13">SUM(B46:C46)</f>
        <v>4641.1000000000004</v>
      </c>
      <c r="E46" s="68">
        <v>1202</v>
      </c>
      <c r="F46" s="68">
        <v>482.3</v>
      </c>
      <c r="G46" s="68">
        <v>0</v>
      </c>
      <c r="H46" s="68">
        <v>0</v>
      </c>
      <c r="I46" s="68">
        <v>719</v>
      </c>
      <c r="J46" s="68">
        <v>0</v>
      </c>
      <c r="K46" s="67">
        <f>SUM(G46:J46)</f>
        <v>719</v>
      </c>
    </row>
    <row r="47" spans="1:14" ht="20.25" customHeight="1" x14ac:dyDescent="0.15">
      <c r="A47" s="5" t="s">
        <v>86</v>
      </c>
      <c r="B47" s="73">
        <v>55.1</v>
      </c>
      <c r="C47" s="67">
        <v>2494.8000000000002</v>
      </c>
      <c r="D47" s="67">
        <f t="shared" si="13"/>
        <v>2549.9</v>
      </c>
      <c r="E47" s="68">
        <v>1496</v>
      </c>
      <c r="F47" s="68">
        <v>324</v>
      </c>
      <c r="G47" s="68">
        <v>0</v>
      </c>
      <c r="H47" s="68">
        <v>0</v>
      </c>
      <c r="I47" s="68">
        <v>729.9</v>
      </c>
      <c r="J47" s="68">
        <v>0</v>
      </c>
      <c r="K47" s="67">
        <f>SUM(G47:J47)</f>
        <v>729.9</v>
      </c>
      <c r="M47" s="40"/>
      <c r="N47" s="40"/>
    </row>
    <row r="48" spans="1:14" ht="20.25" customHeight="1" x14ac:dyDescent="0.15">
      <c r="A48" s="5" t="s">
        <v>60</v>
      </c>
      <c r="B48" s="73">
        <v>1685.8</v>
      </c>
      <c r="C48" s="67">
        <v>7969.9</v>
      </c>
      <c r="D48" s="67">
        <f t="shared" si="5"/>
        <v>9655.6999999999989</v>
      </c>
      <c r="E48" s="68">
        <v>1640.2</v>
      </c>
      <c r="F48" s="68">
        <v>5032.2</v>
      </c>
      <c r="G48" s="68">
        <v>0</v>
      </c>
      <c r="H48" s="68">
        <v>1305.5</v>
      </c>
      <c r="I48" s="68">
        <v>4720.3</v>
      </c>
      <c r="J48" s="68">
        <v>605</v>
      </c>
      <c r="K48" s="67">
        <f>SUM(G48:J48)</f>
        <v>6630.8</v>
      </c>
    </row>
    <row r="49" spans="1:1" ht="20.25" customHeight="1" x14ac:dyDescent="0.15">
      <c r="A49" s="41" t="s">
        <v>55</v>
      </c>
    </row>
    <row r="50" spans="1:1" ht="20.25" customHeight="1" x14ac:dyDescent="0.15">
      <c r="A50" s="6" t="s">
        <v>46</v>
      </c>
    </row>
    <row r="51" spans="1:1" ht="20.25" customHeight="1" x14ac:dyDescent="0.15"/>
    <row r="52" spans="1:1" ht="20.25" customHeight="1" x14ac:dyDescent="0.15"/>
    <row r="53" spans="1:1" ht="20.25" customHeight="1" x14ac:dyDescent="0.15"/>
    <row r="54" spans="1:1" ht="20.25" customHeight="1" x14ac:dyDescent="0.15"/>
    <row r="55" spans="1:1" ht="20.25" customHeight="1" x14ac:dyDescent="0.15"/>
    <row r="56" spans="1:1" ht="20.25" customHeight="1" x14ac:dyDescent="0.15"/>
    <row r="57" spans="1:1" ht="20.25" customHeight="1" x14ac:dyDescent="0.15"/>
    <row r="58" spans="1:1" ht="20.25" customHeight="1" x14ac:dyDescent="0.15"/>
    <row r="59" spans="1:1" ht="20.25" customHeight="1" x14ac:dyDescent="0.15"/>
    <row r="60" spans="1:1" ht="20.25" customHeight="1" x14ac:dyDescent="0.15"/>
    <row r="61" spans="1:1" ht="20.25" customHeight="1" x14ac:dyDescent="0.15"/>
    <row r="62" spans="1:1" ht="20.25" customHeight="1" x14ac:dyDescent="0.15"/>
    <row r="63" spans="1:1" ht="20.25" customHeight="1" x14ac:dyDescent="0.15"/>
    <row r="64" spans="1:1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</sheetData>
  <mergeCells count="9">
    <mergeCell ref="A6:A7"/>
    <mergeCell ref="G6:K6"/>
    <mergeCell ref="B5:D5"/>
    <mergeCell ref="E5:K5"/>
    <mergeCell ref="B6:B7"/>
    <mergeCell ref="C6:C7"/>
    <mergeCell ref="D6:D7"/>
    <mergeCell ref="E6:E7"/>
    <mergeCell ref="F6:F7"/>
  </mergeCells>
  <phoneticPr fontId="20"/>
  <pageMargins left="0.78740157480314965" right="0.78740157480314965" top="0.98425196850393704" bottom="0.98425196850393704" header="0.70866141732283472" footer="0.51181102362204722"/>
  <pageSetup paperSize="9" scale="68" orientation="portrait" r:id="rId1"/>
  <headerFooter>
    <oddHeader>&amp;L第６章　水産業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zoomScale="80" zoomScaleNormal="80" workbookViewId="0"/>
  </sheetViews>
  <sheetFormatPr defaultRowHeight="20.25" customHeight="1" x14ac:dyDescent="0.15"/>
  <cols>
    <col min="1" max="1" width="16.625" style="10" customWidth="1"/>
    <col min="2" max="11" width="12.625" style="10" customWidth="1"/>
    <col min="12" max="16384" width="9" style="10"/>
  </cols>
  <sheetData>
    <row r="2" spans="1:11" ht="20.25" customHeight="1" x14ac:dyDescent="0.15">
      <c r="A2" s="7" t="s">
        <v>47</v>
      </c>
      <c r="B2" s="8"/>
      <c r="C2" s="9"/>
      <c r="D2" s="9"/>
      <c r="E2" s="9"/>
      <c r="F2" s="9"/>
      <c r="G2" s="9"/>
      <c r="H2" s="9"/>
      <c r="I2" s="9"/>
      <c r="J2" s="9"/>
      <c r="K2" s="9"/>
    </row>
    <row r="3" spans="1:11" ht="20.25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0.25" customHeight="1" x14ac:dyDescent="0.15">
      <c r="A4" s="9" t="s">
        <v>48</v>
      </c>
      <c r="B4" s="12"/>
      <c r="C4" s="12"/>
      <c r="D4" s="12"/>
      <c r="E4" s="12"/>
      <c r="F4" s="12"/>
      <c r="G4" s="12"/>
      <c r="H4" s="12"/>
      <c r="I4" s="12"/>
      <c r="J4" s="12"/>
      <c r="K4" s="13" t="s">
        <v>0</v>
      </c>
    </row>
    <row r="5" spans="1:11" ht="20.25" customHeight="1" x14ac:dyDescent="0.15">
      <c r="A5" s="14" t="s">
        <v>1</v>
      </c>
      <c r="B5" s="56" t="s">
        <v>2</v>
      </c>
      <c r="C5" s="57"/>
      <c r="D5" s="58"/>
      <c r="E5" s="57" t="s">
        <v>3</v>
      </c>
      <c r="F5" s="57"/>
      <c r="G5" s="57"/>
      <c r="H5" s="57"/>
      <c r="I5" s="57"/>
      <c r="J5" s="57"/>
      <c r="K5" s="58"/>
    </row>
    <row r="6" spans="1:11" ht="20.25" customHeight="1" x14ac:dyDescent="0.15">
      <c r="A6" s="15"/>
      <c r="B6" s="59" t="s">
        <v>4</v>
      </c>
      <c r="C6" s="59" t="s">
        <v>5</v>
      </c>
      <c r="D6" s="59" t="s">
        <v>6</v>
      </c>
      <c r="E6" s="59" t="s">
        <v>7</v>
      </c>
      <c r="F6" s="62" t="s">
        <v>49</v>
      </c>
      <c r="G6" s="65" t="s">
        <v>8</v>
      </c>
      <c r="H6" s="65"/>
      <c r="I6" s="65"/>
      <c r="J6" s="65"/>
      <c r="K6" s="65"/>
    </row>
    <row r="7" spans="1:11" ht="20.25" customHeight="1" x14ac:dyDescent="0.15">
      <c r="A7" s="15" t="s">
        <v>9</v>
      </c>
      <c r="B7" s="60"/>
      <c r="C7" s="60"/>
      <c r="D7" s="60"/>
      <c r="E7" s="60"/>
      <c r="F7" s="63"/>
      <c r="G7" s="59" t="s">
        <v>10</v>
      </c>
      <c r="H7" s="59" t="s">
        <v>11</v>
      </c>
      <c r="I7" s="14" t="s">
        <v>12</v>
      </c>
      <c r="J7" s="59" t="s">
        <v>13</v>
      </c>
      <c r="K7" s="59" t="s">
        <v>6</v>
      </c>
    </row>
    <row r="8" spans="1:11" ht="20.25" customHeight="1" x14ac:dyDescent="0.15">
      <c r="A8" s="16"/>
      <c r="B8" s="61"/>
      <c r="C8" s="61"/>
      <c r="D8" s="61"/>
      <c r="E8" s="61"/>
      <c r="F8" s="64"/>
      <c r="G8" s="61"/>
      <c r="H8" s="61"/>
      <c r="I8" s="16" t="s">
        <v>14</v>
      </c>
      <c r="J8" s="61"/>
      <c r="K8" s="61"/>
    </row>
    <row r="9" spans="1:11" ht="20.25" customHeight="1" x14ac:dyDescent="0.15">
      <c r="A9" s="15" t="s">
        <v>50</v>
      </c>
      <c r="B9" s="17">
        <v>199385</v>
      </c>
      <c r="C9" s="17">
        <v>352203</v>
      </c>
      <c r="D9" s="17">
        <v>551588</v>
      </c>
      <c r="E9" s="17">
        <v>58533</v>
      </c>
      <c r="F9" s="18">
        <v>261576</v>
      </c>
      <c r="G9" s="17">
        <v>8684</v>
      </c>
      <c r="H9" s="17">
        <v>17785</v>
      </c>
      <c r="I9" s="17">
        <v>110954</v>
      </c>
      <c r="J9" s="17">
        <v>94056</v>
      </c>
      <c r="K9" s="19">
        <v>231479</v>
      </c>
    </row>
    <row r="10" spans="1:11" ht="20.25" customHeight="1" x14ac:dyDescent="0.15">
      <c r="A10" s="15">
        <v>6</v>
      </c>
      <c r="B10" s="17">
        <v>174040</v>
      </c>
      <c r="C10" s="17">
        <v>331740</v>
      </c>
      <c r="D10" s="17">
        <v>505780</v>
      </c>
      <c r="E10" s="17">
        <v>58288</v>
      </c>
      <c r="F10" s="18">
        <v>214010</v>
      </c>
      <c r="G10" s="17">
        <v>12093</v>
      </c>
      <c r="H10" s="17">
        <v>16276</v>
      </c>
      <c r="I10" s="17">
        <v>150487</v>
      </c>
      <c r="J10" s="17">
        <v>54626</v>
      </c>
      <c r="K10" s="17">
        <v>233482</v>
      </c>
    </row>
    <row r="11" spans="1:11" ht="20.25" customHeight="1" x14ac:dyDescent="0.15">
      <c r="A11" s="15">
        <v>7</v>
      </c>
      <c r="B11" s="17">
        <v>124139</v>
      </c>
      <c r="C11" s="17">
        <v>349267</v>
      </c>
      <c r="D11" s="17">
        <v>473406</v>
      </c>
      <c r="E11" s="17">
        <v>61903</v>
      </c>
      <c r="F11" s="18">
        <v>208471</v>
      </c>
      <c r="G11" s="17">
        <v>9911</v>
      </c>
      <c r="H11" s="17">
        <v>21697</v>
      </c>
      <c r="I11" s="17">
        <v>120727</v>
      </c>
      <c r="J11" s="17">
        <v>50697</v>
      </c>
      <c r="K11" s="17">
        <v>203032</v>
      </c>
    </row>
    <row r="12" spans="1:11" ht="20.25" customHeight="1" x14ac:dyDescent="0.15">
      <c r="A12" s="15">
        <v>8</v>
      </c>
      <c r="B12" s="17">
        <v>159590</v>
      </c>
      <c r="C12" s="17">
        <v>286444</v>
      </c>
      <c r="D12" s="17">
        <f>SUM(B12:C12)</f>
        <v>446034</v>
      </c>
      <c r="E12" s="17">
        <v>49311</v>
      </c>
      <c r="F12" s="18">
        <v>189867</v>
      </c>
      <c r="G12" s="17">
        <v>7769</v>
      </c>
      <c r="H12" s="17">
        <v>20408</v>
      </c>
      <c r="I12" s="17">
        <v>122552</v>
      </c>
      <c r="J12" s="17">
        <v>56127</v>
      </c>
      <c r="K12" s="17">
        <f>SUM(G12:J12)</f>
        <v>206856</v>
      </c>
    </row>
    <row r="13" spans="1:11" s="9" customFormat="1" ht="20.25" customHeight="1" x14ac:dyDescent="0.15">
      <c r="A13" s="15">
        <v>9</v>
      </c>
      <c r="B13" s="20">
        <v>231502</v>
      </c>
      <c r="C13" s="20">
        <v>214806</v>
      </c>
      <c r="D13" s="20">
        <v>446308</v>
      </c>
      <c r="E13" s="20">
        <v>53634</v>
      </c>
      <c r="F13" s="21">
        <v>201832</v>
      </c>
      <c r="G13" s="20">
        <v>11204</v>
      </c>
      <c r="H13" s="20">
        <v>22881</v>
      </c>
      <c r="I13" s="20">
        <v>109470</v>
      </c>
      <c r="J13" s="20">
        <v>47287</v>
      </c>
      <c r="K13" s="20">
        <v>190842</v>
      </c>
    </row>
    <row r="14" spans="1:11" ht="20.25" customHeight="1" x14ac:dyDescent="0.15">
      <c r="A14" s="15"/>
      <c r="B14" s="17"/>
      <c r="C14" s="17"/>
      <c r="D14" s="17"/>
      <c r="E14" s="17"/>
      <c r="F14" s="18"/>
      <c r="G14" s="17"/>
      <c r="H14" s="17"/>
      <c r="I14" s="17"/>
      <c r="J14" s="17"/>
      <c r="K14" s="17"/>
    </row>
    <row r="15" spans="1:11" s="9" customFormat="1" ht="20.25" customHeight="1" x14ac:dyDescent="0.15">
      <c r="A15" s="15">
        <v>10</v>
      </c>
      <c r="B15" s="20">
        <v>161490</v>
      </c>
      <c r="C15" s="20">
        <v>264401</v>
      </c>
      <c r="D15" s="20">
        <v>425891</v>
      </c>
      <c r="E15" s="20">
        <v>44998</v>
      </c>
      <c r="F15" s="21">
        <v>189244</v>
      </c>
      <c r="G15" s="20">
        <v>8881</v>
      </c>
      <c r="H15" s="20">
        <v>22505</v>
      </c>
      <c r="I15" s="20">
        <v>101721</v>
      </c>
      <c r="J15" s="20">
        <v>58542</v>
      </c>
      <c r="K15" s="20">
        <f>SUM(G15:J15)</f>
        <v>191649</v>
      </c>
    </row>
    <row r="16" spans="1:11" s="9" customFormat="1" ht="20.25" customHeight="1" x14ac:dyDescent="0.15">
      <c r="A16" s="15">
        <v>11</v>
      </c>
      <c r="B16" s="22">
        <v>135199</v>
      </c>
      <c r="C16" s="22">
        <v>263978</v>
      </c>
      <c r="D16" s="22">
        <v>399177</v>
      </c>
      <c r="E16" s="22">
        <v>40341</v>
      </c>
      <c r="F16" s="23">
        <v>210015</v>
      </c>
      <c r="G16" s="22">
        <v>7187</v>
      </c>
      <c r="H16" s="22">
        <v>20881</v>
      </c>
      <c r="I16" s="22">
        <v>76888</v>
      </c>
      <c r="J16" s="22">
        <v>43865</v>
      </c>
      <c r="K16" s="22">
        <v>148821</v>
      </c>
    </row>
    <row r="17" spans="1:12" s="9" customFormat="1" ht="20.25" customHeight="1" x14ac:dyDescent="0.15">
      <c r="A17" s="15">
        <v>12</v>
      </c>
      <c r="B17" s="20">
        <v>135369</v>
      </c>
      <c r="C17" s="20">
        <v>234047</v>
      </c>
      <c r="D17" s="20">
        <v>369416</v>
      </c>
      <c r="E17" s="20">
        <v>60344</v>
      </c>
      <c r="F17" s="21">
        <v>149849</v>
      </c>
      <c r="G17" s="20">
        <v>10083</v>
      </c>
      <c r="H17" s="20">
        <v>18898</v>
      </c>
      <c r="I17" s="20">
        <v>86351</v>
      </c>
      <c r="J17" s="20">
        <v>43891</v>
      </c>
      <c r="K17" s="20">
        <v>159223</v>
      </c>
    </row>
    <row r="18" spans="1:12" s="9" customFormat="1" ht="20.25" customHeight="1" x14ac:dyDescent="0.15">
      <c r="A18" s="15">
        <v>13</v>
      </c>
      <c r="B18" s="20">
        <v>168854</v>
      </c>
      <c r="C18" s="20">
        <v>267687</v>
      </c>
      <c r="D18" s="20">
        <v>436541</v>
      </c>
      <c r="E18" s="20">
        <v>62278</v>
      </c>
      <c r="F18" s="21">
        <v>207700</v>
      </c>
      <c r="G18" s="20">
        <v>7293</v>
      </c>
      <c r="H18" s="20">
        <v>12628</v>
      </c>
      <c r="I18" s="20">
        <v>97976</v>
      </c>
      <c r="J18" s="20">
        <v>48666</v>
      </c>
      <c r="K18" s="20">
        <v>166563</v>
      </c>
    </row>
    <row r="19" spans="1:12" s="9" customFormat="1" ht="20.25" customHeight="1" x14ac:dyDescent="0.15">
      <c r="A19" s="15">
        <v>14</v>
      </c>
      <c r="B19" s="20">
        <v>94778</v>
      </c>
      <c r="C19" s="20">
        <v>222745</v>
      </c>
      <c r="D19" s="20">
        <v>317523</v>
      </c>
      <c r="E19" s="20">
        <v>49154</v>
      </c>
      <c r="F19" s="21">
        <v>118496</v>
      </c>
      <c r="G19" s="20">
        <v>9732</v>
      </c>
      <c r="H19" s="20">
        <v>8044</v>
      </c>
      <c r="I19" s="20">
        <v>92031</v>
      </c>
      <c r="J19" s="20">
        <v>40066</v>
      </c>
      <c r="K19" s="20">
        <v>149873</v>
      </c>
    </row>
    <row r="20" spans="1:12" s="9" customFormat="1" ht="20.25" customHeight="1" x14ac:dyDescent="0.15">
      <c r="A20" s="15"/>
      <c r="B20" s="20"/>
      <c r="C20" s="20"/>
      <c r="D20" s="20"/>
      <c r="E20" s="20"/>
      <c r="F20" s="21"/>
      <c r="G20" s="20"/>
      <c r="H20" s="20"/>
      <c r="I20" s="20"/>
      <c r="J20" s="20"/>
      <c r="K20" s="20"/>
    </row>
    <row r="21" spans="1:12" s="9" customFormat="1" ht="20.25" customHeight="1" x14ac:dyDescent="0.15">
      <c r="A21" s="15">
        <v>15</v>
      </c>
      <c r="B21" s="20">
        <v>135801</v>
      </c>
      <c r="C21" s="20">
        <v>227591</v>
      </c>
      <c r="D21" s="20">
        <f>E21+F21+K21</f>
        <v>363392</v>
      </c>
      <c r="E21" s="20">
        <v>46248</v>
      </c>
      <c r="F21" s="21">
        <v>156079</v>
      </c>
      <c r="G21" s="20">
        <v>9781</v>
      </c>
      <c r="H21" s="20">
        <v>7060</v>
      </c>
      <c r="I21" s="20">
        <v>116123</v>
      </c>
      <c r="J21" s="20">
        <v>28101</v>
      </c>
      <c r="K21" s="20">
        <f>G21+H21+I21+J21</f>
        <v>161065</v>
      </c>
    </row>
    <row r="22" spans="1:12" s="9" customFormat="1" ht="20.25" customHeight="1" x14ac:dyDescent="0.15">
      <c r="A22" s="16">
        <v>16</v>
      </c>
      <c r="B22" s="24">
        <v>127045</v>
      </c>
      <c r="C22" s="24">
        <v>216363</v>
      </c>
      <c r="D22" s="24">
        <v>343408</v>
      </c>
      <c r="E22" s="24">
        <v>57802</v>
      </c>
      <c r="F22" s="25">
        <v>153673</v>
      </c>
      <c r="G22" s="24">
        <v>7474</v>
      </c>
      <c r="H22" s="24">
        <v>7465</v>
      </c>
      <c r="I22" s="24">
        <v>72383</v>
      </c>
      <c r="J22" s="24">
        <v>44613</v>
      </c>
      <c r="K22" s="24">
        <v>131934</v>
      </c>
    </row>
    <row r="23" spans="1:12" s="9" customFormat="1" ht="20.25" customHeight="1" x14ac:dyDescent="0.15">
      <c r="A23" s="1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2" s="9" customFormat="1" ht="20.25" customHeight="1" x14ac:dyDescent="0.15">
      <c r="A24" s="15" t="s">
        <v>9</v>
      </c>
      <c r="B24" s="27">
        <f>SUM(B25:B35)</f>
        <v>127045</v>
      </c>
      <c r="C24" s="27">
        <f>SUM(C25:C35)</f>
        <v>164662</v>
      </c>
      <c r="D24" s="28">
        <f t="shared" ref="D24:D35" si="0">E24+F24+K24</f>
        <v>291707</v>
      </c>
      <c r="E24" s="27">
        <f t="shared" ref="E24:K24" si="1">SUM(E25:E35)</f>
        <v>57528</v>
      </c>
      <c r="F24" s="27">
        <f t="shared" si="1"/>
        <v>153336</v>
      </c>
      <c r="G24" s="27">
        <f t="shared" si="1"/>
        <v>7474</v>
      </c>
      <c r="H24" s="27">
        <f t="shared" si="1"/>
        <v>1146</v>
      </c>
      <c r="I24" s="27">
        <f t="shared" si="1"/>
        <v>67683</v>
      </c>
      <c r="J24" s="27">
        <f t="shared" si="1"/>
        <v>4540</v>
      </c>
      <c r="K24" s="27">
        <f t="shared" si="1"/>
        <v>80843</v>
      </c>
      <c r="L24" s="29"/>
    </row>
    <row r="25" spans="1:12" s="9" customFormat="1" ht="20.25" customHeight="1" x14ac:dyDescent="0.15">
      <c r="A25" s="15" t="s">
        <v>15</v>
      </c>
      <c r="B25" s="30">
        <v>15067</v>
      </c>
      <c r="C25" s="30">
        <v>26</v>
      </c>
      <c r="D25" s="31">
        <f t="shared" si="0"/>
        <v>15093</v>
      </c>
      <c r="E25" s="30">
        <v>2517</v>
      </c>
      <c r="F25" s="30">
        <v>10635</v>
      </c>
      <c r="G25" s="30">
        <v>19</v>
      </c>
      <c r="H25" s="30">
        <v>58</v>
      </c>
      <c r="I25" s="30">
        <v>313</v>
      </c>
      <c r="J25" s="30">
        <v>1551</v>
      </c>
      <c r="K25" s="30">
        <f t="shared" ref="K25:K35" si="2">SUM(G25:J25)</f>
        <v>1941</v>
      </c>
      <c r="L25" s="29"/>
    </row>
    <row r="26" spans="1:12" s="9" customFormat="1" ht="20.25" customHeight="1" x14ac:dyDescent="0.15">
      <c r="A26" s="15" t="s">
        <v>16</v>
      </c>
      <c r="B26" s="30">
        <v>485</v>
      </c>
      <c r="C26" s="30">
        <v>21924</v>
      </c>
      <c r="D26" s="31">
        <f t="shared" si="0"/>
        <v>22409</v>
      </c>
      <c r="E26" s="30">
        <v>5498</v>
      </c>
      <c r="F26" s="30">
        <v>15001</v>
      </c>
      <c r="G26" s="30">
        <v>32</v>
      </c>
      <c r="H26" s="30">
        <v>30</v>
      </c>
      <c r="I26" s="30">
        <v>824</v>
      </c>
      <c r="J26" s="30">
        <v>1024</v>
      </c>
      <c r="K26" s="30">
        <f t="shared" si="2"/>
        <v>1910</v>
      </c>
      <c r="L26" s="29"/>
    </row>
    <row r="27" spans="1:12" s="9" customFormat="1" ht="20.25" customHeight="1" x14ac:dyDescent="0.15">
      <c r="A27" s="15" t="s">
        <v>17</v>
      </c>
      <c r="B27" s="30">
        <v>23849</v>
      </c>
      <c r="C27" s="30">
        <v>9714</v>
      </c>
      <c r="D27" s="31">
        <f t="shared" si="0"/>
        <v>33563</v>
      </c>
      <c r="E27" s="30">
        <v>9510</v>
      </c>
      <c r="F27" s="30">
        <v>22827</v>
      </c>
      <c r="G27" s="30">
        <v>14</v>
      </c>
      <c r="H27" s="30"/>
      <c r="I27" s="30">
        <v>1155</v>
      </c>
      <c r="J27" s="30">
        <v>57</v>
      </c>
      <c r="K27" s="30">
        <f t="shared" si="2"/>
        <v>1226</v>
      </c>
      <c r="L27" s="29"/>
    </row>
    <row r="28" spans="1:12" s="9" customFormat="1" ht="20.25" customHeight="1" x14ac:dyDescent="0.15">
      <c r="A28" s="15" t="s">
        <v>18</v>
      </c>
      <c r="B28" s="30">
        <v>25442</v>
      </c>
      <c r="C28" s="30">
        <v>5766</v>
      </c>
      <c r="D28" s="31">
        <f t="shared" si="0"/>
        <v>31208</v>
      </c>
      <c r="E28" s="30">
        <v>6887</v>
      </c>
      <c r="F28" s="30">
        <v>18583</v>
      </c>
      <c r="G28" s="30">
        <v>5202</v>
      </c>
      <c r="H28" s="30"/>
      <c r="I28" s="30">
        <v>523</v>
      </c>
      <c r="J28" s="30">
        <v>13</v>
      </c>
      <c r="K28" s="30">
        <f t="shared" si="2"/>
        <v>5738</v>
      </c>
      <c r="L28" s="29"/>
    </row>
    <row r="29" spans="1:12" s="9" customFormat="1" ht="20.25" customHeight="1" x14ac:dyDescent="0.15">
      <c r="A29" s="15" t="s">
        <v>19</v>
      </c>
      <c r="B29" s="30">
        <v>5841</v>
      </c>
      <c r="C29" s="30">
        <v>5745</v>
      </c>
      <c r="D29" s="31">
        <f t="shared" si="0"/>
        <v>11586</v>
      </c>
      <c r="E29" s="30">
        <v>6057</v>
      </c>
      <c r="F29" s="30">
        <v>2081</v>
      </c>
      <c r="G29" s="30">
        <v>2207</v>
      </c>
      <c r="H29" s="30"/>
      <c r="I29" s="30">
        <v>1241</v>
      </c>
      <c r="J29" s="30"/>
      <c r="K29" s="30">
        <f t="shared" si="2"/>
        <v>3448</v>
      </c>
      <c r="L29" s="29"/>
    </row>
    <row r="30" spans="1:12" s="9" customFormat="1" ht="20.25" customHeight="1" x14ac:dyDescent="0.15">
      <c r="A30" s="15" t="s">
        <v>20</v>
      </c>
      <c r="B30" s="30">
        <v>57</v>
      </c>
      <c r="C30" s="30">
        <v>3</v>
      </c>
      <c r="D30" s="31">
        <f t="shared" si="0"/>
        <v>60</v>
      </c>
      <c r="E30" s="30">
        <v>50</v>
      </c>
      <c r="F30" s="30"/>
      <c r="G30" s="30"/>
      <c r="H30" s="30"/>
      <c r="I30" s="30">
        <v>10</v>
      </c>
      <c r="J30" s="30"/>
      <c r="K30" s="30">
        <f t="shared" si="2"/>
        <v>10</v>
      </c>
    </row>
    <row r="31" spans="1:12" s="9" customFormat="1" ht="20.25" customHeight="1" x14ac:dyDescent="0.15">
      <c r="A31" s="15" t="s">
        <v>51</v>
      </c>
      <c r="B31" s="30">
        <v>891</v>
      </c>
      <c r="C31" s="30">
        <v>11981</v>
      </c>
      <c r="D31" s="31">
        <f t="shared" si="0"/>
        <v>12872</v>
      </c>
      <c r="E31" s="30">
        <v>2055</v>
      </c>
      <c r="F31" s="30">
        <v>7584</v>
      </c>
      <c r="G31" s="30"/>
      <c r="H31" s="30">
        <v>96</v>
      </c>
      <c r="I31" s="30">
        <v>3028</v>
      </c>
      <c r="J31" s="30">
        <v>109</v>
      </c>
      <c r="K31" s="30">
        <f t="shared" si="2"/>
        <v>3233</v>
      </c>
    </row>
    <row r="32" spans="1:12" s="9" customFormat="1" ht="20.25" customHeight="1" x14ac:dyDescent="0.15">
      <c r="A32" s="15" t="s">
        <v>21</v>
      </c>
      <c r="B32" s="30">
        <v>27538</v>
      </c>
      <c r="C32" s="30">
        <v>3011</v>
      </c>
      <c r="D32" s="31">
        <f t="shared" si="0"/>
        <v>30549</v>
      </c>
      <c r="E32" s="30">
        <v>2624</v>
      </c>
      <c r="F32" s="30">
        <v>10986</v>
      </c>
      <c r="G32" s="30"/>
      <c r="H32" s="30"/>
      <c r="I32" s="30">
        <v>16939</v>
      </c>
      <c r="J32" s="30"/>
      <c r="K32" s="30">
        <f t="shared" si="2"/>
        <v>16939</v>
      </c>
    </row>
    <row r="33" spans="1:11" s="9" customFormat="1" ht="20.25" customHeight="1" x14ac:dyDescent="0.15">
      <c r="A33" s="15" t="s">
        <v>22</v>
      </c>
      <c r="B33" s="30">
        <v>908</v>
      </c>
      <c r="C33" s="30">
        <v>20621</v>
      </c>
      <c r="D33" s="31">
        <f t="shared" si="0"/>
        <v>21529</v>
      </c>
      <c r="E33" s="30">
        <v>2942</v>
      </c>
      <c r="F33" s="30">
        <v>9130</v>
      </c>
      <c r="G33" s="30"/>
      <c r="H33" s="30"/>
      <c r="I33" s="30">
        <v>9457</v>
      </c>
      <c r="J33" s="30"/>
      <c r="K33" s="30">
        <f t="shared" si="2"/>
        <v>9457</v>
      </c>
    </row>
    <row r="34" spans="1:11" s="9" customFormat="1" ht="20.25" customHeight="1" x14ac:dyDescent="0.15">
      <c r="A34" s="15" t="s">
        <v>23</v>
      </c>
      <c r="B34" s="30">
        <v>11609</v>
      </c>
      <c r="C34" s="30">
        <v>4984</v>
      </c>
      <c r="D34" s="31">
        <f t="shared" si="0"/>
        <v>16593</v>
      </c>
      <c r="E34" s="30">
        <v>1437</v>
      </c>
      <c r="F34" s="30">
        <v>11114</v>
      </c>
      <c r="G34" s="30"/>
      <c r="H34" s="30">
        <v>133</v>
      </c>
      <c r="I34" s="30">
        <v>3909</v>
      </c>
      <c r="J34" s="30"/>
      <c r="K34" s="30">
        <f t="shared" si="2"/>
        <v>4042</v>
      </c>
    </row>
    <row r="35" spans="1:11" s="9" customFormat="1" ht="20.25" customHeight="1" x14ac:dyDescent="0.15">
      <c r="A35" s="15" t="s">
        <v>24</v>
      </c>
      <c r="B35" s="32">
        <v>15358</v>
      </c>
      <c r="C35" s="32">
        <v>80887</v>
      </c>
      <c r="D35" s="33">
        <f t="shared" si="0"/>
        <v>96245</v>
      </c>
      <c r="E35" s="32">
        <v>17951</v>
      </c>
      <c r="F35" s="32">
        <v>45395</v>
      </c>
      <c r="G35" s="32"/>
      <c r="H35" s="32">
        <v>829</v>
      </c>
      <c r="I35" s="32">
        <v>30284</v>
      </c>
      <c r="J35" s="32">
        <v>1786</v>
      </c>
      <c r="K35" s="32">
        <f t="shared" si="2"/>
        <v>32899</v>
      </c>
    </row>
    <row r="36" spans="1:11" s="9" customFormat="1" ht="20.25" customHeight="1" x14ac:dyDescent="0.15">
      <c r="A36" s="15"/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s="9" customFormat="1" ht="20.25" customHeight="1" x14ac:dyDescent="0.15">
      <c r="A37" s="15" t="s">
        <v>25</v>
      </c>
      <c r="B37" s="27"/>
      <c r="C37" s="27">
        <f>SUM(C38:C41)</f>
        <v>51701</v>
      </c>
      <c r="D37" s="27">
        <v>51701</v>
      </c>
      <c r="E37" s="27">
        <f t="shared" ref="E37:K37" si="3">SUM(E38:E41)</f>
        <v>273</v>
      </c>
      <c r="F37" s="27">
        <f t="shared" si="3"/>
        <v>336</v>
      </c>
      <c r="G37" s="27">
        <f t="shared" si="3"/>
        <v>0</v>
      </c>
      <c r="H37" s="27">
        <f t="shared" si="3"/>
        <v>6319</v>
      </c>
      <c r="I37" s="27">
        <f t="shared" si="3"/>
        <v>4700</v>
      </c>
      <c r="J37" s="27">
        <f t="shared" si="3"/>
        <v>40073</v>
      </c>
      <c r="K37" s="27">
        <f t="shared" si="3"/>
        <v>51092</v>
      </c>
    </row>
    <row r="38" spans="1:11" s="9" customFormat="1" ht="20.25" customHeight="1" x14ac:dyDescent="0.15">
      <c r="A38" s="15" t="s">
        <v>52</v>
      </c>
      <c r="B38" s="30"/>
      <c r="C38" s="30">
        <v>128</v>
      </c>
      <c r="D38" s="30">
        <v>128</v>
      </c>
      <c r="E38" s="30"/>
      <c r="F38" s="30"/>
      <c r="G38" s="30"/>
      <c r="H38" s="30">
        <v>112</v>
      </c>
      <c r="I38" s="30"/>
      <c r="J38" s="34">
        <v>16</v>
      </c>
      <c r="K38" s="30">
        <f>SUM(G38:J38)</f>
        <v>128</v>
      </c>
    </row>
    <row r="39" spans="1:11" s="9" customFormat="1" ht="20.25" customHeight="1" x14ac:dyDescent="0.15">
      <c r="A39" s="15" t="s">
        <v>26</v>
      </c>
      <c r="B39" s="30"/>
      <c r="C39" s="30">
        <v>6409</v>
      </c>
      <c r="D39" s="30">
        <v>6409</v>
      </c>
      <c r="E39" s="30">
        <v>2</v>
      </c>
      <c r="F39" s="30">
        <v>20</v>
      </c>
      <c r="G39" s="30" t="s">
        <v>53</v>
      </c>
      <c r="H39" s="30">
        <v>6207</v>
      </c>
      <c r="I39" s="30">
        <v>180</v>
      </c>
      <c r="J39" s="30"/>
      <c r="K39" s="30">
        <f>SUM(G39:J39)</f>
        <v>6387</v>
      </c>
    </row>
    <row r="40" spans="1:11" s="9" customFormat="1" ht="20.25" customHeight="1" x14ac:dyDescent="0.15">
      <c r="A40" s="15" t="s">
        <v>27</v>
      </c>
      <c r="B40" s="30"/>
      <c r="C40" s="30">
        <v>40524</v>
      </c>
      <c r="D40" s="30">
        <v>40524</v>
      </c>
      <c r="E40" s="30"/>
      <c r="F40" s="30"/>
      <c r="G40" s="30" t="s">
        <v>53</v>
      </c>
      <c r="H40" s="30"/>
      <c r="I40" s="30">
        <v>467</v>
      </c>
      <c r="J40" s="30">
        <v>40057</v>
      </c>
      <c r="K40" s="30">
        <f>SUM(G40:J40)</f>
        <v>40524</v>
      </c>
    </row>
    <row r="41" spans="1:11" s="9" customFormat="1" ht="20.25" customHeight="1" x14ac:dyDescent="0.15">
      <c r="A41" s="16" t="s">
        <v>28</v>
      </c>
      <c r="B41" s="32"/>
      <c r="C41" s="32">
        <v>4640</v>
      </c>
      <c r="D41" s="32">
        <v>4640</v>
      </c>
      <c r="E41" s="32">
        <v>271</v>
      </c>
      <c r="F41" s="32">
        <v>316</v>
      </c>
      <c r="G41" s="32" t="s">
        <v>53</v>
      </c>
      <c r="H41" s="32"/>
      <c r="I41" s="32">
        <v>4053</v>
      </c>
      <c r="J41" s="35"/>
      <c r="K41" s="32">
        <f>SUM(G41:J41)</f>
        <v>4053</v>
      </c>
    </row>
    <row r="43" spans="1:11" ht="20.25" customHeight="1" x14ac:dyDescent="0.15">
      <c r="A43" s="10" t="s">
        <v>29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mergeCells count="12">
    <mergeCell ref="B5:D5"/>
    <mergeCell ref="E5:K5"/>
    <mergeCell ref="B6:B8"/>
    <mergeCell ref="C6:C8"/>
    <mergeCell ref="D6:D8"/>
    <mergeCell ref="E6:E8"/>
    <mergeCell ref="F6:F8"/>
    <mergeCell ref="G7:G8"/>
    <mergeCell ref="H7:H8"/>
    <mergeCell ref="J7:J8"/>
    <mergeCell ref="K7:K8"/>
    <mergeCell ref="G6:K6"/>
  </mergeCells>
  <phoneticPr fontId="21"/>
  <pageMargins left="0.78740157480314965" right="0.39370078740157483" top="0.59055118110236227" bottom="0.59055118110236227" header="0.51181102362204722" footer="0.51181102362204722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6-4</vt:lpstr>
      <vt:lpstr>6-4（旧石巻市）</vt:lpstr>
      <vt:lpstr>'6-4'!Print_Area</vt:lpstr>
      <vt:lpstr>'6-4（旧石巻市）'!Print_Area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2025-05-13T08:42:42Z</cp:lastPrinted>
  <dcterms:created xsi:type="dcterms:W3CDTF">2009-01-15T00:50:14Z</dcterms:created>
  <dcterms:modified xsi:type="dcterms:W3CDTF">2025-05-16T05:08:01Z</dcterms:modified>
</cp:coreProperties>
</file>