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復興企画部\政策企画課\統計\令和７年度_統計事務\02-統計資料\統計書関係（HP毎年更新）\令和７年度\02_ CMS用\"/>
    </mc:Choice>
  </mc:AlternateContent>
  <bookViews>
    <workbookView xWindow="0" yWindow="0" windowWidth="10905" windowHeight="9600"/>
  </bookViews>
  <sheets>
    <sheet name="19-5" sheetId="1" r:id="rId1"/>
  </sheets>
  <definedNames>
    <definedName name="_xlnm.Print_Area" localSheetId="0">'19-5'!$A$1:$AC$89</definedName>
    <definedName name="_xlnm.Print_Titles" localSheetId="0">'19-5'!$A:$A,'19-5'!$2:$2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68" i="1" l="1"/>
  <c r="U68" i="1"/>
  <c r="U69" i="1"/>
  <c r="U70" i="1"/>
  <c r="U71" i="1"/>
  <c r="T69" i="1"/>
  <c r="T70" i="1"/>
  <c r="T71" i="1"/>
  <c r="AC28" i="1"/>
  <c r="AA28" i="1"/>
  <c r="Z29" i="1" l="1"/>
  <c r="AA25" i="1"/>
  <c r="AC26" i="1"/>
  <c r="AC27" i="1"/>
  <c r="AB26" i="1"/>
  <c r="AB27" i="1"/>
  <c r="AB28" i="1"/>
  <c r="AA26" i="1"/>
  <c r="AA27" i="1"/>
  <c r="U75" i="1" l="1"/>
  <c r="D75" i="1"/>
  <c r="F75" i="1"/>
  <c r="H75" i="1"/>
  <c r="J75" i="1"/>
  <c r="L75" i="1"/>
  <c r="N75" i="1"/>
  <c r="D76" i="1"/>
  <c r="F76" i="1"/>
  <c r="H76" i="1"/>
  <c r="J76" i="1"/>
  <c r="L76" i="1"/>
  <c r="N76" i="1"/>
  <c r="D77" i="1"/>
  <c r="F77" i="1"/>
  <c r="H77" i="1"/>
  <c r="J77" i="1"/>
  <c r="L77" i="1"/>
  <c r="N77" i="1"/>
  <c r="D78" i="1"/>
  <c r="F78" i="1"/>
  <c r="H78" i="1"/>
  <c r="J78" i="1"/>
  <c r="L78" i="1"/>
  <c r="N78" i="1"/>
  <c r="D79" i="1"/>
  <c r="F79" i="1"/>
  <c r="H79" i="1"/>
  <c r="J79" i="1"/>
  <c r="L79" i="1"/>
  <c r="N79" i="1"/>
  <c r="D80" i="1"/>
  <c r="F80" i="1"/>
  <c r="H80" i="1"/>
  <c r="J80" i="1"/>
  <c r="L80" i="1"/>
  <c r="N80" i="1"/>
  <c r="D81" i="1"/>
  <c r="F81" i="1"/>
  <c r="H81" i="1"/>
  <c r="J81" i="1"/>
  <c r="L81" i="1"/>
  <c r="N81" i="1"/>
  <c r="D82" i="1"/>
  <c r="F82" i="1"/>
  <c r="H82" i="1"/>
  <c r="J82" i="1"/>
  <c r="L82" i="1"/>
  <c r="N82" i="1"/>
  <c r="D83" i="1"/>
  <c r="F83" i="1"/>
  <c r="H83" i="1"/>
  <c r="J83" i="1"/>
  <c r="L83" i="1"/>
  <c r="N83" i="1"/>
  <c r="D84" i="1"/>
  <c r="F84" i="1"/>
  <c r="H84" i="1"/>
  <c r="J84" i="1"/>
  <c r="L84" i="1"/>
  <c r="N84" i="1"/>
  <c r="D85" i="1"/>
  <c r="F85" i="1"/>
  <c r="H85" i="1"/>
  <c r="J85" i="1"/>
  <c r="L85" i="1"/>
  <c r="N85" i="1"/>
  <c r="D86" i="1"/>
  <c r="F86" i="1"/>
  <c r="H86" i="1"/>
  <c r="J86" i="1"/>
  <c r="L86" i="1"/>
  <c r="N86" i="1"/>
  <c r="P76" i="1"/>
  <c r="P77" i="1"/>
  <c r="P78" i="1"/>
  <c r="P79" i="1"/>
  <c r="P80" i="1"/>
  <c r="P81" i="1"/>
  <c r="P82" i="1"/>
  <c r="P83" i="1"/>
  <c r="P84" i="1"/>
  <c r="P85" i="1"/>
  <c r="P86" i="1"/>
  <c r="P75" i="1"/>
  <c r="B76" i="1"/>
  <c r="B77" i="1"/>
  <c r="B78" i="1"/>
  <c r="B79" i="1"/>
  <c r="B80" i="1"/>
  <c r="B81" i="1"/>
  <c r="B82" i="1"/>
  <c r="B83" i="1"/>
  <c r="B84" i="1"/>
  <c r="B85" i="1"/>
  <c r="B86" i="1"/>
  <c r="B75" i="1"/>
  <c r="AB32" i="1" l="1"/>
  <c r="C29" i="1" l="1"/>
  <c r="D29" i="1"/>
  <c r="E29" i="1"/>
  <c r="F29" i="1"/>
  <c r="G29" i="1"/>
  <c r="H29" i="1"/>
  <c r="I29" i="1"/>
  <c r="J29" i="1"/>
  <c r="K29" i="1"/>
  <c r="L29" i="1"/>
  <c r="M29" i="1"/>
  <c r="N29" i="1"/>
  <c r="O29" i="1"/>
  <c r="P29" i="1"/>
  <c r="Q29" i="1"/>
  <c r="R29" i="1"/>
  <c r="S29" i="1"/>
  <c r="T29" i="1"/>
  <c r="U29" i="1"/>
  <c r="V29" i="1"/>
  <c r="W29" i="1"/>
  <c r="X29" i="1"/>
  <c r="B29" i="1"/>
  <c r="T75" i="1" l="1"/>
  <c r="Y33" i="1" l="1"/>
  <c r="Y34" i="1"/>
  <c r="Y35" i="1"/>
  <c r="Y36" i="1"/>
  <c r="Y37" i="1"/>
  <c r="Y38" i="1"/>
  <c r="Y39" i="1"/>
  <c r="Y40" i="1"/>
  <c r="Y41" i="1"/>
  <c r="Y42" i="1"/>
  <c r="Y43" i="1"/>
  <c r="Y32" i="1"/>
  <c r="AC32" i="1" s="1"/>
  <c r="Y29" i="1" l="1"/>
  <c r="AA32" i="1"/>
  <c r="AA33" i="1"/>
  <c r="AB33" i="1"/>
  <c r="AC33" i="1"/>
  <c r="AA34" i="1"/>
  <c r="AB34" i="1"/>
  <c r="AC34" i="1"/>
  <c r="AA35" i="1"/>
  <c r="AB35" i="1"/>
  <c r="AC35" i="1"/>
  <c r="AA36" i="1"/>
  <c r="AB36" i="1"/>
  <c r="AC36" i="1"/>
  <c r="AA37" i="1"/>
  <c r="AB37" i="1"/>
  <c r="AC37" i="1"/>
  <c r="AA38" i="1"/>
  <c r="AB38" i="1"/>
  <c r="AC38" i="1"/>
  <c r="AA39" i="1"/>
  <c r="AB39" i="1"/>
  <c r="AC39" i="1"/>
  <c r="AA40" i="1"/>
  <c r="AB40" i="1"/>
  <c r="AC40" i="1"/>
  <c r="AA41" i="1"/>
  <c r="AB41" i="1"/>
  <c r="AC41" i="1"/>
  <c r="AA42" i="1"/>
  <c r="AB42" i="1"/>
  <c r="AC42" i="1"/>
  <c r="AA43" i="1"/>
  <c r="AB43" i="1"/>
  <c r="AC43" i="1"/>
  <c r="AC29" i="1" l="1"/>
  <c r="AA29" i="1"/>
  <c r="AB29" i="1"/>
  <c r="U86" i="1"/>
  <c r="U84" i="1"/>
  <c r="U76" i="1"/>
  <c r="U77" i="1"/>
  <c r="U78" i="1"/>
  <c r="U79" i="1"/>
  <c r="U80" i="1"/>
  <c r="U81" i="1"/>
  <c r="U82" i="1"/>
  <c r="U83" i="1"/>
  <c r="U85" i="1"/>
  <c r="T76" i="1"/>
  <c r="T77" i="1"/>
  <c r="T78" i="1"/>
  <c r="T79" i="1"/>
  <c r="T80" i="1"/>
  <c r="T81" i="1"/>
  <c r="T82" i="1"/>
  <c r="T83" i="1"/>
  <c r="T84" i="1"/>
  <c r="T85" i="1"/>
  <c r="T86" i="1"/>
  <c r="R72" i="1"/>
  <c r="B72" i="1"/>
  <c r="U66" i="1" l="1"/>
  <c r="AC23" i="1" l="1"/>
  <c r="S72" i="1" l="1"/>
  <c r="Q72" i="1"/>
  <c r="P72" i="1" l="1"/>
  <c r="N72" i="1"/>
  <c r="L72" i="1"/>
  <c r="J72" i="1"/>
  <c r="H72" i="1"/>
  <c r="F72" i="1"/>
  <c r="D72" i="1"/>
  <c r="O72" i="1"/>
  <c r="M72" i="1"/>
  <c r="K72" i="1"/>
  <c r="I72" i="1"/>
  <c r="G72" i="1"/>
  <c r="E72" i="1"/>
  <c r="C72" i="1"/>
  <c r="T72" i="1" l="1"/>
  <c r="U72" i="1"/>
  <c r="AC25" i="1" l="1"/>
  <c r="AB25" i="1"/>
  <c r="U52" i="1" l="1"/>
  <c r="U53" i="1"/>
  <c r="U54" i="1"/>
  <c r="U55" i="1"/>
  <c r="U56" i="1"/>
  <c r="U57" i="1"/>
  <c r="U58" i="1"/>
  <c r="U59" i="1"/>
  <c r="U60" i="1"/>
  <c r="U61" i="1"/>
  <c r="U62" i="1"/>
  <c r="U63" i="1"/>
  <c r="U64" i="1"/>
  <c r="U65" i="1"/>
  <c r="U51" i="1"/>
  <c r="T52" i="1"/>
  <c r="T53" i="1"/>
  <c r="T54" i="1"/>
  <c r="T55" i="1"/>
  <c r="T56" i="1"/>
  <c r="T57" i="1"/>
  <c r="T58" i="1"/>
  <c r="T59" i="1"/>
  <c r="T60" i="1"/>
  <c r="T61" i="1"/>
  <c r="T62" i="1"/>
  <c r="T63" i="1"/>
  <c r="T64" i="1"/>
  <c r="T65" i="1"/>
  <c r="T66" i="1"/>
  <c r="T51" i="1"/>
  <c r="AC9" i="1" l="1"/>
  <c r="AC10" i="1"/>
  <c r="AC11" i="1"/>
  <c r="AC12" i="1"/>
  <c r="AC13" i="1"/>
  <c r="AC14" i="1"/>
  <c r="AC15" i="1"/>
  <c r="AC16" i="1"/>
  <c r="AC17" i="1"/>
  <c r="AC18" i="1"/>
  <c r="AC19" i="1"/>
  <c r="AC20" i="1"/>
  <c r="AC21" i="1"/>
  <c r="AC22" i="1"/>
  <c r="AC8" i="1"/>
  <c r="AB8" i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8" i="1"/>
</calcChain>
</file>

<file path=xl/sharedStrings.xml><?xml version="1.0" encoding="utf-8"?>
<sst xmlns="http://schemas.openxmlformats.org/spreadsheetml/2006/main" count="85" uniqueCount="34">
  <si>
    <t>（１）総利用者数及び利用回数調べ</t>
  </si>
  <si>
    <t>年度</t>
  </si>
  <si>
    <t>市民球場</t>
  </si>
  <si>
    <t>フットボール場</t>
  </si>
  <si>
    <t>合　計</t>
  </si>
  <si>
    <t>利用回数</t>
  </si>
  <si>
    <t>減免回数</t>
  </si>
  <si>
    <t>利用人数</t>
  </si>
  <si>
    <t>（２）申請件数及び利用料金状況</t>
  </si>
  <si>
    <t>総計</t>
  </si>
  <si>
    <t>件数</t>
  </si>
  <si>
    <t>金額</t>
  </si>
  <si>
    <t>単位：回、人</t>
    <rPh sb="3" eb="4">
      <t>カイ</t>
    </rPh>
    <phoneticPr fontId="19"/>
  </si>
  <si>
    <t>５． 石巻市総合運動公園利用状況</t>
    <phoneticPr fontId="19"/>
  </si>
  <si>
    <t>施設外
利用者数</t>
    <phoneticPr fontId="19"/>
  </si>
  <si>
    <t>資料：総合運動公園管理事務所</t>
    <phoneticPr fontId="19"/>
  </si>
  <si>
    <t>単位：円</t>
    <phoneticPr fontId="19"/>
  </si>
  <si>
    <t>平成14</t>
    <rPh sb="0" eb="2">
      <t>ヘ</t>
    </rPh>
    <phoneticPr fontId="19"/>
  </si>
  <si>
    <t>フットサルコート</t>
    <phoneticPr fontId="19"/>
  </si>
  <si>
    <t>フットサルコート</t>
    <phoneticPr fontId="19"/>
  </si>
  <si>
    <t>都市公園占用許可</t>
    <rPh sb="5" eb="6">
      <t>ヨウ</t>
    </rPh>
    <phoneticPr fontId="19"/>
  </si>
  <si>
    <t>フットボールフィールド第１</t>
    <rPh sb="11" eb="12">
      <t>ダイ</t>
    </rPh>
    <phoneticPr fontId="19"/>
  </si>
  <si>
    <t>フットボールフィールド第２</t>
    <rPh sb="11" eb="12">
      <t>ダイ</t>
    </rPh>
    <phoneticPr fontId="19"/>
  </si>
  <si>
    <t>テニスコート</t>
    <phoneticPr fontId="19"/>
  </si>
  <si>
    <t>トレーニングセンター</t>
    <phoneticPr fontId="19"/>
  </si>
  <si>
    <t>フットボールフィールド第２</t>
    <rPh sb="11" eb="12">
      <t>ダイ</t>
    </rPh>
    <phoneticPr fontId="19"/>
  </si>
  <si>
    <t>テニスコート</t>
    <phoneticPr fontId="19"/>
  </si>
  <si>
    <t>トレーニングセンター</t>
    <phoneticPr fontId="19"/>
  </si>
  <si>
    <t>31（1）</t>
    <phoneticPr fontId="19"/>
  </si>
  <si>
    <t>ふれあいグラウンド</t>
    <phoneticPr fontId="19"/>
  </si>
  <si>
    <t>令和5年4月</t>
    <rPh sb="0" eb="2">
      <t>レイワ</t>
    </rPh>
    <rPh sb="3" eb="4">
      <t>ネン</t>
    </rPh>
    <rPh sb="5" eb="6">
      <t>ガツ</t>
    </rPh>
    <phoneticPr fontId="19"/>
  </si>
  <si>
    <t>令和6年1月</t>
    <rPh sb="0" eb="2">
      <t>レイワ</t>
    </rPh>
    <rPh sb="3" eb="4">
      <t>ネン</t>
    </rPh>
    <rPh sb="5" eb="6">
      <t>ガツ</t>
    </rPh>
    <phoneticPr fontId="19"/>
  </si>
  <si>
    <t>令和5年度の内訳</t>
    <rPh sb="0" eb="2">
      <t>レイワ</t>
    </rPh>
    <rPh sb="3" eb="5">
      <t>ネンド</t>
    </rPh>
    <rPh sb="6" eb="8">
      <t>ウチワケ</t>
    </rPh>
    <phoneticPr fontId="19"/>
  </si>
  <si>
    <t>31(1)</t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</si>
</sst>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22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43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8" fillId="4" borderId="0" applyNumberFormat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176" fontId="6" fillId="0" borderId="0" xfId="0" applyNumberFormat="1" applyFont="1">
      <alignment vertical="center"/>
    </xf>
    <xf numFmtId="176" fontId="6" fillId="0" borderId="0" xfId="0" applyNumberFormat="1" applyFont="1" applyAlignment="1">
      <alignment horizontal="center" vertical="center"/>
    </xf>
    <xf numFmtId="176" fontId="6" fillId="24" borderId="10" xfId="0" applyNumberFormat="1" applyFont="1" applyFill="1" applyBorder="1" applyAlignment="1">
      <alignment horizontal="center" vertical="center"/>
    </xf>
    <xf numFmtId="176" fontId="6" fillId="0" borderId="10" xfId="33" applyNumberFormat="1" applyFont="1" applyFill="1" applyBorder="1" applyAlignment="1">
      <alignment vertical="center"/>
    </xf>
    <xf numFmtId="176" fontId="0" fillId="0" borderId="0" xfId="0" applyNumberFormat="1">
      <alignment vertical="center"/>
    </xf>
    <xf numFmtId="176" fontId="6" fillId="25" borderId="10" xfId="33" applyNumberFormat="1" applyFont="1" applyFill="1" applyBorder="1" applyAlignment="1">
      <alignment vertical="center"/>
    </xf>
    <xf numFmtId="176" fontId="20" fillId="0" borderId="0" xfId="0" applyNumberFormat="1" applyFont="1">
      <alignment vertical="center"/>
    </xf>
    <xf numFmtId="176" fontId="0" fillId="0" borderId="10" xfId="33" applyNumberFormat="1" applyFont="1" applyFill="1" applyBorder="1" applyAlignment="1">
      <alignment vertical="center"/>
    </xf>
    <xf numFmtId="176" fontId="0" fillId="0" borderId="0" xfId="0" applyNumberFormat="1" applyAlignment="1">
      <alignment horizontal="left" vertical="center"/>
    </xf>
    <xf numFmtId="176" fontId="0" fillId="0" borderId="10" xfId="33" applyNumberFormat="1" applyFont="1" applyFill="1" applyBorder="1" applyAlignment="1">
      <alignment horizontal="right" vertical="center"/>
    </xf>
    <xf numFmtId="176" fontId="6" fillId="0" borderId="10" xfId="33" applyNumberFormat="1" applyFont="1" applyFill="1" applyBorder="1" applyAlignment="1">
      <alignment horizontal="right" vertical="center"/>
    </xf>
    <xf numFmtId="176" fontId="6" fillId="25" borderId="10" xfId="33" applyNumberFormat="1" applyFont="1" applyFill="1" applyBorder="1" applyAlignment="1">
      <alignment horizontal="right" vertical="center"/>
    </xf>
    <xf numFmtId="176" fontId="0" fillId="0" borderId="16" xfId="33" applyNumberFormat="1" applyFont="1" applyFill="1" applyBorder="1" applyAlignment="1">
      <alignment horizontal="right" vertical="center"/>
    </xf>
    <xf numFmtId="176" fontId="0" fillId="0" borderId="16" xfId="33" applyNumberFormat="1" applyFont="1" applyFill="1" applyBorder="1" applyAlignment="1">
      <alignment horizontal="center" vertical="center"/>
    </xf>
    <xf numFmtId="176" fontId="6" fillId="0" borderId="16" xfId="33" applyNumberFormat="1" applyFont="1" applyFill="1" applyBorder="1" applyAlignment="1">
      <alignment vertical="center"/>
    </xf>
    <xf numFmtId="176" fontId="6" fillId="25" borderId="16" xfId="33" applyNumberFormat="1" applyFont="1" applyFill="1" applyBorder="1" applyAlignment="1">
      <alignment vertical="center"/>
    </xf>
    <xf numFmtId="176" fontId="0" fillId="0" borderId="16" xfId="33" applyNumberFormat="1" applyFont="1" applyFill="1" applyBorder="1" applyAlignment="1">
      <alignment vertical="center"/>
    </xf>
    <xf numFmtId="176" fontId="6" fillId="0" borderId="10" xfId="0" applyNumberFormat="1" applyFont="1" applyBorder="1">
      <alignment vertical="center"/>
    </xf>
    <xf numFmtId="176" fontId="0" fillId="0" borderId="10" xfId="0" applyNumberFormat="1" applyBorder="1">
      <alignment vertical="center"/>
    </xf>
    <xf numFmtId="176" fontId="0" fillId="0" borderId="16" xfId="0" applyNumberFormat="1" applyBorder="1">
      <alignment vertical="center"/>
    </xf>
    <xf numFmtId="176" fontId="0" fillId="26" borderId="10" xfId="0" applyNumberFormat="1" applyFill="1" applyBorder="1" applyAlignment="1">
      <alignment horizontal="center" vertical="center"/>
    </xf>
    <xf numFmtId="176" fontId="6" fillId="26" borderId="10" xfId="0" applyNumberFormat="1" applyFont="1" applyFill="1" applyBorder="1" applyAlignment="1">
      <alignment horizontal="center" vertical="center"/>
    </xf>
    <xf numFmtId="176" fontId="21" fillId="0" borderId="13" xfId="33" applyNumberFormat="1" applyFont="1" applyBorder="1" applyAlignment="1">
      <alignment vertical="center"/>
    </xf>
    <xf numFmtId="176" fontId="0" fillId="0" borderId="10" xfId="33" applyNumberFormat="1" applyFont="1" applyBorder="1" applyAlignment="1">
      <alignment vertical="center"/>
    </xf>
    <xf numFmtId="176" fontId="21" fillId="0" borderId="10" xfId="33" applyNumberFormat="1" applyFont="1" applyBorder="1" applyAlignment="1">
      <alignment vertical="center"/>
    </xf>
    <xf numFmtId="176" fontId="0" fillId="24" borderId="11" xfId="0" applyNumberFormat="1" applyFill="1" applyBorder="1" applyAlignment="1">
      <alignment horizontal="center" vertical="center"/>
    </xf>
    <xf numFmtId="176" fontId="6" fillId="24" borderId="13" xfId="0" applyNumberFormat="1" applyFont="1" applyFill="1" applyBorder="1" applyAlignment="1">
      <alignment horizontal="center" vertical="center"/>
    </xf>
    <xf numFmtId="176" fontId="6" fillId="24" borderId="12" xfId="0" applyNumberFormat="1" applyFont="1" applyFill="1" applyBorder="1" applyAlignment="1">
      <alignment horizontal="center" vertical="center"/>
    </xf>
    <xf numFmtId="176" fontId="6" fillId="24" borderId="11" xfId="0" applyNumberFormat="1" applyFont="1" applyFill="1" applyBorder="1" applyAlignment="1">
      <alignment horizontal="center" vertical="center"/>
    </xf>
    <xf numFmtId="176" fontId="6" fillId="26" borderId="14" xfId="0" applyNumberFormat="1" applyFont="1" applyFill="1" applyBorder="1" applyAlignment="1">
      <alignment horizontal="center" vertical="center"/>
    </xf>
    <xf numFmtId="176" fontId="6" fillId="26" borderId="15" xfId="0" applyNumberFormat="1" applyFont="1" applyFill="1" applyBorder="1" applyAlignment="1">
      <alignment horizontal="center" vertical="center"/>
    </xf>
    <xf numFmtId="176" fontId="6" fillId="24" borderId="14" xfId="0" applyNumberFormat="1" applyFont="1" applyFill="1" applyBorder="1" applyAlignment="1">
      <alignment horizontal="center" vertical="center" wrapText="1"/>
    </xf>
    <xf numFmtId="176" fontId="6" fillId="24" borderId="15" xfId="0" applyNumberFormat="1" applyFont="1" applyFill="1" applyBorder="1" applyAlignment="1">
      <alignment horizontal="center" vertical="center"/>
    </xf>
    <xf numFmtId="176" fontId="0" fillId="24" borderId="12" xfId="0" applyNumberFormat="1" applyFill="1" applyBorder="1" applyAlignment="1">
      <alignment horizontal="center" vertical="center"/>
    </xf>
    <xf numFmtId="176" fontId="0" fillId="24" borderId="13" xfId="0" applyNumberFormat="1" applyFill="1" applyBorder="1" applyAlignment="1">
      <alignment horizontal="center" vertical="center"/>
    </xf>
    <xf numFmtId="176" fontId="0" fillId="25" borderId="10" xfId="33" applyNumberFormat="1" applyFont="1" applyFill="1" applyBorder="1" applyAlignment="1">
      <alignment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9" defaultPivotStyle="PivotStyleLight16"/>
  <colors>
    <mruColors>
      <color rgb="FF99FF99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indexed="39"/>
  </sheetPr>
  <dimension ref="A1:AC89"/>
  <sheetViews>
    <sheetView tabSelected="1" view="pageBreakPreview" zoomScale="70" zoomScaleNormal="100" zoomScaleSheetLayoutView="70" workbookViewId="0">
      <pane xSplit="1" topLeftCell="B1" activePane="topRight" state="frozen"/>
      <selection activeCell="A5" sqref="A5"/>
      <selection pane="topRight" activeCell="A2" sqref="A2"/>
    </sheetView>
  </sheetViews>
  <sheetFormatPr defaultRowHeight="20.25" customHeight="1" x14ac:dyDescent="0.15"/>
  <cols>
    <col min="1" max="1" width="31.125" style="1" bestFit="1" customWidth="1"/>
    <col min="2" max="25" width="11" style="1" customWidth="1"/>
    <col min="26" max="16384" width="9" style="1"/>
  </cols>
  <sheetData>
    <row r="1" spans="1:29" ht="6" customHeight="1" x14ac:dyDescent="0.15"/>
    <row r="2" spans="1:29" ht="20.25" customHeight="1" x14ac:dyDescent="0.15">
      <c r="A2" s="1" t="s">
        <v>13</v>
      </c>
    </row>
    <row r="3" spans="1:29" ht="7.5" customHeight="1" x14ac:dyDescent="0.15"/>
    <row r="4" spans="1:29" ht="20.25" customHeight="1" x14ac:dyDescent="0.15">
      <c r="A4" s="1" t="s">
        <v>0</v>
      </c>
    </row>
    <row r="5" spans="1:29" ht="20.25" customHeight="1" x14ac:dyDescent="0.15">
      <c r="A5" s="1" t="s">
        <v>12</v>
      </c>
    </row>
    <row r="6" spans="1:29" s="2" customFormat="1" ht="20.25" customHeight="1" x14ac:dyDescent="0.15">
      <c r="A6" s="30" t="s">
        <v>1</v>
      </c>
      <c r="B6" s="29" t="s">
        <v>2</v>
      </c>
      <c r="C6" s="28"/>
      <c r="D6" s="27"/>
      <c r="E6" s="29" t="s">
        <v>3</v>
      </c>
      <c r="F6" s="28"/>
      <c r="G6" s="27"/>
      <c r="H6" s="26" t="s">
        <v>29</v>
      </c>
      <c r="I6" s="28"/>
      <c r="J6" s="27"/>
      <c r="K6" s="26" t="s">
        <v>18</v>
      </c>
      <c r="L6" s="28"/>
      <c r="M6" s="27"/>
      <c r="N6" s="26" t="s">
        <v>21</v>
      </c>
      <c r="O6" s="28"/>
      <c r="P6" s="27"/>
      <c r="Q6" s="26" t="s">
        <v>22</v>
      </c>
      <c r="R6" s="28"/>
      <c r="S6" s="27"/>
      <c r="T6" s="26" t="s">
        <v>23</v>
      </c>
      <c r="U6" s="34"/>
      <c r="V6" s="35"/>
      <c r="W6" s="26" t="s">
        <v>24</v>
      </c>
      <c r="X6" s="34"/>
      <c r="Y6" s="35"/>
      <c r="Z6" s="32" t="s">
        <v>14</v>
      </c>
      <c r="AA6" s="29" t="s">
        <v>4</v>
      </c>
      <c r="AB6" s="28"/>
      <c r="AC6" s="27"/>
    </row>
    <row r="7" spans="1:29" s="2" customFormat="1" ht="20.25" customHeight="1" x14ac:dyDescent="0.15">
      <c r="A7" s="31"/>
      <c r="B7" s="3" t="s">
        <v>5</v>
      </c>
      <c r="C7" s="3" t="s">
        <v>6</v>
      </c>
      <c r="D7" s="3" t="s">
        <v>7</v>
      </c>
      <c r="E7" s="3" t="s">
        <v>5</v>
      </c>
      <c r="F7" s="3" t="s">
        <v>6</v>
      </c>
      <c r="G7" s="3" t="s">
        <v>7</v>
      </c>
      <c r="H7" s="3" t="s">
        <v>5</v>
      </c>
      <c r="I7" s="3" t="s">
        <v>6</v>
      </c>
      <c r="J7" s="3" t="s">
        <v>7</v>
      </c>
      <c r="K7" s="3" t="s">
        <v>5</v>
      </c>
      <c r="L7" s="3" t="s">
        <v>6</v>
      </c>
      <c r="M7" s="3" t="s">
        <v>7</v>
      </c>
      <c r="N7" s="3" t="s">
        <v>5</v>
      </c>
      <c r="O7" s="3" t="s">
        <v>6</v>
      </c>
      <c r="P7" s="3" t="s">
        <v>7</v>
      </c>
      <c r="Q7" s="3" t="s">
        <v>5</v>
      </c>
      <c r="R7" s="3" t="s">
        <v>6</v>
      </c>
      <c r="S7" s="3" t="s">
        <v>7</v>
      </c>
      <c r="T7" s="3" t="s">
        <v>5</v>
      </c>
      <c r="U7" s="3" t="s">
        <v>6</v>
      </c>
      <c r="V7" s="3" t="s">
        <v>7</v>
      </c>
      <c r="W7" s="3" t="s">
        <v>5</v>
      </c>
      <c r="X7" s="3" t="s">
        <v>6</v>
      </c>
      <c r="Y7" s="3" t="s">
        <v>7</v>
      </c>
      <c r="Z7" s="33"/>
      <c r="AA7" s="3" t="s">
        <v>5</v>
      </c>
      <c r="AB7" s="3" t="s">
        <v>6</v>
      </c>
      <c r="AC7" s="3" t="s">
        <v>7</v>
      </c>
    </row>
    <row r="8" spans="1:29" ht="20.25" customHeight="1" x14ac:dyDescent="0.15">
      <c r="A8" s="21" t="s">
        <v>17</v>
      </c>
      <c r="B8" s="4">
        <v>169</v>
      </c>
      <c r="C8" s="4">
        <v>27</v>
      </c>
      <c r="D8" s="4">
        <v>12094</v>
      </c>
      <c r="E8" s="4">
        <v>75</v>
      </c>
      <c r="F8" s="4">
        <v>14</v>
      </c>
      <c r="G8" s="4">
        <v>6919</v>
      </c>
      <c r="H8" s="4">
        <v>69</v>
      </c>
      <c r="I8" s="4">
        <v>10</v>
      </c>
      <c r="J8" s="4">
        <v>6559</v>
      </c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4">
        <v>48648</v>
      </c>
      <c r="AA8" s="4">
        <f>SUM(B8,E8,H8,K8,N8,Q8,T8,W8)</f>
        <v>313</v>
      </c>
      <c r="AB8" s="4">
        <f>SUM(C8,F8,I8,L8,O8,R8,U8,X8)</f>
        <v>51</v>
      </c>
      <c r="AC8" s="4">
        <f>SUM(D8,G8,J8,M8,P8,S8,V8,Y8,Z8)</f>
        <v>74220</v>
      </c>
    </row>
    <row r="9" spans="1:29" ht="20.25" customHeight="1" x14ac:dyDescent="0.15">
      <c r="A9" s="22">
        <v>15</v>
      </c>
      <c r="B9" s="4">
        <v>163</v>
      </c>
      <c r="C9" s="4">
        <v>3</v>
      </c>
      <c r="D9" s="4">
        <v>23341</v>
      </c>
      <c r="E9" s="4">
        <v>80</v>
      </c>
      <c r="F9" s="4">
        <v>19</v>
      </c>
      <c r="G9" s="4">
        <v>12222</v>
      </c>
      <c r="H9" s="4">
        <v>68</v>
      </c>
      <c r="I9" s="4">
        <v>2</v>
      </c>
      <c r="J9" s="4">
        <v>9508</v>
      </c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4">
        <v>4401</v>
      </c>
      <c r="AA9" s="4">
        <f t="shared" ref="AA9:AB23" si="0">SUM(B9,E9,H9,K9,N9,Q9,T9,W9)</f>
        <v>311</v>
      </c>
      <c r="AB9" s="4">
        <f t="shared" si="0"/>
        <v>24</v>
      </c>
      <c r="AC9" s="4">
        <f t="shared" ref="AC9:AC22" si="1">SUM(D9,G9,J9,M9,P9,S9,V9,Y9,Z9)</f>
        <v>49472</v>
      </c>
    </row>
    <row r="10" spans="1:29" ht="20.25" customHeight="1" x14ac:dyDescent="0.15">
      <c r="A10" s="22">
        <v>16</v>
      </c>
      <c r="B10" s="4">
        <v>164</v>
      </c>
      <c r="C10" s="4">
        <v>15</v>
      </c>
      <c r="D10" s="4">
        <v>22801</v>
      </c>
      <c r="E10" s="4">
        <v>86</v>
      </c>
      <c r="F10" s="4">
        <v>18</v>
      </c>
      <c r="G10" s="4">
        <v>16688</v>
      </c>
      <c r="H10" s="4">
        <v>90</v>
      </c>
      <c r="I10" s="4">
        <v>9</v>
      </c>
      <c r="J10" s="4">
        <v>11419</v>
      </c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4">
        <v>5046</v>
      </c>
      <c r="AA10" s="4">
        <f t="shared" si="0"/>
        <v>340</v>
      </c>
      <c r="AB10" s="4">
        <f t="shared" si="0"/>
        <v>42</v>
      </c>
      <c r="AC10" s="4">
        <f t="shared" si="1"/>
        <v>55954</v>
      </c>
    </row>
    <row r="11" spans="1:29" ht="20.25" customHeight="1" x14ac:dyDescent="0.15">
      <c r="A11" s="22">
        <v>17</v>
      </c>
      <c r="B11" s="4">
        <v>160</v>
      </c>
      <c r="C11" s="4">
        <v>23</v>
      </c>
      <c r="D11" s="4">
        <v>33928</v>
      </c>
      <c r="E11" s="4">
        <v>90</v>
      </c>
      <c r="F11" s="4">
        <v>16</v>
      </c>
      <c r="G11" s="4">
        <v>21314</v>
      </c>
      <c r="H11" s="4">
        <v>90</v>
      </c>
      <c r="I11" s="4">
        <v>6</v>
      </c>
      <c r="J11" s="4">
        <v>16498</v>
      </c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4">
        <v>15784</v>
      </c>
      <c r="AA11" s="4">
        <f t="shared" si="0"/>
        <v>340</v>
      </c>
      <c r="AB11" s="4">
        <f t="shared" si="0"/>
        <v>45</v>
      </c>
      <c r="AC11" s="4">
        <f t="shared" si="1"/>
        <v>87524</v>
      </c>
    </row>
    <row r="12" spans="1:29" ht="20.25" customHeight="1" x14ac:dyDescent="0.15">
      <c r="A12" s="22">
        <v>18</v>
      </c>
      <c r="B12" s="4">
        <v>167</v>
      </c>
      <c r="C12" s="4">
        <v>29</v>
      </c>
      <c r="D12" s="4">
        <v>43304</v>
      </c>
      <c r="E12" s="4">
        <v>76</v>
      </c>
      <c r="F12" s="4">
        <v>21</v>
      </c>
      <c r="G12" s="4">
        <v>16540</v>
      </c>
      <c r="H12" s="4">
        <v>75</v>
      </c>
      <c r="I12" s="4">
        <v>17</v>
      </c>
      <c r="J12" s="4">
        <v>12120</v>
      </c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4">
        <v>14037</v>
      </c>
      <c r="AA12" s="4">
        <f t="shared" si="0"/>
        <v>318</v>
      </c>
      <c r="AB12" s="4">
        <f t="shared" si="0"/>
        <v>67</v>
      </c>
      <c r="AC12" s="4">
        <f t="shared" si="1"/>
        <v>86001</v>
      </c>
    </row>
    <row r="13" spans="1:29" ht="20.25" customHeight="1" x14ac:dyDescent="0.15">
      <c r="A13" s="22">
        <v>19</v>
      </c>
      <c r="B13" s="4">
        <v>162</v>
      </c>
      <c r="C13" s="4">
        <v>28</v>
      </c>
      <c r="D13" s="4">
        <v>41783</v>
      </c>
      <c r="E13" s="4">
        <v>79</v>
      </c>
      <c r="F13" s="4">
        <v>29</v>
      </c>
      <c r="G13" s="4">
        <v>31585</v>
      </c>
      <c r="H13" s="4">
        <v>68</v>
      </c>
      <c r="I13" s="4">
        <v>15</v>
      </c>
      <c r="J13" s="4">
        <v>12988</v>
      </c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4">
        <v>11992</v>
      </c>
      <c r="AA13" s="4">
        <f t="shared" si="0"/>
        <v>309</v>
      </c>
      <c r="AB13" s="4">
        <f t="shared" si="0"/>
        <v>72</v>
      </c>
      <c r="AC13" s="4">
        <f t="shared" si="1"/>
        <v>98348</v>
      </c>
    </row>
    <row r="14" spans="1:29" ht="20.25" customHeight="1" x14ac:dyDescent="0.15">
      <c r="A14" s="22">
        <v>20</v>
      </c>
      <c r="B14" s="4">
        <v>147</v>
      </c>
      <c r="C14" s="4">
        <v>19</v>
      </c>
      <c r="D14" s="4">
        <v>64856</v>
      </c>
      <c r="E14" s="4">
        <v>87</v>
      </c>
      <c r="F14" s="4">
        <v>26</v>
      </c>
      <c r="G14" s="4">
        <v>15775</v>
      </c>
      <c r="H14" s="4">
        <v>73</v>
      </c>
      <c r="I14" s="4">
        <v>7</v>
      </c>
      <c r="J14" s="4">
        <v>12792</v>
      </c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4">
        <v>13408</v>
      </c>
      <c r="AA14" s="4">
        <f t="shared" si="0"/>
        <v>307</v>
      </c>
      <c r="AB14" s="4">
        <f t="shared" si="0"/>
        <v>52</v>
      </c>
      <c r="AC14" s="4">
        <f t="shared" si="1"/>
        <v>106831</v>
      </c>
    </row>
    <row r="15" spans="1:29" ht="20.25" customHeight="1" x14ac:dyDescent="0.15">
      <c r="A15" s="22">
        <v>21</v>
      </c>
      <c r="B15" s="4">
        <v>144</v>
      </c>
      <c r="C15" s="4">
        <v>21</v>
      </c>
      <c r="D15" s="4">
        <v>35453</v>
      </c>
      <c r="E15" s="4">
        <v>85</v>
      </c>
      <c r="F15" s="4">
        <v>33</v>
      </c>
      <c r="G15" s="4">
        <v>17096</v>
      </c>
      <c r="H15" s="4">
        <v>61</v>
      </c>
      <c r="I15" s="4">
        <v>9</v>
      </c>
      <c r="J15" s="4">
        <v>12085</v>
      </c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4">
        <v>16664</v>
      </c>
      <c r="AA15" s="4">
        <f t="shared" si="0"/>
        <v>290</v>
      </c>
      <c r="AB15" s="4">
        <f t="shared" si="0"/>
        <v>63</v>
      </c>
      <c r="AC15" s="4">
        <f t="shared" si="1"/>
        <v>81298</v>
      </c>
    </row>
    <row r="16" spans="1:29" ht="20.25" customHeight="1" x14ac:dyDescent="0.15">
      <c r="A16" s="22">
        <v>22</v>
      </c>
      <c r="B16" s="4">
        <v>125</v>
      </c>
      <c r="C16" s="4">
        <v>21</v>
      </c>
      <c r="D16" s="4">
        <v>45083</v>
      </c>
      <c r="E16" s="4">
        <v>77</v>
      </c>
      <c r="F16" s="4">
        <v>24</v>
      </c>
      <c r="G16" s="4">
        <v>23505</v>
      </c>
      <c r="H16" s="4">
        <v>61</v>
      </c>
      <c r="I16" s="4">
        <v>14</v>
      </c>
      <c r="J16" s="4">
        <v>20714</v>
      </c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4">
        <v>14902</v>
      </c>
      <c r="AA16" s="4">
        <f t="shared" si="0"/>
        <v>263</v>
      </c>
      <c r="AB16" s="4">
        <f t="shared" si="0"/>
        <v>59</v>
      </c>
      <c r="AC16" s="4">
        <f t="shared" si="1"/>
        <v>104204</v>
      </c>
    </row>
    <row r="17" spans="1:29" ht="20.25" customHeight="1" x14ac:dyDescent="0.15">
      <c r="A17" s="22">
        <v>23</v>
      </c>
      <c r="B17" s="4">
        <v>1</v>
      </c>
      <c r="C17" s="4">
        <v>0</v>
      </c>
      <c r="D17" s="4">
        <v>1150</v>
      </c>
      <c r="E17" s="4">
        <v>0</v>
      </c>
      <c r="F17" s="4">
        <v>0</v>
      </c>
      <c r="G17" s="4">
        <v>0</v>
      </c>
      <c r="H17" s="4">
        <v>0</v>
      </c>
      <c r="I17" s="4">
        <v>0</v>
      </c>
      <c r="J17" s="4">
        <v>0</v>
      </c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4">
        <v>3717</v>
      </c>
      <c r="AA17" s="4">
        <f t="shared" si="0"/>
        <v>1</v>
      </c>
      <c r="AB17" s="4">
        <f t="shared" si="0"/>
        <v>0</v>
      </c>
      <c r="AC17" s="4">
        <f t="shared" si="1"/>
        <v>4867</v>
      </c>
    </row>
    <row r="18" spans="1:29" ht="20.25" customHeight="1" x14ac:dyDescent="0.15">
      <c r="A18" s="22">
        <v>24</v>
      </c>
      <c r="B18" s="4">
        <v>72</v>
      </c>
      <c r="C18" s="4">
        <v>2</v>
      </c>
      <c r="D18" s="4">
        <v>4178</v>
      </c>
      <c r="E18" s="4">
        <v>20</v>
      </c>
      <c r="F18" s="4">
        <v>9</v>
      </c>
      <c r="G18" s="4">
        <v>1570</v>
      </c>
      <c r="H18" s="4">
        <v>31</v>
      </c>
      <c r="I18" s="4">
        <v>8</v>
      </c>
      <c r="J18" s="4">
        <v>10939</v>
      </c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4">
        <v>25226</v>
      </c>
      <c r="AA18" s="4">
        <f t="shared" si="0"/>
        <v>123</v>
      </c>
      <c r="AB18" s="4">
        <f t="shared" si="0"/>
        <v>19</v>
      </c>
      <c r="AC18" s="4">
        <f t="shared" si="1"/>
        <v>41913</v>
      </c>
    </row>
    <row r="19" spans="1:29" ht="20.25" customHeight="1" x14ac:dyDescent="0.15">
      <c r="A19" s="22">
        <v>25</v>
      </c>
      <c r="B19" s="4">
        <v>218</v>
      </c>
      <c r="C19" s="4">
        <v>19</v>
      </c>
      <c r="D19" s="4">
        <v>17465</v>
      </c>
      <c r="E19" s="4">
        <v>58</v>
      </c>
      <c r="F19" s="4">
        <v>12</v>
      </c>
      <c r="G19" s="4">
        <v>5178</v>
      </c>
      <c r="H19" s="4">
        <v>67</v>
      </c>
      <c r="I19" s="4">
        <v>10</v>
      </c>
      <c r="J19" s="4">
        <v>10116</v>
      </c>
      <c r="K19" s="11">
        <v>497</v>
      </c>
      <c r="L19" s="11">
        <v>2</v>
      </c>
      <c r="M19" s="11">
        <v>7889</v>
      </c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4">
        <v>32135</v>
      </c>
      <c r="AA19" s="4">
        <f t="shared" si="0"/>
        <v>840</v>
      </c>
      <c r="AB19" s="4">
        <f t="shared" si="0"/>
        <v>43</v>
      </c>
      <c r="AC19" s="4">
        <f t="shared" si="1"/>
        <v>72783</v>
      </c>
    </row>
    <row r="20" spans="1:29" ht="20.25" customHeight="1" x14ac:dyDescent="0.15">
      <c r="A20" s="22">
        <v>26</v>
      </c>
      <c r="B20" s="6">
        <v>224</v>
      </c>
      <c r="C20" s="6">
        <v>28</v>
      </c>
      <c r="D20" s="6">
        <v>17837</v>
      </c>
      <c r="E20" s="6">
        <v>72</v>
      </c>
      <c r="F20" s="6">
        <v>16</v>
      </c>
      <c r="G20" s="6">
        <v>8383</v>
      </c>
      <c r="H20" s="6">
        <v>77</v>
      </c>
      <c r="I20" s="6">
        <v>11</v>
      </c>
      <c r="J20" s="6">
        <v>10307</v>
      </c>
      <c r="K20" s="12">
        <v>614</v>
      </c>
      <c r="L20" s="12">
        <v>0</v>
      </c>
      <c r="M20" s="12">
        <v>9853</v>
      </c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6">
        <v>28368</v>
      </c>
      <c r="AA20" s="4">
        <f t="shared" si="0"/>
        <v>987</v>
      </c>
      <c r="AB20" s="4">
        <f t="shared" si="0"/>
        <v>55</v>
      </c>
      <c r="AC20" s="4">
        <f t="shared" si="1"/>
        <v>74748</v>
      </c>
    </row>
    <row r="21" spans="1:29" ht="20.25" customHeight="1" x14ac:dyDescent="0.15">
      <c r="A21" s="22">
        <v>27</v>
      </c>
      <c r="B21" s="4">
        <v>245</v>
      </c>
      <c r="C21" s="4">
        <v>32</v>
      </c>
      <c r="D21" s="4">
        <v>22345</v>
      </c>
      <c r="E21" s="4">
        <v>111</v>
      </c>
      <c r="F21" s="4">
        <v>32</v>
      </c>
      <c r="G21" s="4">
        <v>9122</v>
      </c>
      <c r="H21" s="4">
        <v>73</v>
      </c>
      <c r="I21" s="4">
        <v>18</v>
      </c>
      <c r="J21" s="4">
        <v>10392</v>
      </c>
      <c r="K21" s="11">
        <v>651</v>
      </c>
      <c r="L21" s="11">
        <v>4</v>
      </c>
      <c r="M21" s="11">
        <v>9379</v>
      </c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4">
        <v>26662</v>
      </c>
      <c r="AA21" s="4">
        <f t="shared" si="0"/>
        <v>1080</v>
      </c>
      <c r="AB21" s="4">
        <f t="shared" si="0"/>
        <v>86</v>
      </c>
      <c r="AC21" s="4">
        <f t="shared" si="1"/>
        <v>77900</v>
      </c>
    </row>
    <row r="22" spans="1:29" ht="20.25" customHeight="1" x14ac:dyDescent="0.15">
      <c r="A22" s="22">
        <v>28</v>
      </c>
      <c r="B22" s="4">
        <v>207</v>
      </c>
      <c r="C22" s="4">
        <v>41</v>
      </c>
      <c r="D22" s="4">
        <v>21968</v>
      </c>
      <c r="E22" s="4">
        <v>94</v>
      </c>
      <c r="F22" s="4">
        <v>54</v>
      </c>
      <c r="G22" s="4">
        <v>11976</v>
      </c>
      <c r="H22" s="4">
        <v>69</v>
      </c>
      <c r="I22" s="4">
        <v>24</v>
      </c>
      <c r="J22" s="4">
        <v>10352</v>
      </c>
      <c r="K22" s="11">
        <v>556</v>
      </c>
      <c r="L22" s="11">
        <v>3</v>
      </c>
      <c r="M22" s="11">
        <v>10129</v>
      </c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4">
        <v>23997</v>
      </c>
      <c r="AA22" s="4">
        <f t="shared" si="0"/>
        <v>926</v>
      </c>
      <c r="AB22" s="4">
        <f t="shared" si="0"/>
        <v>122</v>
      </c>
      <c r="AC22" s="4">
        <f t="shared" si="1"/>
        <v>78422</v>
      </c>
    </row>
    <row r="23" spans="1:29" ht="20.25" customHeight="1" x14ac:dyDescent="0.15">
      <c r="A23" s="21">
        <v>29</v>
      </c>
      <c r="B23" s="8">
        <v>204</v>
      </c>
      <c r="C23" s="8">
        <v>48</v>
      </c>
      <c r="D23" s="8">
        <v>22527</v>
      </c>
      <c r="E23" s="8">
        <v>94</v>
      </c>
      <c r="F23" s="8">
        <v>48</v>
      </c>
      <c r="G23" s="8">
        <v>9523</v>
      </c>
      <c r="H23" s="8">
        <v>67</v>
      </c>
      <c r="I23" s="8">
        <v>26</v>
      </c>
      <c r="J23" s="8">
        <v>9633</v>
      </c>
      <c r="K23" s="10">
        <v>571</v>
      </c>
      <c r="L23" s="10">
        <v>1</v>
      </c>
      <c r="M23" s="10">
        <v>9548</v>
      </c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8">
        <v>22002</v>
      </c>
      <c r="AA23" s="4">
        <f t="shared" si="0"/>
        <v>936</v>
      </c>
      <c r="AB23" s="4">
        <f t="shared" si="0"/>
        <v>123</v>
      </c>
      <c r="AC23" s="4">
        <f>SUM(D23,G23,J23,M23,P23,S23,V23,Y23,Z23)</f>
        <v>73233</v>
      </c>
    </row>
    <row r="24" spans="1:29" ht="20.25" customHeight="1" x14ac:dyDescent="0.15">
      <c r="A24" s="21">
        <v>30</v>
      </c>
      <c r="B24" s="8">
        <v>214</v>
      </c>
      <c r="C24" s="8">
        <v>35</v>
      </c>
      <c r="D24" s="8">
        <v>19171</v>
      </c>
      <c r="E24" s="8">
        <v>97</v>
      </c>
      <c r="F24" s="8">
        <v>48</v>
      </c>
      <c r="G24" s="8">
        <v>8032</v>
      </c>
      <c r="H24" s="8">
        <v>67</v>
      </c>
      <c r="I24" s="8">
        <v>29</v>
      </c>
      <c r="J24" s="8">
        <v>7875</v>
      </c>
      <c r="K24" s="8">
        <v>457</v>
      </c>
      <c r="L24" s="8">
        <v>2</v>
      </c>
      <c r="M24" s="8">
        <v>6521</v>
      </c>
      <c r="N24" s="8">
        <v>461</v>
      </c>
      <c r="O24" s="8">
        <v>23</v>
      </c>
      <c r="P24" s="8">
        <v>27518</v>
      </c>
      <c r="Q24" s="8">
        <v>164</v>
      </c>
      <c r="R24" s="8">
        <v>25</v>
      </c>
      <c r="S24" s="8">
        <v>12759</v>
      </c>
      <c r="T24" s="8">
        <v>912</v>
      </c>
      <c r="U24" s="8">
        <v>2</v>
      </c>
      <c r="V24" s="8">
        <v>5686</v>
      </c>
      <c r="W24" s="8">
        <v>5992</v>
      </c>
      <c r="X24" s="8">
        <v>0</v>
      </c>
      <c r="Y24" s="8">
        <v>5992</v>
      </c>
      <c r="Z24" s="8">
        <v>44816</v>
      </c>
      <c r="AA24" s="4">
        <v>8364</v>
      </c>
      <c r="AB24" s="4">
        <v>164</v>
      </c>
      <c r="AC24" s="4">
        <v>138370</v>
      </c>
    </row>
    <row r="25" spans="1:29" ht="20.25" customHeight="1" x14ac:dyDescent="0.15">
      <c r="A25" s="21" t="s">
        <v>28</v>
      </c>
      <c r="B25" s="4"/>
      <c r="C25" s="4">
        <v>170</v>
      </c>
      <c r="D25" s="4">
        <v>17275</v>
      </c>
      <c r="E25" s="4">
        <v>99</v>
      </c>
      <c r="F25" s="4">
        <v>0</v>
      </c>
      <c r="G25" s="4">
        <v>5353</v>
      </c>
      <c r="H25" s="4">
        <v>42</v>
      </c>
      <c r="I25" s="4">
        <v>0</v>
      </c>
      <c r="J25" s="4">
        <v>4354</v>
      </c>
      <c r="K25" s="4">
        <v>441</v>
      </c>
      <c r="L25" s="4">
        <v>0</v>
      </c>
      <c r="M25" s="4">
        <v>5621</v>
      </c>
      <c r="N25" s="4">
        <v>449</v>
      </c>
      <c r="O25" s="4">
        <v>0</v>
      </c>
      <c r="P25" s="4">
        <v>25283</v>
      </c>
      <c r="Q25" s="4">
        <v>230</v>
      </c>
      <c r="R25" s="4">
        <v>0</v>
      </c>
      <c r="S25" s="4">
        <v>12996</v>
      </c>
      <c r="T25" s="4">
        <v>1279</v>
      </c>
      <c r="U25" s="4">
        <v>0</v>
      </c>
      <c r="V25" s="4">
        <v>8696</v>
      </c>
      <c r="W25" s="4">
        <v>18124</v>
      </c>
      <c r="X25" s="4">
        <v>0</v>
      </c>
      <c r="Y25" s="4">
        <v>18124</v>
      </c>
      <c r="Z25" s="4">
        <v>52735</v>
      </c>
      <c r="AA25" s="4">
        <f>SUM(W25,T25,N25,Q25,K25,H25,E25,B25)</f>
        <v>20664</v>
      </c>
      <c r="AB25" s="4">
        <f t="shared" ref="AB25:AB28" si="2">SUM(C25,F25,I25,L25,O25,R25,U25,X25)</f>
        <v>170</v>
      </c>
      <c r="AC25" s="4">
        <f>SUM(D25,G25,J25,M25,P25,S25,V25,Y25,Z25)</f>
        <v>150437</v>
      </c>
    </row>
    <row r="26" spans="1:29" ht="20.25" customHeight="1" x14ac:dyDescent="0.15">
      <c r="A26" s="21">
        <v>2</v>
      </c>
      <c r="B26" s="4">
        <v>219</v>
      </c>
      <c r="C26" s="4">
        <v>19</v>
      </c>
      <c r="D26" s="4">
        <v>18378</v>
      </c>
      <c r="E26" s="4">
        <v>77</v>
      </c>
      <c r="F26" s="4">
        <v>22</v>
      </c>
      <c r="G26" s="4">
        <v>2667</v>
      </c>
      <c r="H26" s="4">
        <v>19</v>
      </c>
      <c r="I26" s="4">
        <v>0</v>
      </c>
      <c r="J26" s="4">
        <v>1528</v>
      </c>
      <c r="K26" s="4">
        <v>552</v>
      </c>
      <c r="L26" s="4">
        <v>0</v>
      </c>
      <c r="M26" s="4">
        <v>7163</v>
      </c>
      <c r="N26" s="4">
        <v>426</v>
      </c>
      <c r="O26" s="4">
        <v>3</v>
      </c>
      <c r="P26" s="4">
        <v>18315</v>
      </c>
      <c r="Q26" s="4">
        <v>252</v>
      </c>
      <c r="R26" s="4">
        <v>3</v>
      </c>
      <c r="S26" s="4">
        <v>11506</v>
      </c>
      <c r="T26" s="4">
        <v>1264</v>
      </c>
      <c r="U26" s="4">
        <v>2</v>
      </c>
      <c r="V26" s="4">
        <v>8838</v>
      </c>
      <c r="W26" s="4">
        <v>9024</v>
      </c>
      <c r="X26" s="4">
        <v>0</v>
      </c>
      <c r="Y26" s="4">
        <v>9024</v>
      </c>
      <c r="Z26" s="4">
        <v>148731</v>
      </c>
      <c r="AA26" s="4">
        <f>SUM(W26,T26,N26,Q26,K26,H26,E26,B26)</f>
        <v>11833</v>
      </c>
      <c r="AB26" s="4">
        <f t="shared" si="2"/>
        <v>49</v>
      </c>
      <c r="AC26" s="4">
        <f t="shared" ref="AC26:AC27" si="3">SUM(D26,G26,J26,M26,P26,S26,V26,Y26,Z26)</f>
        <v>226150</v>
      </c>
    </row>
    <row r="27" spans="1:29" ht="20.25" customHeight="1" x14ac:dyDescent="0.15">
      <c r="A27" s="21">
        <v>3</v>
      </c>
      <c r="B27" s="4">
        <v>199</v>
      </c>
      <c r="C27" s="4">
        <v>32</v>
      </c>
      <c r="D27" s="4">
        <v>23298</v>
      </c>
      <c r="E27" s="4">
        <v>81</v>
      </c>
      <c r="F27" s="4">
        <v>29</v>
      </c>
      <c r="G27" s="4">
        <v>5490</v>
      </c>
      <c r="H27" s="4">
        <v>35</v>
      </c>
      <c r="I27" s="4">
        <v>11</v>
      </c>
      <c r="J27" s="4">
        <v>2818</v>
      </c>
      <c r="K27" s="4">
        <v>642</v>
      </c>
      <c r="L27" s="4">
        <v>3</v>
      </c>
      <c r="M27" s="4">
        <v>8412</v>
      </c>
      <c r="N27" s="4">
        <v>504</v>
      </c>
      <c r="O27" s="4">
        <v>6</v>
      </c>
      <c r="P27" s="4">
        <v>20013</v>
      </c>
      <c r="Q27" s="4">
        <v>262</v>
      </c>
      <c r="R27" s="4">
        <v>8</v>
      </c>
      <c r="S27" s="4">
        <v>12451</v>
      </c>
      <c r="T27" s="4">
        <v>1626</v>
      </c>
      <c r="U27" s="4">
        <v>1</v>
      </c>
      <c r="V27" s="4">
        <v>10473</v>
      </c>
      <c r="W27" s="4">
        <v>11529</v>
      </c>
      <c r="X27" s="4">
        <v>0</v>
      </c>
      <c r="Y27" s="4">
        <v>11529</v>
      </c>
      <c r="Z27" s="4">
        <v>107711</v>
      </c>
      <c r="AA27" s="4">
        <f t="shared" ref="AA27" si="4">SUM(W27,T27,N27,Q27,K27,H27,E27,B27)</f>
        <v>14878</v>
      </c>
      <c r="AB27" s="4">
        <f t="shared" si="2"/>
        <v>90</v>
      </c>
      <c r="AC27" s="4">
        <f t="shared" si="3"/>
        <v>202195</v>
      </c>
    </row>
    <row r="28" spans="1:29" ht="20.25" customHeight="1" x14ac:dyDescent="0.15">
      <c r="A28" s="21">
        <v>4</v>
      </c>
      <c r="B28" s="4">
        <v>235</v>
      </c>
      <c r="C28" s="4">
        <v>22</v>
      </c>
      <c r="D28" s="4">
        <v>23177</v>
      </c>
      <c r="E28" s="4">
        <v>95</v>
      </c>
      <c r="F28" s="4">
        <v>24</v>
      </c>
      <c r="G28" s="4">
        <v>6622</v>
      </c>
      <c r="H28" s="4">
        <v>65</v>
      </c>
      <c r="I28" s="4">
        <v>12</v>
      </c>
      <c r="J28" s="4">
        <v>5216</v>
      </c>
      <c r="K28" s="4">
        <v>554</v>
      </c>
      <c r="L28" s="4">
        <v>3</v>
      </c>
      <c r="M28" s="4">
        <v>6983</v>
      </c>
      <c r="N28" s="4">
        <v>467</v>
      </c>
      <c r="O28" s="4">
        <v>10</v>
      </c>
      <c r="P28" s="4">
        <v>27489</v>
      </c>
      <c r="Q28" s="4">
        <v>392</v>
      </c>
      <c r="R28" s="4">
        <v>7</v>
      </c>
      <c r="S28" s="4">
        <v>17531</v>
      </c>
      <c r="T28" s="4">
        <v>1743</v>
      </c>
      <c r="U28" s="4">
        <v>1</v>
      </c>
      <c r="V28" s="4">
        <v>10658</v>
      </c>
      <c r="W28" s="4">
        <v>11925</v>
      </c>
      <c r="X28" s="4">
        <v>0</v>
      </c>
      <c r="Y28" s="4">
        <v>11925</v>
      </c>
      <c r="Z28" s="4">
        <v>103273</v>
      </c>
      <c r="AA28" s="4">
        <f>SUM(W28,T28,N28,Q28,K28,H28,E28,B28)</f>
        <v>15476</v>
      </c>
      <c r="AB28" s="4">
        <f t="shared" si="2"/>
        <v>79</v>
      </c>
      <c r="AC28" s="4">
        <f>SUM(D28,G28,J28,M28,P28,S28,V28,Y28,Z28)</f>
        <v>212874</v>
      </c>
    </row>
    <row r="29" spans="1:29" ht="20.25" customHeight="1" x14ac:dyDescent="0.15">
      <c r="A29" s="21">
        <v>5</v>
      </c>
      <c r="B29" s="4">
        <f t="shared" ref="B29:AB29" si="5">SUM(B32:B44)</f>
        <v>223</v>
      </c>
      <c r="C29" s="4">
        <f t="shared" si="5"/>
        <v>20</v>
      </c>
      <c r="D29" s="4">
        <f t="shared" si="5"/>
        <v>22107</v>
      </c>
      <c r="E29" s="4">
        <f t="shared" si="5"/>
        <v>87</v>
      </c>
      <c r="F29" s="4">
        <f t="shared" si="5"/>
        <v>30</v>
      </c>
      <c r="G29" s="4">
        <f t="shared" si="5"/>
        <v>8416</v>
      </c>
      <c r="H29" s="4">
        <f t="shared" si="5"/>
        <v>50</v>
      </c>
      <c r="I29" s="4">
        <f t="shared" si="5"/>
        <v>7</v>
      </c>
      <c r="J29" s="4">
        <f t="shared" si="5"/>
        <v>4934</v>
      </c>
      <c r="K29" s="4">
        <f t="shared" si="5"/>
        <v>604</v>
      </c>
      <c r="L29" s="4">
        <f t="shared" si="5"/>
        <v>1</v>
      </c>
      <c r="M29" s="4">
        <f t="shared" si="5"/>
        <v>6894</v>
      </c>
      <c r="N29" s="4">
        <f t="shared" si="5"/>
        <v>478</v>
      </c>
      <c r="O29" s="4">
        <f t="shared" si="5"/>
        <v>5</v>
      </c>
      <c r="P29" s="4">
        <f t="shared" si="5"/>
        <v>30278</v>
      </c>
      <c r="Q29" s="4">
        <f t="shared" si="5"/>
        <v>365</v>
      </c>
      <c r="R29" s="4">
        <f t="shared" si="5"/>
        <v>6</v>
      </c>
      <c r="S29" s="4">
        <f t="shared" si="5"/>
        <v>17687</v>
      </c>
      <c r="T29" s="4">
        <f t="shared" si="5"/>
        <v>1795</v>
      </c>
      <c r="U29" s="4">
        <f t="shared" si="5"/>
        <v>1</v>
      </c>
      <c r="V29" s="4">
        <f t="shared" si="5"/>
        <v>10563</v>
      </c>
      <c r="W29" s="4">
        <f t="shared" si="5"/>
        <v>14459</v>
      </c>
      <c r="X29" s="4">
        <f t="shared" si="5"/>
        <v>0</v>
      </c>
      <c r="Y29" s="4">
        <f t="shared" si="5"/>
        <v>14459</v>
      </c>
      <c r="Z29" s="4">
        <f>SUM(Z32:Z44)</f>
        <v>90100</v>
      </c>
      <c r="AA29" s="4">
        <f>SUM(AA32:AA44)</f>
        <v>18061</v>
      </c>
      <c r="AB29" s="4">
        <f t="shared" si="5"/>
        <v>70</v>
      </c>
      <c r="AC29" s="4">
        <f>SUM(AC32:AC44)</f>
        <v>295538</v>
      </c>
    </row>
    <row r="30" spans="1:29" ht="20.25" customHeight="1" x14ac:dyDescent="0.15">
      <c r="A30" s="2"/>
      <c r="B30" s="7"/>
      <c r="C30" s="7"/>
      <c r="Z30" s="2"/>
    </row>
    <row r="31" spans="1:29" ht="20.25" customHeight="1" x14ac:dyDescent="0.15">
      <c r="A31" s="9" t="s">
        <v>32</v>
      </c>
      <c r="B31" s="5"/>
      <c r="C31" s="5"/>
      <c r="Z31" s="2"/>
    </row>
    <row r="32" spans="1:29" ht="20.25" customHeight="1" x14ac:dyDescent="0.15">
      <c r="A32" s="21" t="s">
        <v>30</v>
      </c>
      <c r="B32" s="19">
        <v>17</v>
      </c>
      <c r="C32" s="19">
        <v>0</v>
      </c>
      <c r="D32" s="19">
        <v>1924</v>
      </c>
      <c r="E32" s="19">
        <v>7</v>
      </c>
      <c r="F32" s="19">
        <v>3</v>
      </c>
      <c r="G32" s="19">
        <v>902</v>
      </c>
      <c r="H32" s="19">
        <v>6</v>
      </c>
      <c r="I32" s="19">
        <v>0</v>
      </c>
      <c r="J32" s="19">
        <v>660</v>
      </c>
      <c r="K32" s="19">
        <v>56</v>
      </c>
      <c r="L32" s="19">
        <v>0</v>
      </c>
      <c r="M32" s="19">
        <v>598</v>
      </c>
      <c r="N32" s="19">
        <v>37</v>
      </c>
      <c r="O32" s="19">
        <v>1</v>
      </c>
      <c r="P32" s="19">
        <v>1805</v>
      </c>
      <c r="Q32" s="19">
        <v>27</v>
      </c>
      <c r="R32" s="19">
        <v>0</v>
      </c>
      <c r="S32" s="19">
        <v>888</v>
      </c>
      <c r="T32" s="19">
        <v>136</v>
      </c>
      <c r="U32" s="19">
        <v>0</v>
      </c>
      <c r="V32" s="19">
        <v>828</v>
      </c>
      <c r="W32" s="19">
        <v>1080</v>
      </c>
      <c r="X32" s="19">
        <v>0</v>
      </c>
      <c r="Y32" s="19">
        <f>W32</f>
        <v>1080</v>
      </c>
      <c r="Z32" s="19">
        <v>8073</v>
      </c>
      <c r="AA32" s="19">
        <f>SUM(B32,E32,H32,K32,N32,Q32,T32,W32)</f>
        <v>1366</v>
      </c>
      <c r="AB32" s="19">
        <f>SUM(C32,F32,I32,L32,O32,R32,U32,X32)</f>
        <v>4</v>
      </c>
      <c r="AC32" s="19">
        <f>SUM(D32,G32,J32,M32,P32,S32,V32,Y32,Z32,Z32)</f>
        <v>24831</v>
      </c>
    </row>
    <row r="33" spans="1:29" ht="20.25" customHeight="1" x14ac:dyDescent="0.15">
      <c r="A33" s="21">
        <v>5</v>
      </c>
      <c r="B33" s="19">
        <v>34</v>
      </c>
      <c r="C33" s="19">
        <v>5</v>
      </c>
      <c r="D33" s="19">
        <v>3312</v>
      </c>
      <c r="E33" s="19">
        <v>9</v>
      </c>
      <c r="F33" s="19">
        <v>4</v>
      </c>
      <c r="G33" s="19">
        <v>496</v>
      </c>
      <c r="H33" s="19">
        <v>8</v>
      </c>
      <c r="I33" s="19">
        <v>3</v>
      </c>
      <c r="J33" s="19">
        <v>460</v>
      </c>
      <c r="K33" s="19">
        <v>52</v>
      </c>
      <c r="L33" s="19">
        <v>0</v>
      </c>
      <c r="M33" s="19">
        <v>567</v>
      </c>
      <c r="N33" s="19">
        <v>42</v>
      </c>
      <c r="O33" s="19">
        <v>0</v>
      </c>
      <c r="P33" s="19">
        <v>3286</v>
      </c>
      <c r="Q33" s="19">
        <v>35</v>
      </c>
      <c r="R33" s="19">
        <v>0</v>
      </c>
      <c r="S33" s="19">
        <v>1280</v>
      </c>
      <c r="T33" s="19">
        <v>192</v>
      </c>
      <c r="U33" s="19">
        <v>0</v>
      </c>
      <c r="V33" s="19">
        <v>1131</v>
      </c>
      <c r="W33" s="19">
        <v>1178</v>
      </c>
      <c r="X33" s="19">
        <v>0</v>
      </c>
      <c r="Y33" s="19">
        <f t="shared" ref="Y33:Y43" si="6">W33</f>
        <v>1178</v>
      </c>
      <c r="Z33" s="19">
        <v>15287</v>
      </c>
      <c r="AA33" s="19">
        <f t="shared" ref="AA33:AA43" si="7">SUM(B33,E33,H33,K33,N33,Q33,T33,W33)</f>
        <v>1550</v>
      </c>
      <c r="AB33" s="19">
        <f t="shared" ref="AB33:AB43" si="8">SUM(C33,F33,I33,L33,O33,R33,U33,X33)</f>
        <v>12</v>
      </c>
      <c r="AC33" s="19">
        <f t="shared" ref="AC33:AC42" si="9">SUM(D33,G33,J33,M33,P33,S33,V33,Y33,Z33,Z33)</f>
        <v>42284</v>
      </c>
    </row>
    <row r="34" spans="1:29" ht="20.25" customHeight="1" x14ac:dyDescent="0.15">
      <c r="A34" s="21">
        <v>6</v>
      </c>
      <c r="B34" s="19">
        <v>29</v>
      </c>
      <c r="C34" s="19">
        <v>0</v>
      </c>
      <c r="D34" s="8">
        <v>2327</v>
      </c>
      <c r="E34" s="19">
        <v>8</v>
      </c>
      <c r="F34" s="19">
        <v>2</v>
      </c>
      <c r="G34" s="19">
        <v>900</v>
      </c>
      <c r="H34" s="19">
        <v>6</v>
      </c>
      <c r="I34" s="19">
        <v>0</v>
      </c>
      <c r="J34" s="8">
        <v>513</v>
      </c>
      <c r="K34" s="18">
        <v>44</v>
      </c>
      <c r="L34" s="19">
        <v>0</v>
      </c>
      <c r="M34" s="8">
        <v>547</v>
      </c>
      <c r="N34" s="18">
        <v>33</v>
      </c>
      <c r="O34" s="19">
        <v>1</v>
      </c>
      <c r="P34" s="4">
        <v>1704</v>
      </c>
      <c r="Q34" s="18">
        <v>28</v>
      </c>
      <c r="R34" s="18">
        <v>1</v>
      </c>
      <c r="S34" s="4">
        <v>1194</v>
      </c>
      <c r="T34" s="18">
        <v>166</v>
      </c>
      <c r="U34" s="18">
        <v>0</v>
      </c>
      <c r="V34" s="4">
        <v>920</v>
      </c>
      <c r="W34" s="4">
        <v>1166</v>
      </c>
      <c r="X34" s="19">
        <v>0</v>
      </c>
      <c r="Y34" s="19">
        <f t="shared" si="6"/>
        <v>1166</v>
      </c>
      <c r="Z34" s="4">
        <v>7053</v>
      </c>
      <c r="AA34" s="19">
        <f t="shared" si="7"/>
        <v>1480</v>
      </c>
      <c r="AB34" s="19">
        <f t="shared" si="8"/>
        <v>4</v>
      </c>
      <c r="AC34" s="19">
        <f t="shared" si="9"/>
        <v>23377</v>
      </c>
    </row>
    <row r="35" spans="1:29" ht="20.25" customHeight="1" x14ac:dyDescent="0.15">
      <c r="A35" s="21">
        <v>7</v>
      </c>
      <c r="B35" s="19">
        <v>34</v>
      </c>
      <c r="C35" s="19">
        <v>3</v>
      </c>
      <c r="D35" s="8">
        <v>3588</v>
      </c>
      <c r="E35" s="19">
        <v>11</v>
      </c>
      <c r="F35" s="19">
        <v>1</v>
      </c>
      <c r="G35" s="19">
        <v>1194</v>
      </c>
      <c r="H35" s="19">
        <v>5</v>
      </c>
      <c r="I35" s="19">
        <v>1</v>
      </c>
      <c r="J35" s="8">
        <v>222</v>
      </c>
      <c r="K35" s="18">
        <v>48</v>
      </c>
      <c r="L35" s="19">
        <v>0</v>
      </c>
      <c r="M35" s="8">
        <v>516</v>
      </c>
      <c r="N35" s="18">
        <v>45</v>
      </c>
      <c r="O35" s="19">
        <v>1</v>
      </c>
      <c r="P35" s="4">
        <v>2750</v>
      </c>
      <c r="Q35" s="18">
        <v>36</v>
      </c>
      <c r="R35" s="18">
        <v>1</v>
      </c>
      <c r="S35" s="4">
        <v>1575</v>
      </c>
      <c r="T35" s="18">
        <v>178</v>
      </c>
      <c r="U35" s="18">
        <v>0</v>
      </c>
      <c r="V35" s="4">
        <v>1054</v>
      </c>
      <c r="W35" s="4">
        <v>1267</v>
      </c>
      <c r="X35" s="19">
        <v>0</v>
      </c>
      <c r="Y35" s="19">
        <f t="shared" si="6"/>
        <v>1267</v>
      </c>
      <c r="Z35" s="4">
        <v>13183</v>
      </c>
      <c r="AA35" s="19">
        <f t="shared" si="7"/>
        <v>1624</v>
      </c>
      <c r="AB35" s="19">
        <f t="shared" si="8"/>
        <v>7</v>
      </c>
      <c r="AC35" s="19">
        <f t="shared" si="9"/>
        <v>38532</v>
      </c>
    </row>
    <row r="36" spans="1:29" ht="20.25" customHeight="1" x14ac:dyDescent="0.15">
      <c r="A36" s="21">
        <v>8</v>
      </c>
      <c r="B36" s="19">
        <v>18</v>
      </c>
      <c r="C36" s="19">
        <v>4</v>
      </c>
      <c r="D36" s="8">
        <v>1584</v>
      </c>
      <c r="E36" s="19">
        <v>12</v>
      </c>
      <c r="F36" s="19">
        <v>3</v>
      </c>
      <c r="G36" s="19">
        <v>673</v>
      </c>
      <c r="H36" s="19">
        <v>4</v>
      </c>
      <c r="I36" s="19">
        <v>1</v>
      </c>
      <c r="J36" s="8">
        <v>560</v>
      </c>
      <c r="K36" s="18">
        <v>47</v>
      </c>
      <c r="L36" s="19">
        <v>1</v>
      </c>
      <c r="M36" s="8">
        <v>515</v>
      </c>
      <c r="N36" s="18">
        <v>54</v>
      </c>
      <c r="O36" s="18">
        <v>1</v>
      </c>
      <c r="P36" s="4">
        <v>3748</v>
      </c>
      <c r="Q36" s="18">
        <v>36</v>
      </c>
      <c r="R36" s="18">
        <v>1</v>
      </c>
      <c r="S36" s="4">
        <v>1835</v>
      </c>
      <c r="T36" s="18">
        <v>166</v>
      </c>
      <c r="U36" s="18">
        <v>1</v>
      </c>
      <c r="V36" s="4">
        <v>896</v>
      </c>
      <c r="W36" s="4">
        <v>1263</v>
      </c>
      <c r="X36" s="19">
        <v>0</v>
      </c>
      <c r="Y36" s="19">
        <f t="shared" si="6"/>
        <v>1263</v>
      </c>
      <c r="Z36" s="4">
        <v>4801</v>
      </c>
      <c r="AA36" s="19">
        <f t="shared" si="7"/>
        <v>1600</v>
      </c>
      <c r="AB36" s="19">
        <f t="shared" si="8"/>
        <v>12</v>
      </c>
      <c r="AC36" s="19">
        <f t="shared" si="9"/>
        <v>20676</v>
      </c>
    </row>
    <row r="37" spans="1:29" ht="20.25" customHeight="1" x14ac:dyDescent="0.15">
      <c r="A37" s="21">
        <v>9</v>
      </c>
      <c r="B37" s="19">
        <v>20</v>
      </c>
      <c r="C37" s="19">
        <v>4</v>
      </c>
      <c r="D37" s="8">
        <v>2481</v>
      </c>
      <c r="E37" s="19">
        <v>9</v>
      </c>
      <c r="F37" s="19">
        <v>2</v>
      </c>
      <c r="G37" s="19">
        <v>1189</v>
      </c>
      <c r="H37" s="19">
        <v>10</v>
      </c>
      <c r="I37" s="19">
        <v>1</v>
      </c>
      <c r="J37" s="8">
        <v>1390</v>
      </c>
      <c r="K37" s="18">
        <v>42</v>
      </c>
      <c r="L37" s="19">
        <v>0</v>
      </c>
      <c r="M37" s="8">
        <v>483</v>
      </c>
      <c r="N37" s="18">
        <v>42</v>
      </c>
      <c r="O37" s="18">
        <v>0</v>
      </c>
      <c r="P37" s="4">
        <v>3622</v>
      </c>
      <c r="Q37" s="18">
        <v>33</v>
      </c>
      <c r="R37" s="18">
        <v>0</v>
      </c>
      <c r="S37" s="4">
        <v>1335</v>
      </c>
      <c r="T37" s="18">
        <v>159</v>
      </c>
      <c r="U37" s="18">
        <v>0</v>
      </c>
      <c r="V37" s="4">
        <v>897</v>
      </c>
      <c r="W37" s="4">
        <v>1080</v>
      </c>
      <c r="X37" s="19">
        <v>0</v>
      </c>
      <c r="Y37" s="19">
        <f t="shared" si="6"/>
        <v>1080</v>
      </c>
      <c r="Z37" s="4">
        <v>7550</v>
      </c>
      <c r="AA37" s="19">
        <f t="shared" si="7"/>
        <v>1395</v>
      </c>
      <c r="AB37" s="19">
        <f t="shared" si="8"/>
        <v>7</v>
      </c>
      <c r="AC37" s="19">
        <f t="shared" si="9"/>
        <v>27577</v>
      </c>
    </row>
    <row r="38" spans="1:29" ht="20.25" customHeight="1" x14ac:dyDescent="0.15">
      <c r="A38" s="21">
        <v>10</v>
      </c>
      <c r="B38" s="19">
        <v>15</v>
      </c>
      <c r="C38" s="19">
        <v>1</v>
      </c>
      <c r="D38" s="8">
        <v>2420</v>
      </c>
      <c r="E38" s="19">
        <v>9</v>
      </c>
      <c r="F38" s="19">
        <v>6</v>
      </c>
      <c r="G38" s="19">
        <v>519</v>
      </c>
      <c r="H38" s="19">
        <v>3</v>
      </c>
      <c r="I38" s="19">
        <v>1</v>
      </c>
      <c r="J38" s="8">
        <v>430</v>
      </c>
      <c r="K38" s="18">
        <v>58</v>
      </c>
      <c r="L38" s="19">
        <v>0</v>
      </c>
      <c r="M38" s="8">
        <v>667</v>
      </c>
      <c r="N38" s="18">
        <v>41</v>
      </c>
      <c r="O38" s="18">
        <v>1</v>
      </c>
      <c r="P38" s="4">
        <v>3086</v>
      </c>
      <c r="Q38" s="18">
        <v>34</v>
      </c>
      <c r="R38" s="18">
        <v>2</v>
      </c>
      <c r="S38" s="4">
        <v>3213</v>
      </c>
      <c r="T38" s="18">
        <v>196</v>
      </c>
      <c r="U38" s="18">
        <v>0</v>
      </c>
      <c r="V38" s="4">
        <v>1308</v>
      </c>
      <c r="W38" s="4">
        <v>1202</v>
      </c>
      <c r="X38" s="19">
        <v>0</v>
      </c>
      <c r="Y38" s="19">
        <f t="shared" si="6"/>
        <v>1202</v>
      </c>
      <c r="Z38" s="4">
        <v>8020</v>
      </c>
      <c r="AA38" s="19">
        <f t="shared" si="7"/>
        <v>1558</v>
      </c>
      <c r="AB38" s="19">
        <f t="shared" si="8"/>
        <v>11</v>
      </c>
      <c r="AC38" s="19">
        <f t="shared" si="9"/>
        <v>28885</v>
      </c>
    </row>
    <row r="39" spans="1:29" ht="20.25" customHeight="1" x14ac:dyDescent="0.15">
      <c r="A39" s="21">
        <v>11</v>
      </c>
      <c r="B39" s="19">
        <v>12</v>
      </c>
      <c r="C39" s="19">
        <v>0</v>
      </c>
      <c r="D39" s="8">
        <v>1288</v>
      </c>
      <c r="E39" s="19">
        <v>8</v>
      </c>
      <c r="F39" s="19">
        <v>1</v>
      </c>
      <c r="G39" s="19">
        <v>1779</v>
      </c>
      <c r="H39" s="19">
        <v>6</v>
      </c>
      <c r="I39" s="19">
        <v>0</v>
      </c>
      <c r="J39" s="8">
        <v>499</v>
      </c>
      <c r="K39" s="18">
        <v>58</v>
      </c>
      <c r="L39" s="19">
        <v>0</v>
      </c>
      <c r="M39" s="8">
        <v>638</v>
      </c>
      <c r="N39" s="18">
        <v>46</v>
      </c>
      <c r="O39" s="18">
        <v>0</v>
      </c>
      <c r="P39" s="4">
        <v>2928</v>
      </c>
      <c r="Q39" s="18">
        <v>29</v>
      </c>
      <c r="R39" s="18">
        <v>0</v>
      </c>
      <c r="S39" s="4">
        <v>1398</v>
      </c>
      <c r="T39" s="18">
        <v>145</v>
      </c>
      <c r="U39" s="18">
        <v>0</v>
      </c>
      <c r="V39" s="4">
        <v>843</v>
      </c>
      <c r="W39" s="4">
        <v>1138</v>
      </c>
      <c r="X39" s="19">
        <v>0</v>
      </c>
      <c r="Y39" s="19">
        <f t="shared" si="6"/>
        <v>1138</v>
      </c>
      <c r="Z39" s="4">
        <v>7466</v>
      </c>
      <c r="AA39" s="19">
        <f t="shared" si="7"/>
        <v>1442</v>
      </c>
      <c r="AB39" s="19">
        <f t="shared" si="8"/>
        <v>1</v>
      </c>
      <c r="AC39" s="19">
        <f t="shared" si="9"/>
        <v>25443</v>
      </c>
    </row>
    <row r="40" spans="1:29" ht="20.25" customHeight="1" x14ac:dyDescent="0.15">
      <c r="A40" s="21">
        <v>12</v>
      </c>
      <c r="B40" s="19">
        <v>10</v>
      </c>
      <c r="C40" s="19">
        <v>0</v>
      </c>
      <c r="D40" s="8">
        <v>780</v>
      </c>
      <c r="E40" s="19">
        <v>5</v>
      </c>
      <c r="F40" s="19">
        <v>1</v>
      </c>
      <c r="G40" s="19">
        <v>613</v>
      </c>
      <c r="H40" s="19">
        <v>2</v>
      </c>
      <c r="I40" s="19">
        <v>0</v>
      </c>
      <c r="J40" s="8">
        <v>200</v>
      </c>
      <c r="K40" s="18">
        <v>47</v>
      </c>
      <c r="L40" s="19">
        <v>0</v>
      </c>
      <c r="M40" s="8">
        <v>546</v>
      </c>
      <c r="N40" s="18">
        <v>38</v>
      </c>
      <c r="O40" s="18">
        <v>0</v>
      </c>
      <c r="P40" s="4">
        <v>1889</v>
      </c>
      <c r="Q40" s="18">
        <v>24</v>
      </c>
      <c r="R40" s="18">
        <v>0</v>
      </c>
      <c r="S40" s="4">
        <v>1050</v>
      </c>
      <c r="T40" s="18">
        <v>86</v>
      </c>
      <c r="U40" s="18">
        <v>0</v>
      </c>
      <c r="V40" s="4">
        <v>555</v>
      </c>
      <c r="W40" s="4">
        <v>1029</v>
      </c>
      <c r="X40" s="19">
        <v>0</v>
      </c>
      <c r="Y40" s="19">
        <f t="shared" si="6"/>
        <v>1029</v>
      </c>
      <c r="Z40" s="4">
        <v>3905</v>
      </c>
      <c r="AA40" s="19">
        <f t="shared" si="7"/>
        <v>1241</v>
      </c>
      <c r="AB40" s="19">
        <f t="shared" si="8"/>
        <v>1</v>
      </c>
      <c r="AC40" s="19">
        <f t="shared" si="9"/>
        <v>14472</v>
      </c>
    </row>
    <row r="41" spans="1:29" ht="20.25" customHeight="1" x14ac:dyDescent="0.15">
      <c r="A41" s="21" t="s">
        <v>31</v>
      </c>
      <c r="B41" s="19">
        <v>4</v>
      </c>
      <c r="C41" s="19">
        <v>1</v>
      </c>
      <c r="D41" s="8">
        <v>179</v>
      </c>
      <c r="E41" s="19">
        <v>4</v>
      </c>
      <c r="F41" s="19">
        <v>3</v>
      </c>
      <c r="G41" s="19">
        <v>71</v>
      </c>
      <c r="H41" s="19">
        <v>0</v>
      </c>
      <c r="I41" s="19">
        <v>0</v>
      </c>
      <c r="J41" s="17"/>
      <c r="K41" s="18">
        <v>45</v>
      </c>
      <c r="L41" s="19">
        <v>0</v>
      </c>
      <c r="M41" s="8">
        <v>622</v>
      </c>
      <c r="N41" s="18">
        <v>35</v>
      </c>
      <c r="O41" s="18">
        <v>0</v>
      </c>
      <c r="P41" s="4">
        <v>1781</v>
      </c>
      <c r="Q41" s="18">
        <v>25</v>
      </c>
      <c r="R41" s="18">
        <v>0</v>
      </c>
      <c r="S41" s="4">
        <v>1392</v>
      </c>
      <c r="T41" s="18">
        <v>101</v>
      </c>
      <c r="U41" s="18">
        <v>0</v>
      </c>
      <c r="V41" s="4">
        <v>492</v>
      </c>
      <c r="W41" s="4">
        <v>1349</v>
      </c>
      <c r="X41" s="19">
        <v>0</v>
      </c>
      <c r="Y41" s="19">
        <f t="shared" si="6"/>
        <v>1349</v>
      </c>
      <c r="Z41" s="4">
        <v>4114</v>
      </c>
      <c r="AA41" s="19">
        <f t="shared" si="7"/>
        <v>1563</v>
      </c>
      <c r="AB41" s="19">
        <f t="shared" si="8"/>
        <v>4</v>
      </c>
      <c r="AC41" s="19">
        <f t="shared" si="9"/>
        <v>14114</v>
      </c>
    </row>
    <row r="42" spans="1:29" ht="20.25" customHeight="1" x14ac:dyDescent="0.15">
      <c r="A42" s="21">
        <v>2</v>
      </c>
      <c r="B42" s="19">
        <v>13</v>
      </c>
      <c r="C42" s="19">
        <v>1</v>
      </c>
      <c r="D42" s="8">
        <v>476</v>
      </c>
      <c r="E42" s="19">
        <v>2</v>
      </c>
      <c r="F42" s="19">
        <v>2</v>
      </c>
      <c r="G42" s="19">
        <v>20</v>
      </c>
      <c r="H42" s="19">
        <v>0</v>
      </c>
      <c r="I42" s="19">
        <v>0</v>
      </c>
      <c r="J42" s="17"/>
      <c r="K42" s="18">
        <v>44</v>
      </c>
      <c r="L42" s="19">
        <v>0</v>
      </c>
      <c r="M42" s="8">
        <v>498</v>
      </c>
      <c r="N42" s="18">
        <v>30</v>
      </c>
      <c r="O42" s="18">
        <v>0</v>
      </c>
      <c r="P42" s="4">
        <v>1571</v>
      </c>
      <c r="Q42" s="18">
        <v>25</v>
      </c>
      <c r="R42" s="18">
        <v>1</v>
      </c>
      <c r="S42" s="4">
        <v>1036</v>
      </c>
      <c r="T42" s="18">
        <v>97</v>
      </c>
      <c r="U42" s="18">
        <v>0</v>
      </c>
      <c r="V42" s="4">
        <v>486</v>
      </c>
      <c r="W42" s="4">
        <v>1282</v>
      </c>
      <c r="X42" s="19">
        <v>0</v>
      </c>
      <c r="Y42" s="19">
        <f t="shared" si="6"/>
        <v>1282</v>
      </c>
      <c r="Z42" s="4">
        <v>4629</v>
      </c>
      <c r="AA42" s="19">
        <f t="shared" si="7"/>
        <v>1493</v>
      </c>
      <c r="AB42" s="19">
        <f t="shared" si="8"/>
        <v>4</v>
      </c>
      <c r="AC42" s="19">
        <f t="shared" si="9"/>
        <v>14627</v>
      </c>
    </row>
    <row r="43" spans="1:29" ht="20.25" customHeight="1" x14ac:dyDescent="0.15">
      <c r="A43" s="21">
        <v>3</v>
      </c>
      <c r="B43" s="19">
        <v>17</v>
      </c>
      <c r="C43" s="19">
        <v>1</v>
      </c>
      <c r="D43" s="19">
        <v>1748</v>
      </c>
      <c r="E43" s="19">
        <v>3</v>
      </c>
      <c r="F43" s="19">
        <v>2</v>
      </c>
      <c r="G43" s="19">
        <v>60</v>
      </c>
      <c r="H43" s="19">
        <v>0</v>
      </c>
      <c r="I43" s="19">
        <v>0</v>
      </c>
      <c r="J43" s="20"/>
      <c r="K43" s="19">
        <v>63</v>
      </c>
      <c r="L43" s="19">
        <v>0</v>
      </c>
      <c r="M43" s="19">
        <v>697</v>
      </c>
      <c r="N43" s="18">
        <v>35</v>
      </c>
      <c r="O43" s="18">
        <v>0</v>
      </c>
      <c r="P43" s="18">
        <v>2108</v>
      </c>
      <c r="Q43" s="18">
        <v>33</v>
      </c>
      <c r="R43" s="18">
        <v>0</v>
      </c>
      <c r="S43" s="18">
        <v>1491</v>
      </c>
      <c r="T43" s="18">
        <v>173</v>
      </c>
      <c r="U43" s="18">
        <v>0</v>
      </c>
      <c r="V43" s="18">
        <v>1153</v>
      </c>
      <c r="W43" s="18">
        <v>1425</v>
      </c>
      <c r="X43" s="18">
        <v>0</v>
      </c>
      <c r="Y43" s="19">
        <f t="shared" si="6"/>
        <v>1425</v>
      </c>
      <c r="Z43" s="4">
        <v>6019</v>
      </c>
      <c r="AA43" s="4">
        <f t="shared" si="7"/>
        <v>1749</v>
      </c>
      <c r="AB43" s="4">
        <f t="shared" si="8"/>
        <v>3</v>
      </c>
      <c r="AC43" s="4">
        <f>SUM(D43,G43,J43,M43,P43,S43,V43,Y43,Z43,Z43)</f>
        <v>20720</v>
      </c>
    </row>
    <row r="47" spans="1:29" ht="20.25" customHeight="1" x14ac:dyDescent="0.15">
      <c r="A47" s="1" t="s">
        <v>8</v>
      </c>
    </row>
    <row r="48" spans="1:29" ht="20.25" customHeight="1" x14ac:dyDescent="0.15">
      <c r="A48" s="1" t="s">
        <v>16</v>
      </c>
    </row>
    <row r="49" spans="1:21" ht="20.25" customHeight="1" x14ac:dyDescent="0.15">
      <c r="A49" s="30" t="s">
        <v>1</v>
      </c>
      <c r="B49" s="29" t="s">
        <v>2</v>
      </c>
      <c r="C49" s="27"/>
      <c r="D49" s="29" t="s">
        <v>3</v>
      </c>
      <c r="E49" s="27"/>
      <c r="F49" s="26" t="s">
        <v>29</v>
      </c>
      <c r="G49" s="27"/>
      <c r="H49" s="26" t="s">
        <v>19</v>
      </c>
      <c r="I49" s="27"/>
      <c r="J49" s="26" t="s">
        <v>21</v>
      </c>
      <c r="K49" s="27"/>
      <c r="L49" s="26" t="s">
        <v>25</v>
      </c>
      <c r="M49" s="27"/>
      <c r="N49" s="26" t="s">
        <v>26</v>
      </c>
      <c r="O49" s="27"/>
      <c r="P49" s="26" t="s">
        <v>27</v>
      </c>
      <c r="Q49" s="27"/>
      <c r="R49" s="26" t="s">
        <v>20</v>
      </c>
      <c r="S49" s="27"/>
      <c r="T49" s="29" t="s">
        <v>9</v>
      </c>
      <c r="U49" s="27"/>
    </row>
    <row r="50" spans="1:21" ht="20.25" customHeight="1" x14ac:dyDescent="0.15">
      <c r="A50" s="31"/>
      <c r="B50" s="3" t="s">
        <v>10</v>
      </c>
      <c r="C50" s="3" t="s">
        <v>11</v>
      </c>
      <c r="D50" s="3" t="s">
        <v>10</v>
      </c>
      <c r="E50" s="3" t="s">
        <v>11</v>
      </c>
      <c r="F50" s="3" t="s">
        <v>10</v>
      </c>
      <c r="G50" s="3" t="s">
        <v>11</v>
      </c>
      <c r="H50" s="3" t="s">
        <v>10</v>
      </c>
      <c r="I50" s="3" t="s">
        <v>11</v>
      </c>
      <c r="J50" s="3" t="s">
        <v>10</v>
      </c>
      <c r="K50" s="3" t="s">
        <v>11</v>
      </c>
      <c r="L50" s="3" t="s">
        <v>10</v>
      </c>
      <c r="M50" s="3" t="s">
        <v>11</v>
      </c>
      <c r="N50" s="3" t="s">
        <v>10</v>
      </c>
      <c r="O50" s="3" t="s">
        <v>11</v>
      </c>
      <c r="P50" s="3" t="s">
        <v>10</v>
      </c>
      <c r="Q50" s="3" t="s">
        <v>11</v>
      </c>
      <c r="R50" s="3" t="s">
        <v>10</v>
      </c>
      <c r="S50" s="3" t="s">
        <v>11</v>
      </c>
      <c r="T50" s="3" t="s">
        <v>10</v>
      </c>
      <c r="U50" s="3" t="s">
        <v>11</v>
      </c>
    </row>
    <row r="51" spans="1:21" ht="20.25" customHeight="1" x14ac:dyDescent="0.15">
      <c r="A51" s="21" t="s">
        <v>17</v>
      </c>
      <c r="B51" s="4">
        <v>101</v>
      </c>
      <c r="C51" s="4">
        <v>1934900</v>
      </c>
      <c r="D51" s="4">
        <v>50</v>
      </c>
      <c r="E51" s="4">
        <v>530150</v>
      </c>
      <c r="F51" s="4">
        <v>50</v>
      </c>
      <c r="G51" s="4">
        <v>191400</v>
      </c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4">
        <v>2</v>
      </c>
      <c r="S51" s="4">
        <v>1504</v>
      </c>
      <c r="T51" s="4">
        <f>SUM(B51,D51,F51,H51,J51,L51,N51,P51,R51)</f>
        <v>203</v>
      </c>
      <c r="U51" s="4">
        <f>SUM(C51,E51,G51,I51,K51,M51,O51,Q51,S51)</f>
        <v>2657954</v>
      </c>
    </row>
    <row r="52" spans="1:21" ht="20.25" customHeight="1" x14ac:dyDescent="0.15">
      <c r="A52" s="22">
        <v>15</v>
      </c>
      <c r="B52" s="4">
        <v>85</v>
      </c>
      <c r="C52" s="4">
        <v>1964750</v>
      </c>
      <c r="D52" s="4">
        <v>51</v>
      </c>
      <c r="E52" s="4">
        <v>401250</v>
      </c>
      <c r="F52" s="4">
        <v>40</v>
      </c>
      <c r="G52" s="4">
        <v>185100</v>
      </c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4">
        <v>1</v>
      </c>
      <c r="S52" s="4">
        <v>640</v>
      </c>
      <c r="T52" s="4">
        <f t="shared" ref="T52:T66" si="10">SUM(B52,D52,F52,H52,J52,L52,N52,P52,R52)</f>
        <v>177</v>
      </c>
      <c r="U52" s="4">
        <f t="shared" ref="U52:U65" si="11">SUM(C52,E52,G52,I52,K52,M52,O52,Q52,S52)</f>
        <v>2551740</v>
      </c>
    </row>
    <row r="53" spans="1:21" ht="20.25" customHeight="1" x14ac:dyDescent="0.15">
      <c r="A53" s="22">
        <v>16</v>
      </c>
      <c r="B53" s="4">
        <v>97</v>
      </c>
      <c r="C53" s="4">
        <v>1828950</v>
      </c>
      <c r="D53" s="4">
        <v>55</v>
      </c>
      <c r="E53" s="4">
        <v>617200</v>
      </c>
      <c r="F53" s="4">
        <v>57</v>
      </c>
      <c r="G53" s="4">
        <v>225200</v>
      </c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4">
        <v>2</v>
      </c>
      <c r="S53" s="4">
        <v>5520</v>
      </c>
      <c r="T53" s="4">
        <f t="shared" si="10"/>
        <v>211</v>
      </c>
      <c r="U53" s="4">
        <f t="shared" si="11"/>
        <v>2676870</v>
      </c>
    </row>
    <row r="54" spans="1:21" ht="20.25" customHeight="1" x14ac:dyDescent="0.15">
      <c r="A54" s="22">
        <v>17</v>
      </c>
      <c r="B54" s="4">
        <v>118</v>
      </c>
      <c r="C54" s="4">
        <v>2267900</v>
      </c>
      <c r="D54" s="4">
        <v>77</v>
      </c>
      <c r="E54" s="4">
        <v>654600</v>
      </c>
      <c r="F54" s="4">
        <v>57</v>
      </c>
      <c r="G54" s="4">
        <v>233700</v>
      </c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4">
        <v>8</v>
      </c>
      <c r="S54" s="4">
        <v>992</v>
      </c>
      <c r="T54" s="4">
        <f t="shared" si="10"/>
        <v>260</v>
      </c>
      <c r="U54" s="4">
        <f t="shared" si="11"/>
        <v>3157192</v>
      </c>
    </row>
    <row r="55" spans="1:21" ht="20.25" customHeight="1" x14ac:dyDescent="0.15">
      <c r="A55" s="22">
        <v>18</v>
      </c>
      <c r="B55" s="4">
        <v>110</v>
      </c>
      <c r="C55" s="4">
        <v>2724050</v>
      </c>
      <c r="D55" s="4">
        <v>66</v>
      </c>
      <c r="E55" s="4">
        <v>434500</v>
      </c>
      <c r="F55" s="4">
        <v>46</v>
      </c>
      <c r="G55" s="4">
        <v>167200</v>
      </c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4">
        <v>14</v>
      </c>
      <c r="S55" s="4">
        <v>22445</v>
      </c>
      <c r="T55" s="4">
        <f t="shared" si="10"/>
        <v>236</v>
      </c>
      <c r="U55" s="4">
        <f t="shared" si="11"/>
        <v>3348195</v>
      </c>
    </row>
    <row r="56" spans="1:21" ht="20.25" customHeight="1" x14ac:dyDescent="0.15">
      <c r="A56" s="22">
        <v>19</v>
      </c>
      <c r="B56" s="4">
        <v>119</v>
      </c>
      <c r="C56" s="4">
        <v>2204900</v>
      </c>
      <c r="D56" s="4">
        <v>77</v>
      </c>
      <c r="E56" s="4">
        <v>732300</v>
      </c>
      <c r="F56" s="4">
        <v>50</v>
      </c>
      <c r="G56" s="4">
        <v>206900</v>
      </c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4">
        <v>21</v>
      </c>
      <c r="S56" s="4">
        <v>13469</v>
      </c>
      <c r="T56" s="4">
        <f t="shared" si="10"/>
        <v>267</v>
      </c>
      <c r="U56" s="4">
        <f t="shared" si="11"/>
        <v>3157569</v>
      </c>
    </row>
    <row r="57" spans="1:21" ht="20.25" customHeight="1" x14ac:dyDescent="0.15">
      <c r="A57" s="22">
        <v>20</v>
      </c>
      <c r="B57" s="4">
        <v>110</v>
      </c>
      <c r="C57" s="4">
        <v>2342800</v>
      </c>
      <c r="D57" s="4">
        <v>81</v>
      </c>
      <c r="E57" s="4">
        <v>577550</v>
      </c>
      <c r="F57" s="4">
        <v>46</v>
      </c>
      <c r="G57" s="4">
        <v>233680</v>
      </c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4">
        <v>28</v>
      </c>
      <c r="S57" s="4">
        <v>13379</v>
      </c>
      <c r="T57" s="4">
        <f t="shared" si="10"/>
        <v>265</v>
      </c>
      <c r="U57" s="4">
        <f t="shared" si="11"/>
        <v>3167409</v>
      </c>
    </row>
    <row r="58" spans="1:21" ht="20.25" customHeight="1" x14ac:dyDescent="0.15">
      <c r="A58" s="22">
        <v>21</v>
      </c>
      <c r="B58" s="4">
        <v>97</v>
      </c>
      <c r="C58" s="4">
        <v>2012950</v>
      </c>
      <c r="D58" s="4">
        <v>76</v>
      </c>
      <c r="E58" s="4">
        <v>810600</v>
      </c>
      <c r="F58" s="4">
        <v>46</v>
      </c>
      <c r="G58" s="4">
        <v>182400</v>
      </c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4">
        <v>7</v>
      </c>
      <c r="S58" s="4">
        <v>2960</v>
      </c>
      <c r="T58" s="4">
        <f t="shared" si="10"/>
        <v>226</v>
      </c>
      <c r="U58" s="4">
        <f t="shared" si="11"/>
        <v>3008910</v>
      </c>
    </row>
    <row r="59" spans="1:21" ht="20.25" customHeight="1" x14ac:dyDescent="0.15">
      <c r="A59" s="22">
        <v>22</v>
      </c>
      <c r="B59" s="4">
        <v>82</v>
      </c>
      <c r="C59" s="4">
        <v>2136800</v>
      </c>
      <c r="D59" s="4">
        <v>62</v>
      </c>
      <c r="E59" s="4">
        <v>787350</v>
      </c>
      <c r="F59" s="4">
        <v>45</v>
      </c>
      <c r="G59" s="4">
        <v>212700</v>
      </c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4">
        <v>8</v>
      </c>
      <c r="S59" s="4">
        <v>15240</v>
      </c>
      <c r="T59" s="4">
        <f t="shared" si="10"/>
        <v>197</v>
      </c>
      <c r="U59" s="4">
        <f t="shared" si="11"/>
        <v>3152090</v>
      </c>
    </row>
    <row r="60" spans="1:21" ht="20.25" customHeight="1" x14ac:dyDescent="0.15">
      <c r="A60" s="22">
        <v>23</v>
      </c>
      <c r="B60" s="4">
        <v>1</v>
      </c>
      <c r="C60" s="4">
        <v>0</v>
      </c>
      <c r="D60" s="4">
        <v>0</v>
      </c>
      <c r="E60" s="4">
        <v>0</v>
      </c>
      <c r="F60" s="4">
        <v>0</v>
      </c>
      <c r="G60" s="4">
        <v>0</v>
      </c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4">
        <v>0</v>
      </c>
      <c r="S60" s="4">
        <v>0</v>
      </c>
      <c r="T60" s="4">
        <f t="shared" si="10"/>
        <v>1</v>
      </c>
      <c r="U60" s="4">
        <f t="shared" si="11"/>
        <v>0</v>
      </c>
    </row>
    <row r="61" spans="1:21" ht="20.25" customHeight="1" x14ac:dyDescent="0.15">
      <c r="A61" s="22">
        <v>24</v>
      </c>
      <c r="B61" s="4">
        <v>47</v>
      </c>
      <c r="C61" s="4">
        <v>691800</v>
      </c>
      <c r="D61" s="4">
        <v>35</v>
      </c>
      <c r="E61" s="4">
        <v>78150</v>
      </c>
      <c r="F61" s="4">
        <v>34</v>
      </c>
      <c r="G61" s="4">
        <v>157400</v>
      </c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4">
        <v>9</v>
      </c>
      <c r="S61" s="4">
        <v>5080</v>
      </c>
      <c r="T61" s="4">
        <f t="shared" si="10"/>
        <v>125</v>
      </c>
      <c r="U61" s="4">
        <f t="shared" si="11"/>
        <v>932430</v>
      </c>
    </row>
    <row r="62" spans="1:21" ht="20.25" customHeight="1" x14ac:dyDescent="0.15">
      <c r="A62" s="22">
        <v>25</v>
      </c>
      <c r="B62" s="4">
        <v>109</v>
      </c>
      <c r="C62" s="4">
        <v>2996400</v>
      </c>
      <c r="D62" s="4">
        <v>49</v>
      </c>
      <c r="E62" s="4">
        <v>1114850</v>
      </c>
      <c r="F62" s="4">
        <v>40</v>
      </c>
      <c r="G62" s="4">
        <v>190700</v>
      </c>
      <c r="H62" s="4">
        <v>259</v>
      </c>
      <c r="I62" s="4">
        <v>552500</v>
      </c>
      <c r="J62" s="15"/>
      <c r="K62" s="15"/>
      <c r="L62" s="15"/>
      <c r="M62" s="15"/>
      <c r="N62" s="15"/>
      <c r="O62" s="15"/>
      <c r="P62" s="15"/>
      <c r="Q62" s="15"/>
      <c r="R62" s="4">
        <v>17</v>
      </c>
      <c r="S62" s="4">
        <v>6300</v>
      </c>
      <c r="T62" s="4">
        <f t="shared" si="10"/>
        <v>474</v>
      </c>
      <c r="U62" s="4">
        <f t="shared" si="11"/>
        <v>4860750</v>
      </c>
    </row>
    <row r="63" spans="1:21" ht="20.25" customHeight="1" x14ac:dyDescent="0.15">
      <c r="A63" s="22">
        <v>26</v>
      </c>
      <c r="B63" s="6">
        <v>127</v>
      </c>
      <c r="C63" s="6">
        <v>3113000</v>
      </c>
      <c r="D63" s="6">
        <v>70</v>
      </c>
      <c r="E63" s="6">
        <v>1015050</v>
      </c>
      <c r="F63" s="6">
        <v>37</v>
      </c>
      <c r="G63" s="6">
        <v>835400</v>
      </c>
      <c r="H63" s="6">
        <v>386</v>
      </c>
      <c r="I63" s="6">
        <v>715400</v>
      </c>
      <c r="J63" s="16"/>
      <c r="K63" s="16"/>
      <c r="L63" s="16"/>
      <c r="M63" s="16"/>
      <c r="N63" s="16"/>
      <c r="O63" s="16"/>
      <c r="P63" s="16"/>
      <c r="Q63" s="16"/>
      <c r="R63" s="6">
        <v>7</v>
      </c>
      <c r="S63" s="6">
        <v>16880</v>
      </c>
      <c r="T63" s="4">
        <f t="shared" si="10"/>
        <v>627</v>
      </c>
      <c r="U63" s="4">
        <f t="shared" si="11"/>
        <v>5695730</v>
      </c>
    </row>
    <row r="64" spans="1:21" ht="20.25" customHeight="1" x14ac:dyDescent="0.15">
      <c r="A64" s="22">
        <v>27</v>
      </c>
      <c r="B64" s="4">
        <v>141</v>
      </c>
      <c r="C64" s="4">
        <v>3600250</v>
      </c>
      <c r="D64" s="4">
        <v>67</v>
      </c>
      <c r="E64" s="4">
        <v>1077150</v>
      </c>
      <c r="F64" s="4">
        <v>37</v>
      </c>
      <c r="G64" s="4">
        <v>164800</v>
      </c>
      <c r="H64" s="4">
        <v>302</v>
      </c>
      <c r="I64" s="4">
        <v>634100</v>
      </c>
      <c r="J64" s="15"/>
      <c r="K64" s="15"/>
      <c r="L64" s="15"/>
      <c r="M64" s="15"/>
      <c r="N64" s="15"/>
      <c r="O64" s="15"/>
      <c r="P64" s="15"/>
      <c r="Q64" s="15"/>
      <c r="R64" s="4">
        <v>24</v>
      </c>
      <c r="S64" s="4">
        <v>18980</v>
      </c>
      <c r="T64" s="4">
        <f t="shared" si="10"/>
        <v>571</v>
      </c>
      <c r="U64" s="4">
        <f t="shared" si="11"/>
        <v>5495280</v>
      </c>
    </row>
    <row r="65" spans="1:23" ht="20.25" customHeight="1" x14ac:dyDescent="0.15">
      <c r="A65" s="22">
        <v>28</v>
      </c>
      <c r="B65" s="4">
        <v>148</v>
      </c>
      <c r="C65" s="4">
        <v>3256600</v>
      </c>
      <c r="D65" s="4">
        <v>74</v>
      </c>
      <c r="E65" s="4">
        <v>634775</v>
      </c>
      <c r="F65" s="4">
        <v>38</v>
      </c>
      <c r="G65" s="4">
        <v>136500</v>
      </c>
      <c r="H65" s="4">
        <v>227</v>
      </c>
      <c r="I65" s="4">
        <v>480400</v>
      </c>
      <c r="J65" s="15"/>
      <c r="K65" s="15"/>
      <c r="L65" s="15"/>
      <c r="M65" s="15"/>
      <c r="N65" s="15"/>
      <c r="O65" s="15"/>
      <c r="P65" s="15"/>
      <c r="Q65" s="15"/>
      <c r="R65" s="4">
        <v>38</v>
      </c>
      <c r="S65" s="4">
        <v>85035</v>
      </c>
      <c r="T65" s="4">
        <f t="shared" si="10"/>
        <v>525</v>
      </c>
      <c r="U65" s="4">
        <f t="shared" si="11"/>
        <v>4593310</v>
      </c>
    </row>
    <row r="66" spans="1:23" ht="20.25" customHeight="1" x14ac:dyDescent="0.15">
      <c r="A66" s="21">
        <v>29</v>
      </c>
      <c r="B66" s="8">
        <v>114</v>
      </c>
      <c r="C66" s="8">
        <v>3374200</v>
      </c>
      <c r="D66" s="8">
        <v>56</v>
      </c>
      <c r="E66" s="8">
        <v>184600</v>
      </c>
      <c r="F66" s="8">
        <v>29</v>
      </c>
      <c r="G66" s="8">
        <v>96000</v>
      </c>
      <c r="H66" s="8">
        <v>227</v>
      </c>
      <c r="I66" s="8">
        <v>460400</v>
      </c>
      <c r="J66" s="17"/>
      <c r="K66" s="17"/>
      <c r="L66" s="17"/>
      <c r="M66" s="17"/>
      <c r="N66" s="17"/>
      <c r="O66" s="17"/>
      <c r="P66" s="17"/>
      <c r="Q66" s="17"/>
      <c r="R66" s="8">
        <v>21</v>
      </c>
      <c r="S66" s="8">
        <v>75940</v>
      </c>
      <c r="T66" s="4">
        <f t="shared" si="10"/>
        <v>447</v>
      </c>
      <c r="U66" s="4">
        <f>SUM(C66,E66,G66,I66,K66,M66,O66,Q66,S66)</f>
        <v>4191140</v>
      </c>
    </row>
    <row r="67" spans="1:23" ht="20.25" customHeight="1" x14ac:dyDescent="0.15">
      <c r="A67" s="21">
        <v>30</v>
      </c>
      <c r="B67" s="8">
        <v>109</v>
      </c>
      <c r="C67" s="8">
        <v>3328000</v>
      </c>
      <c r="D67" s="8">
        <v>64</v>
      </c>
      <c r="E67" s="8">
        <v>202650</v>
      </c>
      <c r="F67" s="8">
        <v>25</v>
      </c>
      <c r="G67" s="8">
        <v>95100</v>
      </c>
      <c r="H67" s="8">
        <v>213</v>
      </c>
      <c r="I67" s="8">
        <v>407300</v>
      </c>
      <c r="J67" s="8">
        <v>233</v>
      </c>
      <c r="K67" s="8">
        <v>2092000</v>
      </c>
      <c r="L67" s="8">
        <v>100</v>
      </c>
      <c r="M67" s="8">
        <v>453000</v>
      </c>
      <c r="N67" s="8">
        <v>776</v>
      </c>
      <c r="O67" s="8">
        <v>1391400</v>
      </c>
      <c r="P67" s="8">
        <v>5992</v>
      </c>
      <c r="Q67" s="8">
        <v>3120500</v>
      </c>
      <c r="R67" s="8">
        <v>31</v>
      </c>
      <c r="S67" s="8">
        <v>31180</v>
      </c>
      <c r="T67" s="4">
        <v>7543</v>
      </c>
      <c r="U67" s="4">
        <v>11121130</v>
      </c>
    </row>
    <row r="68" spans="1:23" ht="20.25" customHeight="1" x14ac:dyDescent="0.15">
      <c r="A68" s="21" t="s">
        <v>33</v>
      </c>
      <c r="B68" s="8">
        <v>170</v>
      </c>
      <c r="C68" s="8">
        <v>3086400</v>
      </c>
      <c r="D68" s="8">
        <v>99</v>
      </c>
      <c r="E68" s="8">
        <v>465750</v>
      </c>
      <c r="F68" s="8">
        <v>42</v>
      </c>
      <c r="G68" s="8">
        <v>67060</v>
      </c>
      <c r="H68" s="8">
        <v>441</v>
      </c>
      <c r="I68" s="8">
        <v>479200</v>
      </c>
      <c r="J68" s="8">
        <v>449</v>
      </c>
      <c r="K68" s="8">
        <v>2192980</v>
      </c>
      <c r="L68" s="8">
        <v>230</v>
      </c>
      <c r="M68" s="8">
        <v>1029580</v>
      </c>
      <c r="N68" s="8">
        <v>1279</v>
      </c>
      <c r="O68" s="8">
        <v>1796300</v>
      </c>
      <c r="P68" s="8">
        <v>18124</v>
      </c>
      <c r="Q68" s="8">
        <v>8518400</v>
      </c>
      <c r="R68" s="8">
        <v>0</v>
      </c>
      <c r="S68" s="8">
        <v>0</v>
      </c>
      <c r="T68" s="4">
        <f t="shared" ref="T68:T71" si="12">SUM(R68,P68,N68,L68,J68,H68,F68,D68,B68)</f>
        <v>20834</v>
      </c>
      <c r="U68" s="4">
        <f t="shared" ref="U68:U71" si="13">SUM(S68,Q68,O68,M68,K68,I68,G68,E68,C68)</f>
        <v>17635670</v>
      </c>
    </row>
    <row r="69" spans="1:23" ht="20.25" customHeight="1" x14ac:dyDescent="0.15">
      <c r="A69" s="21">
        <v>2</v>
      </c>
      <c r="B69" s="8">
        <v>219</v>
      </c>
      <c r="C69" s="8">
        <v>3088690</v>
      </c>
      <c r="D69" s="8">
        <v>77</v>
      </c>
      <c r="E69" s="8">
        <v>586040</v>
      </c>
      <c r="F69" s="8">
        <v>19</v>
      </c>
      <c r="G69" s="8">
        <v>35320</v>
      </c>
      <c r="H69" s="8">
        <v>552</v>
      </c>
      <c r="I69" s="8">
        <v>519200</v>
      </c>
      <c r="J69" s="8">
        <v>426</v>
      </c>
      <c r="K69" s="8">
        <v>2222825</v>
      </c>
      <c r="L69" s="8">
        <v>252</v>
      </c>
      <c r="M69" s="8">
        <v>1100480</v>
      </c>
      <c r="N69" s="8">
        <v>1264</v>
      </c>
      <c r="O69" s="8">
        <v>1911660</v>
      </c>
      <c r="P69" s="8">
        <v>9024</v>
      </c>
      <c r="Q69" s="8">
        <v>3649300</v>
      </c>
      <c r="R69" s="8">
        <v>4</v>
      </c>
      <c r="S69" s="8">
        <v>53539</v>
      </c>
      <c r="T69" s="4">
        <f t="shared" si="12"/>
        <v>11837</v>
      </c>
      <c r="U69" s="4">
        <f t="shared" si="13"/>
        <v>13167054</v>
      </c>
    </row>
    <row r="70" spans="1:23" ht="20.25" customHeight="1" x14ac:dyDescent="0.15">
      <c r="A70" s="21">
        <v>3</v>
      </c>
      <c r="B70" s="8">
        <v>199</v>
      </c>
      <c r="C70" s="8">
        <v>4078100</v>
      </c>
      <c r="D70" s="8">
        <v>81</v>
      </c>
      <c r="E70" s="8">
        <v>1816820</v>
      </c>
      <c r="F70" s="8">
        <v>35</v>
      </c>
      <c r="G70" s="8">
        <v>95760</v>
      </c>
      <c r="H70" s="8">
        <v>642</v>
      </c>
      <c r="I70" s="8">
        <v>542200</v>
      </c>
      <c r="J70" s="8">
        <v>504</v>
      </c>
      <c r="K70" s="8">
        <v>2367640</v>
      </c>
      <c r="L70" s="8">
        <v>262</v>
      </c>
      <c r="M70" s="8">
        <v>1360570</v>
      </c>
      <c r="N70" s="8">
        <v>1626</v>
      </c>
      <c r="O70" s="8">
        <v>2297460</v>
      </c>
      <c r="P70" s="8">
        <v>11529</v>
      </c>
      <c r="Q70" s="8">
        <v>4975700</v>
      </c>
      <c r="R70" s="8">
        <v>26</v>
      </c>
      <c r="S70" s="8">
        <v>84220</v>
      </c>
      <c r="T70" s="4">
        <f t="shared" si="12"/>
        <v>14904</v>
      </c>
      <c r="U70" s="4">
        <f t="shared" si="13"/>
        <v>17618470</v>
      </c>
    </row>
    <row r="71" spans="1:23" ht="20.25" customHeight="1" x14ac:dyDescent="0.15">
      <c r="A71" s="21">
        <v>4</v>
      </c>
      <c r="B71" s="8">
        <v>235</v>
      </c>
      <c r="C71" s="8">
        <v>4399200</v>
      </c>
      <c r="D71" s="8">
        <v>95</v>
      </c>
      <c r="E71" s="8">
        <v>1526160</v>
      </c>
      <c r="F71" s="8">
        <v>65</v>
      </c>
      <c r="G71" s="8">
        <v>179040</v>
      </c>
      <c r="H71" s="8">
        <v>554</v>
      </c>
      <c r="I71" s="8">
        <v>511400</v>
      </c>
      <c r="J71" s="8">
        <v>467</v>
      </c>
      <c r="K71" s="8">
        <v>2482180</v>
      </c>
      <c r="L71" s="8">
        <v>392</v>
      </c>
      <c r="M71" s="8">
        <v>1748750</v>
      </c>
      <c r="N71" s="8">
        <v>1743</v>
      </c>
      <c r="O71" s="8">
        <v>2578990</v>
      </c>
      <c r="P71" s="8">
        <v>11925</v>
      </c>
      <c r="Q71" s="8">
        <v>4965500</v>
      </c>
      <c r="R71" s="8">
        <v>25</v>
      </c>
      <c r="S71" s="8">
        <v>110174</v>
      </c>
      <c r="T71" s="4">
        <f t="shared" si="12"/>
        <v>15501</v>
      </c>
      <c r="U71" s="4">
        <f t="shared" si="13"/>
        <v>18501394</v>
      </c>
    </row>
    <row r="72" spans="1:23" ht="20.25" customHeight="1" x14ac:dyDescent="0.15">
      <c r="A72" s="21">
        <v>5</v>
      </c>
      <c r="B72" s="4">
        <f>SUM(B75:B86)</f>
        <v>223</v>
      </c>
      <c r="C72" s="4">
        <f t="shared" ref="C72:P72" si="14">SUM(C75:C86)</f>
        <v>4348400</v>
      </c>
      <c r="D72" s="4">
        <f t="shared" si="14"/>
        <v>87</v>
      </c>
      <c r="E72" s="4">
        <f t="shared" si="14"/>
        <v>1118600</v>
      </c>
      <c r="F72" s="4">
        <f t="shared" si="14"/>
        <v>50</v>
      </c>
      <c r="G72" s="4">
        <f t="shared" si="14"/>
        <v>176360</v>
      </c>
      <c r="H72" s="4">
        <f t="shared" si="14"/>
        <v>604</v>
      </c>
      <c r="I72" s="4">
        <f t="shared" si="14"/>
        <v>496740</v>
      </c>
      <c r="J72" s="4">
        <f t="shared" si="14"/>
        <v>478</v>
      </c>
      <c r="K72" s="4">
        <f t="shared" si="14"/>
        <v>2420150</v>
      </c>
      <c r="L72" s="4">
        <f t="shared" si="14"/>
        <v>365</v>
      </c>
      <c r="M72" s="4">
        <f>SUM(M75:M86)</f>
        <v>1763345</v>
      </c>
      <c r="N72" s="4">
        <f t="shared" si="14"/>
        <v>1795</v>
      </c>
      <c r="O72" s="4">
        <f t="shared" si="14"/>
        <v>2594650</v>
      </c>
      <c r="P72" s="4">
        <f t="shared" si="14"/>
        <v>14459</v>
      </c>
      <c r="Q72" s="4">
        <f>SUM(Q75:Q86)</f>
        <v>6124400</v>
      </c>
      <c r="R72" s="4">
        <f>SUM(R75:R86)</f>
        <v>11</v>
      </c>
      <c r="S72" s="4">
        <f>SUM(S75:S86)</f>
        <v>26908</v>
      </c>
      <c r="T72" s="4">
        <f>SUM(R72,P72,N72,L72,J72,H72,F72,D72,B72)</f>
        <v>18072</v>
      </c>
      <c r="U72" s="4">
        <f>SUM(S72,Q72,O72,M72,K72,I72,G72,E72,C72)</f>
        <v>19069553</v>
      </c>
    </row>
    <row r="73" spans="1:23" ht="20.25" customHeight="1" x14ac:dyDescent="0.15">
      <c r="A73" s="2"/>
      <c r="B73" s="7"/>
      <c r="C73" s="7"/>
      <c r="D73" s="7"/>
      <c r="E73" s="7"/>
      <c r="F73" s="7"/>
      <c r="W73" s="5"/>
    </row>
    <row r="74" spans="1:23" ht="20.25" customHeight="1" x14ac:dyDescent="0.15">
      <c r="A74" s="9" t="s">
        <v>32</v>
      </c>
      <c r="B74" s="5"/>
      <c r="C74" s="5"/>
      <c r="D74" s="5"/>
      <c r="E74" s="5"/>
      <c r="F74" s="5"/>
    </row>
    <row r="75" spans="1:23" ht="20.25" customHeight="1" x14ac:dyDescent="0.15">
      <c r="A75" s="21" t="s">
        <v>30</v>
      </c>
      <c r="B75" s="24">
        <f t="shared" ref="B75:B86" si="15">B32</f>
        <v>17</v>
      </c>
      <c r="C75" s="23">
        <v>475100</v>
      </c>
      <c r="D75" s="24">
        <f t="shared" ref="D75:D86" si="16">E32</f>
        <v>7</v>
      </c>
      <c r="E75" s="23">
        <v>52660</v>
      </c>
      <c r="F75" s="24">
        <f t="shared" ref="F75:F86" si="17">H32</f>
        <v>6</v>
      </c>
      <c r="G75" s="23">
        <v>40700</v>
      </c>
      <c r="H75" s="24">
        <f t="shared" ref="H75:H86" si="18">K32</f>
        <v>56</v>
      </c>
      <c r="I75" s="23">
        <v>70000</v>
      </c>
      <c r="J75" s="24">
        <f t="shared" ref="J75:J86" si="19">N32</f>
        <v>37</v>
      </c>
      <c r="K75" s="23">
        <v>316210</v>
      </c>
      <c r="L75" s="24">
        <f t="shared" ref="L75:L86" si="20">Q32</f>
        <v>27</v>
      </c>
      <c r="M75" s="23">
        <v>165975</v>
      </c>
      <c r="N75" s="24">
        <f t="shared" ref="N75:N86" si="21">T32</f>
        <v>136</v>
      </c>
      <c r="O75" s="23">
        <v>323500</v>
      </c>
      <c r="P75" s="24">
        <f t="shared" ref="P75:P86" si="22">W32</f>
        <v>1080</v>
      </c>
      <c r="Q75" s="23">
        <v>498400</v>
      </c>
      <c r="R75" s="36">
        <v>0</v>
      </c>
      <c r="S75" s="36">
        <v>0</v>
      </c>
      <c r="T75" s="24">
        <f>SUM(B75,D75,F75,H75,J75,L75,N75,P75,R75)</f>
        <v>1366</v>
      </c>
      <c r="U75" s="24">
        <f>SUM(C75,E75,G75,I75,K75,M75,O75,Q75,S75)</f>
        <v>1942545</v>
      </c>
    </row>
    <row r="76" spans="1:23" ht="20.25" customHeight="1" x14ac:dyDescent="0.15">
      <c r="A76" s="21">
        <v>5</v>
      </c>
      <c r="B76" s="24">
        <f t="shared" si="15"/>
        <v>34</v>
      </c>
      <c r="C76" s="23">
        <v>1052200</v>
      </c>
      <c r="D76" s="24">
        <f t="shared" si="16"/>
        <v>9</v>
      </c>
      <c r="E76" s="23">
        <v>73540</v>
      </c>
      <c r="F76" s="24">
        <f t="shared" si="17"/>
        <v>8</v>
      </c>
      <c r="G76" s="23">
        <v>6500</v>
      </c>
      <c r="H76" s="24">
        <f t="shared" si="18"/>
        <v>52</v>
      </c>
      <c r="I76" s="23">
        <v>51440</v>
      </c>
      <c r="J76" s="24">
        <f t="shared" si="19"/>
        <v>42</v>
      </c>
      <c r="K76" s="23">
        <v>153620</v>
      </c>
      <c r="L76" s="24">
        <f t="shared" si="20"/>
        <v>35</v>
      </c>
      <c r="M76" s="23">
        <v>161300</v>
      </c>
      <c r="N76" s="24">
        <f t="shared" si="21"/>
        <v>192</v>
      </c>
      <c r="O76" s="23">
        <v>201100</v>
      </c>
      <c r="P76" s="24">
        <f t="shared" si="22"/>
        <v>1178</v>
      </c>
      <c r="Q76" s="25">
        <v>469300</v>
      </c>
      <c r="R76" s="36">
        <v>1</v>
      </c>
      <c r="S76" s="36">
        <v>4860</v>
      </c>
      <c r="T76" s="24">
        <f t="shared" ref="T76:T86" si="23">SUM(B76,D76,F76,H76,J76,L76,N76,P76,R76)</f>
        <v>1551</v>
      </c>
      <c r="U76" s="24">
        <f t="shared" ref="U76:U85" si="24">SUM(C76,E76,G76,I76,K76,M76,O76,Q76,S76)</f>
        <v>2173860</v>
      </c>
    </row>
    <row r="77" spans="1:23" ht="20.25" customHeight="1" x14ac:dyDescent="0.15">
      <c r="A77" s="21">
        <v>6</v>
      </c>
      <c r="B77" s="24">
        <f t="shared" si="15"/>
        <v>29</v>
      </c>
      <c r="C77" s="23">
        <v>335000</v>
      </c>
      <c r="D77" s="24">
        <f t="shared" si="16"/>
        <v>8</v>
      </c>
      <c r="E77" s="23">
        <v>38480</v>
      </c>
      <c r="F77" s="24">
        <f t="shared" si="17"/>
        <v>6</v>
      </c>
      <c r="G77" s="23">
        <v>9500</v>
      </c>
      <c r="H77" s="24">
        <f t="shared" si="18"/>
        <v>44</v>
      </c>
      <c r="I77" s="23">
        <v>33000</v>
      </c>
      <c r="J77" s="24">
        <f t="shared" si="19"/>
        <v>33</v>
      </c>
      <c r="K77" s="23">
        <v>226130</v>
      </c>
      <c r="L77" s="24">
        <f t="shared" si="20"/>
        <v>28</v>
      </c>
      <c r="M77" s="23">
        <v>140560</v>
      </c>
      <c r="N77" s="24">
        <f t="shared" si="21"/>
        <v>166</v>
      </c>
      <c r="O77" s="23">
        <v>232200</v>
      </c>
      <c r="P77" s="24">
        <f t="shared" si="22"/>
        <v>1166</v>
      </c>
      <c r="Q77" s="25">
        <v>546800</v>
      </c>
      <c r="R77" s="36">
        <v>0</v>
      </c>
      <c r="S77" s="36">
        <v>0</v>
      </c>
      <c r="T77" s="24">
        <f t="shared" si="23"/>
        <v>1480</v>
      </c>
      <c r="U77" s="24">
        <f t="shared" si="24"/>
        <v>1561670</v>
      </c>
    </row>
    <row r="78" spans="1:23" ht="20.25" customHeight="1" x14ac:dyDescent="0.15">
      <c r="A78" s="21">
        <v>7</v>
      </c>
      <c r="B78" s="24">
        <f t="shared" si="15"/>
        <v>34</v>
      </c>
      <c r="C78" s="23">
        <v>859860</v>
      </c>
      <c r="D78" s="24">
        <f t="shared" si="16"/>
        <v>11</v>
      </c>
      <c r="E78" s="23">
        <v>108700</v>
      </c>
      <c r="F78" s="24">
        <f t="shared" si="17"/>
        <v>5</v>
      </c>
      <c r="G78" s="23">
        <v>32100</v>
      </c>
      <c r="H78" s="24">
        <f t="shared" si="18"/>
        <v>48</v>
      </c>
      <c r="I78" s="23">
        <v>18400</v>
      </c>
      <c r="J78" s="24">
        <f t="shared" si="19"/>
        <v>45</v>
      </c>
      <c r="K78" s="23">
        <v>165790</v>
      </c>
      <c r="L78" s="24">
        <f t="shared" si="20"/>
        <v>36</v>
      </c>
      <c r="M78" s="23">
        <v>175790</v>
      </c>
      <c r="N78" s="24">
        <f t="shared" si="21"/>
        <v>178</v>
      </c>
      <c r="O78" s="23">
        <v>226100</v>
      </c>
      <c r="P78" s="24">
        <f t="shared" si="22"/>
        <v>1267</v>
      </c>
      <c r="Q78" s="25">
        <v>523800</v>
      </c>
      <c r="R78" s="36">
        <v>5</v>
      </c>
      <c r="S78" s="36">
        <v>8190</v>
      </c>
      <c r="T78" s="24">
        <f t="shared" si="23"/>
        <v>1629</v>
      </c>
      <c r="U78" s="24">
        <f t="shared" si="24"/>
        <v>2118730</v>
      </c>
    </row>
    <row r="79" spans="1:23" ht="20.25" customHeight="1" x14ac:dyDescent="0.15">
      <c r="A79" s="21">
        <v>8</v>
      </c>
      <c r="B79" s="24">
        <f t="shared" si="15"/>
        <v>18</v>
      </c>
      <c r="C79" s="23">
        <v>216300</v>
      </c>
      <c r="D79" s="24">
        <f t="shared" si="16"/>
        <v>12</v>
      </c>
      <c r="E79" s="23">
        <v>196820</v>
      </c>
      <c r="F79" s="24">
        <f t="shared" si="17"/>
        <v>4</v>
      </c>
      <c r="G79" s="23">
        <v>16560</v>
      </c>
      <c r="H79" s="24">
        <f t="shared" si="18"/>
        <v>47</v>
      </c>
      <c r="I79" s="23">
        <v>38500</v>
      </c>
      <c r="J79" s="24">
        <f t="shared" si="19"/>
        <v>54</v>
      </c>
      <c r="K79" s="23">
        <v>199250</v>
      </c>
      <c r="L79" s="24">
        <f t="shared" si="20"/>
        <v>36</v>
      </c>
      <c r="M79" s="23">
        <v>136810</v>
      </c>
      <c r="N79" s="24">
        <f t="shared" si="21"/>
        <v>166</v>
      </c>
      <c r="O79" s="23">
        <v>267500</v>
      </c>
      <c r="P79" s="24">
        <f t="shared" si="22"/>
        <v>1263</v>
      </c>
      <c r="Q79" s="25">
        <v>527400</v>
      </c>
      <c r="R79" s="36">
        <v>2</v>
      </c>
      <c r="S79" s="36">
        <v>4610</v>
      </c>
      <c r="T79" s="24">
        <f t="shared" si="23"/>
        <v>1602</v>
      </c>
      <c r="U79" s="24">
        <f t="shared" si="24"/>
        <v>1603750</v>
      </c>
    </row>
    <row r="80" spans="1:23" ht="20.25" customHeight="1" x14ac:dyDescent="0.15">
      <c r="A80" s="21">
        <v>9</v>
      </c>
      <c r="B80" s="24">
        <f t="shared" si="15"/>
        <v>20</v>
      </c>
      <c r="C80" s="23">
        <v>674640</v>
      </c>
      <c r="D80" s="24">
        <f t="shared" si="16"/>
        <v>9</v>
      </c>
      <c r="E80" s="23">
        <v>181660</v>
      </c>
      <c r="F80" s="24">
        <f t="shared" si="17"/>
        <v>10</v>
      </c>
      <c r="G80" s="23">
        <v>23040</v>
      </c>
      <c r="H80" s="24">
        <f t="shared" si="18"/>
        <v>42</v>
      </c>
      <c r="I80" s="23">
        <v>43800</v>
      </c>
      <c r="J80" s="24">
        <f t="shared" si="19"/>
        <v>42</v>
      </c>
      <c r="K80" s="23">
        <v>200170</v>
      </c>
      <c r="L80" s="24">
        <f t="shared" si="20"/>
        <v>33</v>
      </c>
      <c r="M80" s="23">
        <v>168430</v>
      </c>
      <c r="N80" s="24">
        <f t="shared" si="21"/>
        <v>159</v>
      </c>
      <c r="O80" s="23">
        <v>250700</v>
      </c>
      <c r="P80" s="24">
        <f t="shared" si="22"/>
        <v>1080</v>
      </c>
      <c r="Q80" s="25">
        <v>435600</v>
      </c>
      <c r="R80" s="36">
        <v>0</v>
      </c>
      <c r="S80" s="36">
        <v>0</v>
      </c>
      <c r="T80" s="24">
        <f t="shared" si="23"/>
        <v>1395</v>
      </c>
      <c r="U80" s="24">
        <f t="shared" si="24"/>
        <v>1978040</v>
      </c>
    </row>
    <row r="81" spans="1:21" ht="20.25" customHeight="1" x14ac:dyDescent="0.15">
      <c r="A81" s="21">
        <v>10</v>
      </c>
      <c r="B81" s="24">
        <f t="shared" si="15"/>
        <v>15</v>
      </c>
      <c r="C81" s="23">
        <v>171800</v>
      </c>
      <c r="D81" s="24">
        <f t="shared" si="16"/>
        <v>9</v>
      </c>
      <c r="E81" s="23">
        <v>182220</v>
      </c>
      <c r="F81" s="24">
        <f t="shared" si="17"/>
        <v>3</v>
      </c>
      <c r="G81" s="23">
        <v>9800</v>
      </c>
      <c r="H81" s="24">
        <f t="shared" si="18"/>
        <v>58</v>
      </c>
      <c r="I81" s="23">
        <v>41900</v>
      </c>
      <c r="J81" s="24">
        <f t="shared" si="19"/>
        <v>41</v>
      </c>
      <c r="K81" s="23">
        <v>274010</v>
      </c>
      <c r="L81" s="24">
        <f t="shared" si="20"/>
        <v>34</v>
      </c>
      <c r="M81" s="23">
        <v>161420</v>
      </c>
      <c r="N81" s="24">
        <f t="shared" si="21"/>
        <v>196</v>
      </c>
      <c r="O81" s="23">
        <v>271900</v>
      </c>
      <c r="P81" s="24">
        <f t="shared" si="22"/>
        <v>1202</v>
      </c>
      <c r="Q81" s="25">
        <v>500700</v>
      </c>
      <c r="R81" s="36">
        <v>1</v>
      </c>
      <c r="S81" s="36">
        <v>3860</v>
      </c>
      <c r="T81" s="24">
        <f t="shared" si="23"/>
        <v>1559</v>
      </c>
      <c r="U81" s="24">
        <f t="shared" si="24"/>
        <v>1617610</v>
      </c>
    </row>
    <row r="82" spans="1:21" ht="20.25" customHeight="1" x14ac:dyDescent="0.15">
      <c r="A82" s="21">
        <v>11</v>
      </c>
      <c r="B82" s="24">
        <f t="shared" si="15"/>
        <v>12</v>
      </c>
      <c r="C82" s="23">
        <v>175600</v>
      </c>
      <c r="D82" s="24">
        <f t="shared" si="16"/>
        <v>8</v>
      </c>
      <c r="E82" s="23">
        <v>268620</v>
      </c>
      <c r="F82" s="24">
        <f t="shared" si="17"/>
        <v>6</v>
      </c>
      <c r="G82" s="23">
        <v>38160</v>
      </c>
      <c r="H82" s="24">
        <f t="shared" si="18"/>
        <v>58</v>
      </c>
      <c r="I82" s="23">
        <v>64200</v>
      </c>
      <c r="J82" s="24">
        <f t="shared" si="19"/>
        <v>46</v>
      </c>
      <c r="K82" s="23">
        <v>210940</v>
      </c>
      <c r="L82" s="24">
        <f t="shared" si="20"/>
        <v>29</v>
      </c>
      <c r="M82" s="23">
        <v>114610</v>
      </c>
      <c r="N82" s="24">
        <f t="shared" si="21"/>
        <v>145</v>
      </c>
      <c r="O82" s="23">
        <v>192900</v>
      </c>
      <c r="P82" s="24">
        <f t="shared" si="22"/>
        <v>1138</v>
      </c>
      <c r="Q82" s="25">
        <v>535900</v>
      </c>
      <c r="R82" s="36">
        <v>0</v>
      </c>
      <c r="S82" s="36">
        <v>0</v>
      </c>
      <c r="T82" s="24">
        <f t="shared" si="23"/>
        <v>1442</v>
      </c>
      <c r="U82" s="24">
        <f t="shared" si="24"/>
        <v>1600930</v>
      </c>
    </row>
    <row r="83" spans="1:21" ht="20.25" customHeight="1" x14ac:dyDescent="0.15">
      <c r="A83" s="21">
        <v>12</v>
      </c>
      <c r="B83" s="24">
        <f t="shared" si="15"/>
        <v>10</v>
      </c>
      <c r="C83" s="23">
        <v>41800</v>
      </c>
      <c r="D83" s="24">
        <f t="shared" si="16"/>
        <v>5</v>
      </c>
      <c r="E83" s="23">
        <v>4800</v>
      </c>
      <c r="F83" s="24">
        <f t="shared" si="17"/>
        <v>2</v>
      </c>
      <c r="G83" s="8">
        <v>0</v>
      </c>
      <c r="H83" s="24">
        <f t="shared" si="18"/>
        <v>47</v>
      </c>
      <c r="I83" s="23">
        <v>35300</v>
      </c>
      <c r="J83" s="24">
        <f t="shared" si="19"/>
        <v>38</v>
      </c>
      <c r="K83" s="23">
        <v>165500</v>
      </c>
      <c r="L83" s="24">
        <f t="shared" si="20"/>
        <v>24</v>
      </c>
      <c r="M83" s="23">
        <v>175820</v>
      </c>
      <c r="N83" s="24">
        <f t="shared" si="21"/>
        <v>86</v>
      </c>
      <c r="O83" s="23">
        <v>132100</v>
      </c>
      <c r="P83" s="24">
        <f t="shared" si="22"/>
        <v>1029</v>
      </c>
      <c r="Q83" s="25">
        <v>427500</v>
      </c>
      <c r="R83" s="36">
        <v>0</v>
      </c>
      <c r="S83" s="36">
        <v>0</v>
      </c>
      <c r="T83" s="24">
        <f t="shared" si="23"/>
        <v>1241</v>
      </c>
      <c r="U83" s="24">
        <f t="shared" si="24"/>
        <v>982820</v>
      </c>
    </row>
    <row r="84" spans="1:21" ht="20.25" customHeight="1" x14ac:dyDescent="0.15">
      <c r="A84" s="21" t="s">
        <v>31</v>
      </c>
      <c r="B84" s="24">
        <f t="shared" si="15"/>
        <v>4</v>
      </c>
      <c r="C84" s="23">
        <v>58900</v>
      </c>
      <c r="D84" s="24">
        <f t="shared" si="16"/>
        <v>4</v>
      </c>
      <c r="E84" s="23">
        <v>3800</v>
      </c>
      <c r="F84" s="24">
        <f t="shared" si="17"/>
        <v>0</v>
      </c>
      <c r="G84" s="8">
        <v>0</v>
      </c>
      <c r="H84" s="24">
        <f t="shared" si="18"/>
        <v>45</v>
      </c>
      <c r="I84" s="23">
        <v>48500</v>
      </c>
      <c r="J84" s="24">
        <f t="shared" si="19"/>
        <v>35</v>
      </c>
      <c r="K84" s="23">
        <v>200470</v>
      </c>
      <c r="L84" s="24">
        <f t="shared" si="20"/>
        <v>25</v>
      </c>
      <c r="M84" s="23">
        <v>96680</v>
      </c>
      <c r="N84" s="24">
        <f t="shared" si="21"/>
        <v>101</v>
      </c>
      <c r="O84" s="23">
        <v>129100</v>
      </c>
      <c r="P84" s="24">
        <f t="shared" si="22"/>
        <v>1349</v>
      </c>
      <c r="Q84" s="25">
        <v>546700</v>
      </c>
      <c r="R84" s="36">
        <v>0</v>
      </c>
      <c r="S84" s="36">
        <v>0</v>
      </c>
      <c r="T84" s="24">
        <f t="shared" si="23"/>
        <v>1563</v>
      </c>
      <c r="U84" s="24">
        <f>SUM(C84,E84,G84,I84,K84,M84,O84,Q84,S84)</f>
        <v>1084150</v>
      </c>
    </row>
    <row r="85" spans="1:21" ht="20.25" customHeight="1" x14ac:dyDescent="0.15">
      <c r="A85" s="21">
        <v>2</v>
      </c>
      <c r="B85" s="24">
        <f t="shared" si="15"/>
        <v>13</v>
      </c>
      <c r="C85" s="23">
        <v>96600</v>
      </c>
      <c r="D85" s="24">
        <f t="shared" si="16"/>
        <v>2</v>
      </c>
      <c r="E85" s="23">
        <v>2000</v>
      </c>
      <c r="F85" s="24">
        <f t="shared" si="17"/>
        <v>0</v>
      </c>
      <c r="G85" s="8">
        <v>0</v>
      </c>
      <c r="H85" s="24">
        <f t="shared" si="18"/>
        <v>44</v>
      </c>
      <c r="I85" s="23">
        <v>29900</v>
      </c>
      <c r="J85" s="24">
        <f t="shared" si="19"/>
        <v>30</v>
      </c>
      <c r="K85" s="23">
        <v>223000</v>
      </c>
      <c r="L85" s="24">
        <f t="shared" si="20"/>
        <v>25</v>
      </c>
      <c r="M85" s="23">
        <v>144710</v>
      </c>
      <c r="N85" s="24">
        <f t="shared" si="21"/>
        <v>97</v>
      </c>
      <c r="O85" s="23">
        <v>179000</v>
      </c>
      <c r="P85" s="24">
        <f t="shared" si="22"/>
        <v>1282</v>
      </c>
      <c r="Q85" s="25">
        <v>565200</v>
      </c>
      <c r="R85" s="36">
        <v>1</v>
      </c>
      <c r="S85" s="36">
        <v>3600</v>
      </c>
      <c r="T85" s="24">
        <f t="shared" si="23"/>
        <v>1494</v>
      </c>
      <c r="U85" s="24">
        <f t="shared" si="24"/>
        <v>1244010</v>
      </c>
    </row>
    <row r="86" spans="1:21" ht="20.25" customHeight="1" x14ac:dyDescent="0.15">
      <c r="A86" s="21">
        <v>3</v>
      </c>
      <c r="B86" s="24">
        <f t="shared" si="15"/>
        <v>17</v>
      </c>
      <c r="C86" s="23">
        <v>190600</v>
      </c>
      <c r="D86" s="24">
        <f t="shared" si="16"/>
        <v>3</v>
      </c>
      <c r="E86" s="23">
        <v>5300</v>
      </c>
      <c r="F86" s="24">
        <f t="shared" si="17"/>
        <v>0</v>
      </c>
      <c r="G86" s="24">
        <v>0</v>
      </c>
      <c r="H86" s="24">
        <f t="shared" si="18"/>
        <v>63</v>
      </c>
      <c r="I86" s="23">
        <v>21800</v>
      </c>
      <c r="J86" s="24">
        <f t="shared" si="19"/>
        <v>35</v>
      </c>
      <c r="K86" s="23">
        <v>85060</v>
      </c>
      <c r="L86" s="24">
        <f t="shared" si="20"/>
        <v>33</v>
      </c>
      <c r="M86" s="23">
        <v>121240</v>
      </c>
      <c r="N86" s="24">
        <f t="shared" si="21"/>
        <v>173</v>
      </c>
      <c r="O86" s="23">
        <v>188550</v>
      </c>
      <c r="P86" s="24">
        <f t="shared" si="22"/>
        <v>1425</v>
      </c>
      <c r="Q86" s="25">
        <v>547100</v>
      </c>
      <c r="R86" s="36">
        <v>1</v>
      </c>
      <c r="S86" s="36">
        <v>1788</v>
      </c>
      <c r="T86" s="24">
        <f t="shared" si="23"/>
        <v>1750</v>
      </c>
      <c r="U86" s="24">
        <f>SUM(C86,E86,G86,I86,K86,M86,O86,Q86,S86)</f>
        <v>1161438</v>
      </c>
    </row>
    <row r="89" spans="1:21" ht="20.25" customHeight="1" x14ac:dyDescent="0.15">
      <c r="A89" s="1" t="s">
        <v>15</v>
      </c>
    </row>
  </sheetData>
  <mergeCells count="22">
    <mergeCell ref="AA6:AC6"/>
    <mergeCell ref="A6:A7"/>
    <mergeCell ref="A49:A50"/>
    <mergeCell ref="B49:C49"/>
    <mergeCell ref="Z6:Z7"/>
    <mergeCell ref="B6:D6"/>
    <mergeCell ref="E6:G6"/>
    <mergeCell ref="H6:J6"/>
    <mergeCell ref="R49:S49"/>
    <mergeCell ref="D49:E49"/>
    <mergeCell ref="F49:G49"/>
    <mergeCell ref="K6:M6"/>
    <mergeCell ref="H49:I49"/>
    <mergeCell ref="T49:U49"/>
    <mergeCell ref="T6:V6"/>
    <mergeCell ref="W6:Y6"/>
    <mergeCell ref="J49:K49"/>
    <mergeCell ref="L49:M49"/>
    <mergeCell ref="N49:O49"/>
    <mergeCell ref="P49:Q49"/>
    <mergeCell ref="Q6:S6"/>
    <mergeCell ref="N6:P6"/>
  </mergeCells>
  <phoneticPr fontId="19"/>
  <pageMargins left="0.39370078740157483" right="0.39370078740157483" top="0.59055118110236227" bottom="0.39370078740157483" header="0.39370078740157483" footer="0.19685039370078741"/>
  <pageSetup paperSize="8" scale="60" fitToHeight="0" pageOrder="overThenDown" orientation="landscape" r:id="rId1"/>
  <headerFooter>
    <oddHeader>&amp;L第１９章　公共施設利用状況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19-5</vt:lpstr>
      <vt:lpstr>'19-5'!Print_Area</vt:lpstr>
      <vt:lpstr>'19-5'!Print_Titles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fuyunish</dc:creator>
  <cp:lastModifiedBy>遠藤 洋子 [Yoko Endo]</cp:lastModifiedBy>
  <cp:lastPrinted>2025-05-03T06:42:22Z</cp:lastPrinted>
  <dcterms:created xsi:type="dcterms:W3CDTF">2009-01-06T08:06:33Z</dcterms:created>
  <dcterms:modified xsi:type="dcterms:W3CDTF">2025-05-26T04:41:47Z</dcterms:modified>
</cp:coreProperties>
</file>