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６章 保健・衛生・公害\"/>
    </mc:Choice>
  </mc:AlternateContent>
  <bookViews>
    <workbookView xWindow="0" yWindow="0" windowWidth="28800" windowHeight="12210"/>
  </bookViews>
  <sheets>
    <sheet name="16-4" sheetId="1" r:id="rId1"/>
  </sheets>
  <definedNames>
    <definedName name="_xlnm.Print_Area" localSheetId="0">'16-4'!$A$1:$O$73</definedName>
  </definedNames>
  <calcPr calcId="162913"/>
</workbook>
</file>

<file path=xl/calcChain.xml><?xml version="1.0" encoding="utf-8"?>
<calcChain xmlns="http://schemas.openxmlformats.org/spreadsheetml/2006/main">
  <c r="H37" i="1" l="1"/>
  <c r="H36" i="1"/>
  <c r="F37" i="1"/>
  <c r="F36" i="1"/>
  <c r="D37" i="1"/>
  <c r="D36" i="1"/>
  <c r="B69" i="1" l="1"/>
  <c r="B34" i="1"/>
  <c r="F34" i="1" s="1"/>
  <c r="D34" i="1" l="1"/>
  <c r="B68" i="1"/>
  <c r="B32" i="1" l="1"/>
  <c r="B67" i="1"/>
  <c r="F32" i="1" l="1"/>
  <c r="D32" i="1"/>
  <c r="H32" i="1"/>
  <c r="B31" i="1" l="1"/>
  <c r="B66" i="1" l="1"/>
  <c r="F31" i="1"/>
  <c r="D31" i="1" l="1"/>
  <c r="H31" i="1"/>
  <c r="B65" i="1"/>
  <c r="B30" i="1"/>
  <c r="H30" i="1" s="1"/>
  <c r="F30" i="1" l="1"/>
  <c r="D30" i="1"/>
  <c r="B64" i="1"/>
  <c r="B29" i="1"/>
  <c r="D29" i="1" s="1"/>
  <c r="H29" i="1" l="1"/>
  <c r="F29" i="1"/>
  <c r="B63" i="1"/>
  <c r="B28" i="1"/>
  <c r="D28" i="1" s="1"/>
  <c r="B62" i="1"/>
  <c r="B27" i="1"/>
  <c r="H27" i="1" s="1"/>
  <c r="B61" i="1"/>
  <c r="B26" i="1"/>
  <c r="F26" i="1" s="1"/>
  <c r="H26" i="1"/>
  <c r="B25" i="1"/>
  <c r="H25" i="1" s="1"/>
  <c r="B54" i="1"/>
  <c r="B55" i="1"/>
  <c r="B56" i="1"/>
  <c r="B57" i="1"/>
  <c r="B58" i="1"/>
  <c r="B59" i="1"/>
  <c r="B20" i="1"/>
  <c r="H20" i="1" s="1"/>
  <c r="B21" i="1"/>
  <c r="H21" i="1" s="1"/>
  <c r="B22" i="1"/>
  <c r="H22" i="1" s="1"/>
  <c r="B23" i="1"/>
  <c r="F23" i="1" s="1"/>
  <c r="H23" i="1"/>
  <c r="B24" i="1"/>
  <c r="H24" i="1" s="1"/>
  <c r="B7" i="1"/>
  <c r="H7" i="1" s="1"/>
  <c r="B8" i="1"/>
  <c r="F8" i="1" s="1"/>
  <c r="B9" i="1"/>
  <c r="D9" i="1" s="1"/>
  <c r="B10" i="1"/>
  <c r="D10" i="1" s="1"/>
  <c r="H10" i="1"/>
  <c r="B11" i="1"/>
  <c r="D11" i="1" s="1"/>
  <c r="B12" i="1"/>
  <c r="H12" i="1" s="1"/>
  <c r="B13" i="1"/>
  <c r="F13" i="1" s="1"/>
  <c r="B14" i="1"/>
  <c r="F14" i="1" s="1"/>
  <c r="B15" i="1"/>
  <c r="F15" i="1" s="1"/>
  <c r="B16" i="1"/>
  <c r="F16" i="1" s="1"/>
  <c r="B17" i="1"/>
  <c r="F17" i="1" s="1"/>
  <c r="B18" i="1"/>
  <c r="D18" i="1" s="1"/>
  <c r="B19" i="1"/>
  <c r="F19" i="1" s="1"/>
  <c r="C42" i="1"/>
  <c r="K42" i="1"/>
  <c r="C43" i="1"/>
  <c r="K43" i="1"/>
  <c r="C44" i="1"/>
  <c r="K44" i="1"/>
  <c r="C45" i="1"/>
  <c r="K45" i="1"/>
  <c r="C46" i="1"/>
  <c r="K46" i="1"/>
  <c r="C47" i="1"/>
  <c r="K47" i="1"/>
  <c r="C48" i="1"/>
  <c r="K48" i="1"/>
  <c r="C49" i="1"/>
  <c r="K49" i="1"/>
  <c r="B49" i="1" s="1"/>
  <c r="C50" i="1"/>
  <c r="K50" i="1"/>
  <c r="C51" i="1"/>
  <c r="K51" i="1"/>
  <c r="C52" i="1"/>
  <c r="K52" i="1"/>
  <c r="B53" i="1"/>
  <c r="B60" i="1"/>
  <c r="D22" i="1"/>
  <c r="H8" i="1" l="1"/>
  <c r="B47" i="1"/>
  <c r="D13" i="1"/>
  <c r="D8" i="1"/>
  <c r="D21" i="1"/>
  <c r="D23" i="1"/>
  <c r="H15" i="1"/>
  <c r="F27" i="1"/>
  <c r="F10" i="1"/>
  <c r="H18" i="1"/>
  <c r="B51" i="1"/>
  <c r="D15" i="1"/>
  <c r="D7" i="1"/>
  <c r="B50" i="1"/>
  <c r="B45" i="1"/>
  <c r="B43" i="1"/>
  <c r="B48" i="1"/>
  <c r="B46" i="1"/>
  <c r="B44" i="1"/>
  <c r="B42" i="1"/>
  <c r="F21" i="1"/>
  <c r="H28" i="1"/>
  <c r="D20" i="1"/>
  <c r="B52" i="1"/>
  <c r="F20" i="1"/>
  <c r="H13" i="1"/>
  <c r="D27" i="1"/>
  <c r="D16" i="1"/>
  <c r="F12" i="1"/>
  <c r="D24" i="1"/>
  <c r="F22" i="1"/>
  <c r="F28" i="1"/>
  <c r="H16" i="1"/>
  <c r="D26" i="1"/>
  <c r="H9" i="1"/>
  <c r="F7" i="1"/>
  <c r="D25" i="1"/>
  <c r="H17" i="1"/>
  <c r="D17" i="1"/>
  <c r="H19" i="1"/>
  <c r="D14" i="1"/>
  <c r="F11" i="1"/>
  <c r="F25" i="1"/>
  <c r="D19" i="1"/>
  <c r="F24" i="1"/>
  <c r="B33" i="1"/>
  <c r="H33" i="1" l="1"/>
  <c r="D33" i="1"/>
  <c r="F33" i="1"/>
</calcChain>
</file>

<file path=xl/sharedStrings.xml><?xml version="1.0" encoding="utf-8"?>
<sst xmlns="http://schemas.openxmlformats.org/spreadsheetml/2006/main" count="223" uniqueCount="38">
  <si>
    <t>４．石巻市夜間急患センター利用状況</t>
    <rPh sb="2" eb="5">
      <t>イシノマキシ</t>
    </rPh>
    <rPh sb="5" eb="7">
      <t>ヤカン</t>
    </rPh>
    <rPh sb="7" eb="9">
      <t>キュウカン</t>
    </rPh>
    <rPh sb="13" eb="15">
      <t>リヨウ</t>
    </rPh>
    <rPh sb="15" eb="17">
      <t>ジョウキョウ</t>
    </rPh>
    <phoneticPr fontId="1"/>
  </si>
  <si>
    <t>(1)診療科目別利用状況</t>
    <rPh sb="3" eb="5">
      <t>シンリョウ</t>
    </rPh>
    <rPh sb="5" eb="7">
      <t>カモク</t>
    </rPh>
    <rPh sb="7" eb="8">
      <t>ベツ</t>
    </rPh>
    <rPh sb="8" eb="10">
      <t>リヨウ</t>
    </rPh>
    <rPh sb="10" eb="12">
      <t>ジョウキョウ</t>
    </rPh>
    <phoneticPr fontId="1"/>
  </si>
  <si>
    <t>単位：人</t>
    <rPh sb="0" eb="2">
      <t>タンイ</t>
    </rPh>
    <rPh sb="3" eb="4">
      <t>ニン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</si>
  <si>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</si>
  <si>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</si>
  <si>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</si>
  <si>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</si>
  <si>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外科</t>
    <rPh sb="0" eb="2">
      <t>ゲカ</t>
    </rPh>
    <phoneticPr fontId="1"/>
  </si>
  <si>
    <t>人数</t>
    <rPh sb="0" eb="2">
      <t>ニンズウ</t>
    </rPh>
    <phoneticPr fontId="1"/>
  </si>
  <si>
    <t>構成比（％）</t>
    <rPh sb="0" eb="3">
      <t>コウセイヒ</t>
    </rPh>
    <phoneticPr fontId="1"/>
  </si>
  <si>
    <t>（2）広域圏別利用状況</t>
    <rPh sb="3" eb="5">
      <t>コウイキ</t>
    </rPh>
    <rPh sb="5" eb="6">
      <t>ケン</t>
    </rPh>
    <rPh sb="6" eb="7">
      <t>ベツ</t>
    </rPh>
    <rPh sb="7" eb="9">
      <t>リヨウ</t>
    </rPh>
    <rPh sb="9" eb="11">
      <t>ジョウキョウ</t>
    </rPh>
    <phoneticPr fontId="1"/>
  </si>
  <si>
    <t>石巻市</t>
    <rPh sb="0" eb="3">
      <t>イシノマキシ</t>
    </rPh>
    <phoneticPr fontId="1"/>
  </si>
  <si>
    <t>東松島市</t>
    <rPh sb="0" eb="1">
      <t>ヒガシ</t>
    </rPh>
    <rPh sb="1" eb="3">
      <t>マツシマ</t>
    </rPh>
    <rPh sb="3" eb="4">
      <t>シ</t>
    </rPh>
    <phoneticPr fontId="1"/>
  </si>
  <si>
    <t>女川町</t>
    <rPh sb="0" eb="2">
      <t>オナガワ</t>
    </rPh>
    <rPh sb="2" eb="3">
      <t>マチ</t>
    </rPh>
    <phoneticPr fontId="1"/>
  </si>
  <si>
    <t>管外</t>
    <rPh sb="0" eb="1">
      <t>カン</t>
    </rPh>
    <rPh sb="1" eb="2">
      <t>ガイ</t>
    </rPh>
    <phoneticPr fontId="1"/>
  </si>
  <si>
    <t>計</t>
    <rPh sb="0" eb="1">
      <t>ケイ</t>
    </rPh>
    <phoneticPr fontId="1"/>
  </si>
  <si>
    <t>旧石巻市</t>
    <rPh sb="0" eb="1">
      <t>キュウ</t>
    </rPh>
    <rPh sb="1" eb="4">
      <t>イシノマキシ</t>
    </rPh>
    <phoneticPr fontId="1"/>
  </si>
  <si>
    <t>旧河北町</t>
    <rPh sb="0" eb="1">
      <t>キュウ</t>
    </rPh>
    <rPh sb="1" eb="3">
      <t>カホク</t>
    </rPh>
    <rPh sb="3" eb="4">
      <t>マチ</t>
    </rPh>
    <phoneticPr fontId="1"/>
  </si>
  <si>
    <t>旧雄勝町</t>
    <rPh sb="0" eb="1">
      <t>キュウ</t>
    </rPh>
    <rPh sb="1" eb="3">
      <t>オガツ</t>
    </rPh>
    <rPh sb="3" eb="4">
      <t>マチ</t>
    </rPh>
    <phoneticPr fontId="1"/>
  </si>
  <si>
    <t>旧河南町</t>
    <rPh sb="0" eb="1">
      <t>キュウ</t>
    </rPh>
    <rPh sb="1" eb="3">
      <t>カナン</t>
    </rPh>
    <rPh sb="3" eb="4">
      <t>マチ</t>
    </rPh>
    <phoneticPr fontId="1"/>
  </si>
  <si>
    <t>旧桃生町</t>
    <rPh sb="0" eb="1">
      <t>キュウ</t>
    </rPh>
    <rPh sb="1" eb="3">
      <t>モノウ</t>
    </rPh>
    <rPh sb="3" eb="4">
      <t>マチ</t>
    </rPh>
    <phoneticPr fontId="1"/>
  </si>
  <si>
    <t>旧北上町</t>
    <rPh sb="0" eb="1">
      <t>キュウ</t>
    </rPh>
    <rPh sb="1" eb="3">
      <t>キタカミ</t>
    </rPh>
    <rPh sb="3" eb="4">
      <t>マチ</t>
    </rPh>
    <phoneticPr fontId="1"/>
  </si>
  <si>
    <t>旧牡鹿町</t>
    <rPh sb="0" eb="1">
      <t>キュウ</t>
    </rPh>
    <rPh sb="1" eb="3">
      <t>オシカ</t>
    </rPh>
    <rPh sb="3" eb="4">
      <t>マチ</t>
    </rPh>
    <phoneticPr fontId="1"/>
  </si>
  <si>
    <t>旧矢本町</t>
    <rPh sb="0" eb="1">
      <t>キュウ</t>
    </rPh>
    <rPh sb="1" eb="3">
      <t>ヤモト</t>
    </rPh>
    <rPh sb="3" eb="4">
      <t>マチ</t>
    </rPh>
    <phoneticPr fontId="1"/>
  </si>
  <si>
    <t>旧鳴瀬町</t>
    <rPh sb="0" eb="1">
      <t>キュウ</t>
    </rPh>
    <rPh sb="1" eb="3">
      <t>ナルセ</t>
    </rPh>
    <rPh sb="3" eb="4">
      <t>マチ</t>
    </rPh>
    <phoneticPr fontId="1"/>
  </si>
  <si>
    <t>－</t>
    <phoneticPr fontId="1"/>
  </si>
  <si>
    <t>資料：石巻市夜間急患センター</t>
    <rPh sb="0" eb="2">
      <t>シリョウ</t>
    </rPh>
    <rPh sb="3" eb="6">
      <t>イシノマキシ</t>
    </rPh>
    <rPh sb="6" eb="8">
      <t>ヤカン</t>
    </rPh>
    <rPh sb="8" eb="10">
      <t>キュウカン</t>
    </rPh>
    <phoneticPr fontId="1"/>
  </si>
  <si>
    <t>※平成２３年度は１２月～３月までの集計</t>
    <rPh sb="1" eb="3">
      <t>ヘイセイ</t>
    </rPh>
    <rPh sb="5" eb="7">
      <t>ネンド</t>
    </rPh>
    <rPh sb="10" eb="11">
      <t>ツキ</t>
    </rPh>
    <rPh sb="13" eb="14">
      <t>ツキ</t>
    </rPh>
    <rPh sb="17" eb="19">
      <t>シュウケイ</t>
    </rPh>
    <phoneticPr fontId="1"/>
  </si>
  <si>
    <t>－</t>
    <phoneticPr fontId="1"/>
  </si>
  <si>
    <t>※平成２２年度は震災のため、２月までの集計となっています。</t>
    <rPh sb="1" eb="3">
      <t>ヘイセイ</t>
    </rPh>
    <rPh sb="5" eb="7">
      <t>ネンド</t>
    </rPh>
    <rPh sb="8" eb="10">
      <t>シンサイ</t>
    </rPh>
    <rPh sb="15" eb="16">
      <t>ツキ</t>
    </rPh>
    <rPh sb="19" eb="21">
      <t>シュウケイ</t>
    </rPh>
    <phoneticPr fontId="1"/>
  </si>
  <si>
    <t>R1</t>
  </si>
  <si>
    <t>R2</t>
    <phoneticPr fontId="1"/>
  </si>
  <si>
    <t>R3</t>
  </si>
  <si>
    <t>R１</t>
    <phoneticPr fontId="1"/>
  </si>
  <si>
    <t>R4</t>
    <phoneticPr fontId="1"/>
  </si>
  <si>
    <t>R3</t>
    <phoneticPr fontId="1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</si>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</sst>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8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177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9"/>
  </sheetPr>
  <dimension ref="A1:P74"/>
  <sheetViews>
    <sheetView tabSelected="1" zoomScale="80" zoomScaleNormal="80" zoomScaleSheetLayoutView="80" workbookViewId="0">
      <selection activeCell="M13" sqref="M13"/>
    </sheetView>
  </sheetViews>
  <sheetFormatPr defaultColWidth="9" defaultRowHeight="20.25" customHeight="1" x14ac:dyDescent="0.15"/>
  <cols>
    <col min="1" max="1" width="9" style="4"/>
    <col min="2" max="2" width="9" style="8"/>
    <col min="3" max="3" width="11.25" style="8" customWidth="1"/>
    <col min="4" max="4" width="11.25" style="9" customWidth="1"/>
    <col min="5" max="5" width="11.25" style="8" customWidth="1"/>
    <col min="6" max="6" width="11.25" style="9" customWidth="1"/>
    <col min="7" max="7" width="11.25" style="8" customWidth="1"/>
    <col min="8" max="8" width="11.25" style="9" customWidth="1"/>
    <col min="9" max="15" width="11.25" style="4" customWidth="1"/>
    <col min="16" max="16384" width="9" style="4"/>
  </cols>
  <sheetData>
    <row r="1" spans="1:8" ht="8.25" customHeight="1" x14ac:dyDescent="0.15"/>
    <row r="2" spans="1:8" ht="20.25" customHeight="1" x14ac:dyDescent="0.15">
      <c r="A2" s="4" t="s">
        <v>0</v>
      </c>
    </row>
    <row r="3" spans="1:8" ht="20.25" customHeight="1" x14ac:dyDescent="0.15">
      <c r="A3" s="4" t="s">
        <v>1</v>
      </c>
    </row>
    <row r="4" spans="1:8" ht="20.25" customHeight="1" x14ac:dyDescent="0.15">
      <c r="A4" s="4" t="s">
        <v>2</v>
      </c>
    </row>
    <row r="5" spans="1:8" s="11" customFormat="1" ht="20.25" customHeight="1" x14ac:dyDescent="0.15">
      <c r="A5" s="25" t="s">
        <v>3</v>
      </c>
      <c r="B5" s="24" t="s">
        <v>4</v>
      </c>
      <c r="C5" s="24" t="s">
        <v>5</v>
      </c>
      <c r="D5" s="24"/>
      <c r="E5" s="24" t="s">
        <v>6</v>
      </c>
      <c r="F5" s="24"/>
      <c r="G5" s="24" t="s">
        <v>7</v>
      </c>
      <c r="H5" s="24"/>
    </row>
    <row r="6" spans="1:8" s="11" customFormat="1" ht="20.25" customHeight="1" x14ac:dyDescent="0.15">
      <c r="A6" s="25"/>
      <c r="B6" s="24"/>
      <c r="C6" s="10" t="s">
        <v>8</v>
      </c>
      <c r="D6" s="12" t="s">
        <v>9</v>
      </c>
      <c r="E6" s="10" t="s">
        <v>8</v>
      </c>
      <c r="F6" s="12" t="s">
        <v>9</v>
      </c>
      <c r="G6" s="10" t="s">
        <v>8</v>
      </c>
      <c r="H6" s="12" t="s">
        <v>9</v>
      </c>
    </row>
    <row r="7" spans="1:8" ht="20.25" customHeight="1" x14ac:dyDescent="0.15">
      <c r="A7" s="1">
        <v>6</v>
      </c>
      <c r="B7" s="2">
        <f t="shared" ref="B7:B24" si="0">C7+E7+G7</f>
        <v>17027</v>
      </c>
      <c r="C7" s="2">
        <v>8636</v>
      </c>
      <c r="D7" s="3">
        <f>C7/B7*100</f>
        <v>50.719445586421564</v>
      </c>
      <c r="E7" s="2">
        <v>3855</v>
      </c>
      <c r="F7" s="3">
        <f>E7/B7*100</f>
        <v>22.640512127797027</v>
      </c>
      <c r="G7" s="2">
        <v>4536</v>
      </c>
      <c r="H7" s="3">
        <f>G7/B7*100</f>
        <v>26.640042285781405</v>
      </c>
    </row>
    <row r="8" spans="1:8" ht="20.25" customHeight="1" x14ac:dyDescent="0.15">
      <c r="A8" s="1">
        <v>7</v>
      </c>
      <c r="B8" s="2">
        <f t="shared" si="0"/>
        <v>15447</v>
      </c>
      <c r="C8" s="2">
        <v>7165</v>
      </c>
      <c r="D8" s="3">
        <f>C8/B8*100</f>
        <v>46.38441121253318</v>
      </c>
      <c r="E8" s="2">
        <v>3687</v>
      </c>
      <c r="F8" s="3">
        <f>E8/B8*100</f>
        <v>23.86871237133424</v>
      </c>
      <c r="G8" s="2">
        <v>4595</v>
      </c>
      <c r="H8" s="3">
        <f>G8/B8*100</f>
        <v>29.746876416132583</v>
      </c>
    </row>
    <row r="9" spans="1:8" ht="20.25" customHeight="1" x14ac:dyDescent="0.15">
      <c r="A9" s="1">
        <v>8</v>
      </c>
      <c r="B9" s="2">
        <f t="shared" si="0"/>
        <v>17393</v>
      </c>
      <c r="C9" s="2">
        <v>8502</v>
      </c>
      <c r="D9" s="3">
        <f>C9/B9*100</f>
        <v>48.88173403093198</v>
      </c>
      <c r="E9" s="2">
        <v>4229</v>
      </c>
      <c r="F9" s="3">
        <v>24.32</v>
      </c>
      <c r="G9" s="2">
        <v>4662</v>
      </c>
      <c r="H9" s="3">
        <f>G9/B9*100</f>
        <v>26.803886621054446</v>
      </c>
    </row>
    <row r="10" spans="1:8" ht="20.25" customHeight="1" x14ac:dyDescent="0.15">
      <c r="A10" s="1">
        <v>9</v>
      </c>
      <c r="B10" s="2">
        <f t="shared" si="0"/>
        <v>16070</v>
      </c>
      <c r="C10" s="2">
        <v>7569</v>
      </c>
      <c r="D10" s="3">
        <f>C10/B10*100</f>
        <v>47.100186683260738</v>
      </c>
      <c r="E10" s="2">
        <v>4219</v>
      </c>
      <c r="F10" s="3">
        <f t="shared" ref="F10:F17" si="1">E10/B10*100</f>
        <v>26.253889234598631</v>
      </c>
      <c r="G10" s="2">
        <v>4282</v>
      </c>
      <c r="H10" s="3">
        <f>G10/B10*100</f>
        <v>26.645924082140638</v>
      </c>
    </row>
    <row r="11" spans="1:8" ht="20.25" customHeight="1" x14ac:dyDescent="0.15">
      <c r="A11" s="1">
        <v>10</v>
      </c>
      <c r="B11" s="2">
        <f t="shared" si="0"/>
        <v>15654</v>
      </c>
      <c r="C11" s="2">
        <v>7360</v>
      </c>
      <c r="D11" s="3">
        <f>C11/B11*100</f>
        <v>47.016736936246332</v>
      </c>
      <c r="E11" s="2">
        <v>4173</v>
      </c>
      <c r="F11" s="3">
        <f t="shared" si="1"/>
        <v>26.657723265619008</v>
      </c>
      <c r="G11" s="2">
        <v>4121</v>
      </c>
      <c r="H11" s="3">
        <v>26.32</v>
      </c>
    </row>
    <row r="12" spans="1:8" ht="20.25" customHeight="1" x14ac:dyDescent="0.15">
      <c r="A12" s="1">
        <v>11</v>
      </c>
      <c r="B12" s="2">
        <f t="shared" si="0"/>
        <v>16374</v>
      </c>
      <c r="C12" s="2">
        <v>7366</v>
      </c>
      <c r="D12" s="3">
        <v>44.98</v>
      </c>
      <c r="E12" s="2">
        <v>4653</v>
      </c>
      <c r="F12" s="3">
        <f t="shared" si="1"/>
        <v>28.417002565042139</v>
      </c>
      <c r="G12" s="2">
        <v>4355</v>
      </c>
      <c r="H12" s="3">
        <f>G12/B12*100</f>
        <v>26.597044094295835</v>
      </c>
    </row>
    <row r="13" spans="1:8" ht="20.25" customHeight="1" x14ac:dyDescent="0.15">
      <c r="A13" s="1">
        <v>12</v>
      </c>
      <c r="B13" s="2">
        <f t="shared" si="0"/>
        <v>15846</v>
      </c>
      <c r="C13" s="2">
        <v>6864</v>
      </c>
      <c r="D13" s="3">
        <f t="shared" ref="D13:D25" si="2">C13/B13*100</f>
        <v>43.316925407042788</v>
      </c>
      <c r="E13" s="2">
        <v>4884</v>
      </c>
      <c r="F13" s="3">
        <f t="shared" si="1"/>
        <v>30.821658462703521</v>
      </c>
      <c r="G13" s="2">
        <v>4098</v>
      </c>
      <c r="H13" s="3">
        <f>G13/B13*100</f>
        <v>25.861416130253691</v>
      </c>
    </row>
    <row r="14" spans="1:8" ht="20.25" customHeight="1" x14ac:dyDescent="0.15">
      <c r="A14" s="1">
        <v>13</v>
      </c>
      <c r="B14" s="2">
        <f t="shared" si="0"/>
        <v>15087</v>
      </c>
      <c r="C14" s="2">
        <v>6499</v>
      </c>
      <c r="D14" s="3">
        <f t="shared" si="2"/>
        <v>43.076821104261946</v>
      </c>
      <c r="E14" s="2">
        <v>4906</v>
      </c>
      <c r="F14" s="3">
        <f t="shared" si="1"/>
        <v>32.518061907602572</v>
      </c>
      <c r="G14" s="2">
        <v>3682</v>
      </c>
      <c r="H14" s="3">
        <v>24.4</v>
      </c>
    </row>
    <row r="15" spans="1:8" ht="20.25" customHeight="1" x14ac:dyDescent="0.15">
      <c r="A15" s="1">
        <v>14</v>
      </c>
      <c r="B15" s="2">
        <f t="shared" si="0"/>
        <v>18423</v>
      </c>
      <c r="C15" s="2">
        <v>6931</v>
      </c>
      <c r="D15" s="3">
        <f t="shared" si="2"/>
        <v>37.621451446561366</v>
      </c>
      <c r="E15" s="2">
        <v>7807</v>
      </c>
      <c r="F15" s="3">
        <f t="shared" si="1"/>
        <v>42.376377354393959</v>
      </c>
      <c r="G15" s="2">
        <v>3685</v>
      </c>
      <c r="H15" s="3">
        <f>G15/B15*100</f>
        <v>20.002171199044671</v>
      </c>
    </row>
    <row r="16" spans="1:8" ht="20.25" customHeight="1" x14ac:dyDescent="0.15">
      <c r="A16" s="1">
        <v>15</v>
      </c>
      <c r="B16" s="2">
        <f t="shared" si="0"/>
        <v>17910</v>
      </c>
      <c r="C16" s="2">
        <v>6612</v>
      </c>
      <c r="D16" s="3">
        <f t="shared" si="2"/>
        <v>36.917922948073702</v>
      </c>
      <c r="E16" s="2">
        <v>7943</v>
      </c>
      <c r="F16" s="3">
        <f t="shared" si="1"/>
        <v>44.349525404801788</v>
      </c>
      <c r="G16" s="2">
        <v>3355</v>
      </c>
      <c r="H16" s="3">
        <f>G16/B16*100</f>
        <v>18.732551647124513</v>
      </c>
    </row>
    <row r="17" spans="1:10" ht="20.25" customHeight="1" x14ac:dyDescent="0.15">
      <c r="A17" s="1">
        <v>16</v>
      </c>
      <c r="B17" s="2">
        <f t="shared" si="0"/>
        <v>16108</v>
      </c>
      <c r="C17" s="2">
        <v>6088</v>
      </c>
      <c r="D17" s="3">
        <f t="shared" si="2"/>
        <v>37.794884529426369</v>
      </c>
      <c r="E17" s="2">
        <v>6620</v>
      </c>
      <c r="F17" s="3">
        <f t="shared" si="1"/>
        <v>41.097591259001739</v>
      </c>
      <c r="G17" s="2">
        <v>3400</v>
      </c>
      <c r="H17" s="3">
        <f>G17/B17*100</f>
        <v>21.107524211571889</v>
      </c>
    </row>
    <row r="18" spans="1:10" ht="20.25" customHeight="1" x14ac:dyDescent="0.15">
      <c r="A18" s="1">
        <v>17</v>
      </c>
      <c r="B18" s="2">
        <f t="shared" si="0"/>
        <v>16576</v>
      </c>
      <c r="C18" s="2">
        <v>6432</v>
      </c>
      <c r="D18" s="3">
        <f t="shared" si="2"/>
        <v>38.803088803088805</v>
      </c>
      <c r="E18" s="2">
        <v>6661</v>
      </c>
      <c r="F18" s="3">
        <v>40.19</v>
      </c>
      <c r="G18" s="2">
        <v>3483</v>
      </c>
      <c r="H18" s="3">
        <f>G18/B18*100</f>
        <v>21.012306949806948</v>
      </c>
    </row>
    <row r="19" spans="1:10" ht="20.25" customHeight="1" x14ac:dyDescent="0.15">
      <c r="A19" s="1">
        <v>18</v>
      </c>
      <c r="B19" s="2">
        <f t="shared" si="0"/>
        <v>17371</v>
      </c>
      <c r="C19" s="2">
        <v>6191</v>
      </c>
      <c r="D19" s="3">
        <f t="shared" si="2"/>
        <v>35.639859536008288</v>
      </c>
      <c r="E19" s="2">
        <v>7688</v>
      </c>
      <c r="F19" s="3">
        <f>E19/B19*100</f>
        <v>44.257670830694835</v>
      </c>
      <c r="G19" s="2">
        <v>3492</v>
      </c>
      <c r="H19" s="3">
        <f>G19/B19*100</f>
        <v>20.102469633296874</v>
      </c>
    </row>
    <row r="20" spans="1:10" ht="20.25" customHeight="1" x14ac:dyDescent="0.15">
      <c r="A20" s="1">
        <v>19</v>
      </c>
      <c r="B20" s="2">
        <f t="shared" si="0"/>
        <v>16439</v>
      </c>
      <c r="C20" s="2">
        <v>6510</v>
      </c>
      <c r="D20" s="3">
        <f t="shared" si="2"/>
        <v>39.600948962832291</v>
      </c>
      <c r="E20" s="2">
        <v>6657</v>
      </c>
      <c r="F20" s="3">
        <f t="shared" ref="F20:F27" si="3">E20/B20*100</f>
        <v>40.495163939412372</v>
      </c>
      <c r="G20" s="2">
        <v>3272</v>
      </c>
      <c r="H20" s="3">
        <f t="shared" ref="H20:H27" si="4">G20/B20*100</f>
        <v>19.903887097755337</v>
      </c>
    </row>
    <row r="21" spans="1:10" ht="20.25" customHeight="1" x14ac:dyDescent="0.15">
      <c r="A21" s="1">
        <v>20</v>
      </c>
      <c r="B21" s="2">
        <f t="shared" si="0"/>
        <v>15198</v>
      </c>
      <c r="C21" s="2">
        <v>5541</v>
      </c>
      <c r="D21" s="3">
        <f t="shared" si="2"/>
        <v>36.458744571654165</v>
      </c>
      <c r="E21" s="2">
        <v>6659</v>
      </c>
      <c r="F21" s="3">
        <f t="shared" si="3"/>
        <v>43.814975654691409</v>
      </c>
      <c r="G21" s="2">
        <v>2998</v>
      </c>
      <c r="H21" s="3">
        <f t="shared" si="4"/>
        <v>19.726279773654429</v>
      </c>
    </row>
    <row r="22" spans="1:10" ht="20.25" customHeight="1" x14ac:dyDescent="0.15">
      <c r="A22" s="1">
        <v>21</v>
      </c>
      <c r="B22" s="2">
        <f t="shared" si="0"/>
        <v>15668</v>
      </c>
      <c r="C22" s="2">
        <v>6024</v>
      </c>
      <c r="D22" s="3">
        <f t="shared" si="2"/>
        <v>38.44779167730406</v>
      </c>
      <c r="E22" s="2">
        <v>6964</v>
      </c>
      <c r="F22" s="3">
        <f t="shared" si="3"/>
        <v>44.447281082461068</v>
      </c>
      <c r="G22" s="2">
        <v>2680</v>
      </c>
      <c r="H22" s="3">
        <f t="shared" si="4"/>
        <v>17.104927240234876</v>
      </c>
    </row>
    <row r="23" spans="1:10" ht="20.25" customHeight="1" x14ac:dyDescent="0.15">
      <c r="A23" s="1">
        <v>22</v>
      </c>
      <c r="B23" s="2">
        <f t="shared" si="0"/>
        <v>13909</v>
      </c>
      <c r="C23" s="2">
        <v>5462</v>
      </c>
      <c r="D23" s="3">
        <f t="shared" si="2"/>
        <v>39.269537709396793</v>
      </c>
      <c r="E23" s="2">
        <v>5985</v>
      </c>
      <c r="F23" s="3">
        <f t="shared" si="3"/>
        <v>43.029693004529442</v>
      </c>
      <c r="G23" s="2">
        <v>2462</v>
      </c>
      <c r="H23" s="3">
        <f t="shared" si="4"/>
        <v>17.700769286073765</v>
      </c>
      <c r="J23" s="4" t="s">
        <v>29</v>
      </c>
    </row>
    <row r="24" spans="1:10" ht="20.25" customHeight="1" x14ac:dyDescent="0.15">
      <c r="A24" s="1">
        <v>23</v>
      </c>
      <c r="B24" s="2">
        <f t="shared" si="0"/>
        <v>3514</v>
      </c>
      <c r="C24" s="2">
        <v>1356</v>
      </c>
      <c r="D24" s="3">
        <f t="shared" si="2"/>
        <v>38.588503130335802</v>
      </c>
      <c r="E24" s="2">
        <v>1830</v>
      </c>
      <c r="F24" s="3">
        <f t="shared" si="3"/>
        <v>52.077404667046103</v>
      </c>
      <c r="G24" s="2">
        <v>328</v>
      </c>
      <c r="H24" s="3">
        <f t="shared" si="4"/>
        <v>9.3340922026181001</v>
      </c>
      <c r="J24" s="4" t="s">
        <v>27</v>
      </c>
    </row>
    <row r="25" spans="1:10" ht="20.25" customHeight="1" x14ac:dyDescent="0.15">
      <c r="A25" s="1">
        <v>24</v>
      </c>
      <c r="B25" s="2">
        <f t="shared" ref="B25:B32" si="5">C25+E25+G25</f>
        <v>8735</v>
      </c>
      <c r="C25" s="2">
        <v>3016</v>
      </c>
      <c r="D25" s="3">
        <f t="shared" si="2"/>
        <v>34.52776187750429</v>
      </c>
      <c r="E25" s="2">
        <v>4524</v>
      </c>
      <c r="F25" s="3">
        <f t="shared" si="3"/>
        <v>51.791642816256442</v>
      </c>
      <c r="G25" s="2">
        <v>1195</v>
      </c>
      <c r="H25" s="3">
        <f t="shared" si="4"/>
        <v>13.680595306239269</v>
      </c>
    </row>
    <row r="26" spans="1:10" customFormat="1" ht="20.25" customHeight="1" x14ac:dyDescent="0.15">
      <c r="A26" s="1">
        <v>25</v>
      </c>
      <c r="B26" s="2">
        <f t="shared" si="5"/>
        <v>9853</v>
      </c>
      <c r="C26" s="2">
        <v>3407</v>
      </c>
      <c r="D26" s="3">
        <f t="shared" ref="D26:D31" si="6">C26/B26*100</f>
        <v>34.578301025068505</v>
      </c>
      <c r="E26" s="2">
        <v>5046</v>
      </c>
      <c r="F26" s="3">
        <f t="shared" si="3"/>
        <v>51.212828580127876</v>
      </c>
      <c r="G26" s="2">
        <v>1400</v>
      </c>
      <c r="H26" s="3">
        <f t="shared" si="4"/>
        <v>14.208870394803613</v>
      </c>
      <c r="I26" s="14"/>
      <c r="J26" s="14"/>
    </row>
    <row r="27" spans="1:10" customFormat="1" ht="20.25" customHeight="1" x14ac:dyDescent="0.15">
      <c r="A27" s="1">
        <v>26</v>
      </c>
      <c r="B27" s="2">
        <f t="shared" si="5"/>
        <v>10990</v>
      </c>
      <c r="C27" s="2">
        <v>3512</v>
      </c>
      <c r="D27" s="3">
        <f t="shared" si="6"/>
        <v>31.956323930846224</v>
      </c>
      <c r="E27" s="2">
        <v>6082</v>
      </c>
      <c r="F27" s="3">
        <f t="shared" si="3"/>
        <v>55.341219290263879</v>
      </c>
      <c r="G27" s="2">
        <v>1396</v>
      </c>
      <c r="H27" s="3">
        <f t="shared" si="4"/>
        <v>12.7024567788899</v>
      </c>
      <c r="I27" s="14"/>
      <c r="J27" s="14"/>
    </row>
    <row r="28" spans="1:10" customFormat="1" ht="20.25" customHeight="1" x14ac:dyDescent="0.15">
      <c r="A28" s="1">
        <v>27</v>
      </c>
      <c r="B28" s="2">
        <f t="shared" si="5"/>
        <v>11147</v>
      </c>
      <c r="C28" s="2">
        <v>3664</v>
      </c>
      <c r="D28" s="3">
        <f t="shared" si="6"/>
        <v>32.869830447654074</v>
      </c>
      <c r="E28" s="2">
        <v>5841</v>
      </c>
      <c r="F28" s="3">
        <f>E28/B28*100</f>
        <v>52.399748811339379</v>
      </c>
      <c r="G28" s="2">
        <v>1642</v>
      </c>
      <c r="H28" s="3">
        <f>G28/B28*100</f>
        <v>14.730420741006551</v>
      </c>
      <c r="I28" s="14"/>
      <c r="J28" s="14"/>
    </row>
    <row r="29" spans="1:10" customFormat="1" ht="20.25" customHeight="1" x14ac:dyDescent="0.15">
      <c r="A29" s="15">
        <v>28</v>
      </c>
      <c r="B29" s="2">
        <f t="shared" si="5"/>
        <v>14676</v>
      </c>
      <c r="C29" s="2">
        <v>4926</v>
      </c>
      <c r="D29" s="3">
        <f t="shared" si="6"/>
        <v>33.56500408830744</v>
      </c>
      <c r="E29" s="2">
        <v>7832</v>
      </c>
      <c r="F29" s="3">
        <f>E29/B29*100</f>
        <v>53.366039792859091</v>
      </c>
      <c r="G29" s="2">
        <v>1918</v>
      </c>
      <c r="H29" s="3">
        <f>G29/B29*100</f>
        <v>13.068956118833469</v>
      </c>
      <c r="I29" s="14"/>
      <c r="J29" s="14"/>
    </row>
    <row r="30" spans="1:10" customFormat="1" ht="20.25" customHeight="1" x14ac:dyDescent="0.15">
      <c r="A30" s="16">
        <v>29</v>
      </c>
      <c r="B30" s="2">
        <f t="shared" si="5"/>
        <v>17577</v>
      </c>
      <c r="C30" s="2">
        <v>5390</v>
      </c>
      <c r="D30" s="3">
        <f t="shared" si="6"/>
        <v>30.665073675826367</v>
      </c>
      <c r="E30" s="2">
        <v>9536</v>
      </c>
      <c r="F30" s="3">
        <f>E30/B30*100</f>
        <v>54.252716618308014</v>
      </c>
      <c r="G30" s="2">
        <v>2651</v>
      </c>
      <c r="H30" s="3">
        <f>G30/B30*100</f>
        <v>15.082209705865621</v>
      </c>
      <c r="I30" s="14"/>
      <c r="J30" s="14"/>
    </row>
    <row r="31" spans="1:10" customFormat="1" ht="20.25" customHeight="1" x14ac:dyDescent="0.15">
      <c r="A31" s="17">
        <v>30</v>
      </c>
      <c r="B31" s="2">
        <f t="shared" si="5"/>
        <v>17512</v>
      </c>
      <c r="C31" s="2">
        <v>5275</v>
      </c>
      <c r="D31" s="3">
        <f t="shared" si="6"/>
        <v>30.122201918684333</v>
      </c>
      <c r="E31" s="2">
        <v>9695</v>
      </c>
      <c r="F31" s="3">
        <f>E31/B31*100</f>
        <v>55.362037460027416</v>
      </c>
      <c r="G31" s="2">
        <v>2542</v>
      </c>
      <c r="H31" s="3">
        <f>G31/B31*100</f>
        <v>14.51576062128826</v>
      </c>
      <c r="I31" s="14"/>
      <c r="J31" s="14"/>
    </row>
    <row r="32" spans="1:10" customFormat="1" ht="20.25" customHeight="1" x14ac:dyDescent="0.15">
      <c r="A32" s="18" t="s">
        <v>33</v>
      </c>
      <c r="B32" s="2">
        <f t="shared" si="5"/>
        <v>17784</v>
      </c>
      <c r="C32" s="2">
        <v>4824</v>
      </c>
      <c r="D32" s="3">
        <f>C32/B32*100</f>
        <v>27.125506072874494</v>
      </c>
      <c r="E32" s="2">
        <v>9586</v>
      </c>
      <c r="F32" s="3">
        <f>E32/B32*100</f>
        <v>53.90238416554206</v>
      </c>
      <c r="G32" s="2">
        <v>3374</v>
      </c>
      <c r="H32" s="3">
        <f>G32/B32*100</f>
        <v>18.972109761583443</v>
      </c>
      <c r="I32" s="14"/>
      <c r="J32" s="14"/>
    </row>
    <row r="33" spans="1:15" customFormat="1" ht="20.25" customHeight="1" x14ac:dyDescent="0.15">
      <c r="A33" s="19" t="s">
        <v>31</v>
      </c>
      <c r="B33" s="2">
        <f t="shared" ref="B33" si="7">C33+E33+G33</f>
        <v>7118</v>
      </c>
      <c r="C33" s="2">
        <v>1973</v>
      </c>
      <c r="D33" s="3">
        <f>ROUNDDOWN(C33/B33*100,3)</f>
        <v>27.718</v>
      </c>
      <c r="E33" s="2">
        <v>2538</v>
      </c>
      <c r="F33" s="3">
        <f>ROUNDDOWN(E33/B33*100,3)</f>
        <v>35.655999999999999</v>
      </c>
      <c r="G33" s="2">
        <v>2607</v>
      </c>
      <c r="H33" s="3">
        <f>ROUNDDOWN(G33/B33*100,2)</f>
        <v>36.619999999999997</v>
      </c>
      <c r="I33" s="14"/>
      <c r="J33" s="14"/>
    </row>
    <row r="34" spans="1:15" customFormat="1" ht="20.25" customHeight="1" x14ac:dyDescent="0.15">
      <c r="A34" s="20" t="s">
        <v>35</v>
      </c>
      <c r="B34" s="2">
        <f t="shared" ref="B34" si="8">C34+E34+G34</f>
        <v>8618</v>
      </c>
      <c r="C34" s="2">
        <v>2144</v>
      </c>
      <c r="D34" s="3">
        <f>ROUNDDOWN(C34/B34*100,3)</f>
        <v>24.878</v>
      </c>
      <c r="E34" s="2">
        <v>3874</v>
      </c>
      <c r="F34" s="3">
        <f>ROUNDDOWN(E34/B34*100,3)</f>
        <v>44.951999999999998</v>
      </c>
      <c r="G34" s="2">
        <v>2600</v>
      </c>
      <c r="H34" s="3">
        <v>30.17</v>
      </c>
      <c r="I34" s="14"/>
      <c r="J34" s="14"/>
    </row>
    <row r="35" spans="1:15" customFormat="1" ht="20.25" customHeight="1" x14ac:dyDescent="0.15">
      <c r="A35" s="21" t="s">
        <v>34</v>
      </c>
      <c r="B35" s="2">
        <v>9802</v>
      </c>
      <c r="C35" s="2">
        <v>2579</v>
      </c>
      <c r="D35" s="3">
        <v>26.31</v>
      </c>
      <c r="E35" s="2">
        <v>4740</v>
      </c>
      <c r="F35" s="3">
        <v>48.36</v>
      </c>
      <c r="G35" s="2">
        <v>2483</v>
      </c>
      <c r="H35" s="3">
        <v>25.33</v>
      </c>
      <c r="I35" s="14"/>
      <c r="J35" s="14"/>
    </row>
    <row r="36" spans="1:15" customFormat="1" ht="20.25" customHeight="1" x14ac:dyDescent="0.15">
      <c r="A36" s="22" t="s">
        <v>36</v>
      </c>
      <c r="B36" s="2">
        <v>13773</v>
      </c>
      <c r="C36" s="2">
        <v>3786</v>
      </c>
      <c r="D36" s="3">
        <f t="shared" ref="D36:D37" si="9">ROUNDDOWN(C36/B36*100,3)</f>
        <v>27.488</v>
      </c>
      <c r="E36" s="2">
        <v>7522</v>
      </c>
      <c r="F36" s="3">
        <f t="shared" ref="F36:F37" si="10">ROUNDDOWN(E36/B36*100,3)</f>
        <v>54.613999999999997</v>
      </c>
      <c r="G36" s="2">
        <v>2465</v>
      </c>
      <c r="H36" s="3">
        <f>G36/B36*100</f>
        <v>17.897335366296378</v>
      </c>
      <c r="I36" s="14"/>
      <c r="J36" s="14"/>
    </row>
    <row r="37" spans="1:15" customFormat="1" ht="20.25" customHeight="1" x14ac:dyDescent="0.15">
      <c r="A37" s="22" t="s">
        <v>37</v>
      </c>
      <c r="B37" s="2">
        <v>12050</v>
      </c>
      <c r="C37" s="2">
        <v>3538</v>
      </c>
      <c r="D37" s="3">
        <f t="shared" si="9"/>
        <v>29.36</v>
      </c>
      <c r="E37" s="2">
        <v>5869</v>
      </c>
      <c r="F37" s="3">
        <f t="shared" si="10"/>
        <v>48.704999999999998</v>
      </c>
      <c r="G37" s="2">
        <v>2643</v>
      </c>
      <c r="H37" s="3">
        <f>G37/B37*100</f>
        <v>21.933609958506224</v>
      </c>
      <c r="I37" s="14"/>
      <c r="J37" s="14"/>
    </row>
    <row r="39" spans="1:15" ht="20.25" customHeight="1" x14ac:dyDescent="0.15">
      <c r="A39" s="4" t="s">
        <v>10</v>
      </c>
    </row>
    <row r="40" spans="1:15" ht="20.25" customHeight="1" x14ac:dyDescent="0.15">
      <c r="A40" s="25" t="s">
        <v>3</v>
      </c>
      <c r="B40" s="24" t="s">
        <v>4</v>
      </c>
      <c r="C40" s="24" t="s">
        <v>11</v>
      </c>
      <c r="D40" s="24"/>
      <c r="E40" s="24"/>
      <c r="F40" s="24"/>
      <c r="G40" s="24"/>
      <c r="H40" s="24"/>
      <c r="I40" s="24"/>
      <c r="J40" s="24"/>
      <c r="K40" s="25" t="s">
        <v>12</v>
      </c>
      <c r="L40" s="25"/>
      <c r="M40" s="25"/>
      <c r="N40" s="25" t="s">
        <v>13</v>
      </c>
      <c r="O40" s="25" t="s">
        <v>14</v>
      </c>
    </row>
    <row r="41" spans="1:15" ht="20.25" customHeight="1" x14ac:dyDescent="0.15">
      <c r="A41" s="25"/>
      <c r="B41" s="24"/>
      <c r="C41" s="10" t="s">
        <v>15</v>
      </c>
      <c r="D41" s="12" t="s">
        <v>16</v>
      </c>
      <c r="E41" s="10" t="s">
        <v>17</v>
      </c>
      <c r="F41" s="12" t="s">
        <v>18</v>
      </c>
      <c r="G41" s="10" t="s">
        <v>19</v>
      </c>
      <c r="H41" s="12" t="s">
        <v>20</v>
      </c>
      <c r="I41" s="10" t="s">
        <v>21</v>
      </c>
      <c r="J41" s="12" t="s">
        <v>22</v>
      </c>
      <c r="K41" s="10" t="s">
        <v>15</v>
      </c>
      <c r="L41" s="12" t="s">
        <v>23</v>
      </c>
      <c r="M41" s="10" t="s">
        <v>24</v>
      </c>
      <c r="N41" s="25"/>
      <c r="O41" s="25"/>
    </row>
    <row r="42" spans="1:15" ht="20.25" customHeight="1" x14ac:dyDescent="0.15">
      <c r="A42" s="13">
        <v>6</v>
      </c>
      <c r="B42" s="5">
        <f t="shared" ref="B42:B60" si="11">C42+K42+N42+O42</f>
        <v>17027</v>
      </c>
      <c r="C42" s="5">
        <f t="shared" ref="C42:C52" si="12">SUM(D42:J42)</f>
        <v>14050</v>
      </c>
      <c r="D42" s="5">
        <v>12215</v>
      </c>
      <c r="E42" s="5">
        <v>774</v>
      </c>
      <c r="F42" s="5">
        <v>160</v>
      </c>
      <c r="G42" s="5">
        <v>444</v>
      </c>
      <c r="H42" s="5">
        <v>145</v>
      </c>
      <c r="I42" s="5">
        <v>196</v>
      </c>
      <c r="J42" s="5">
        <v>116</v>
      </c>
      <c r="K42" s="5">
        <f t="shared" ref="K42:K52" si="13">L42+M42</f>
        <v>1369</v>
      </c>
      <c r="L42" s="5">
        <v>1234</v>
      </c>
      <c r="M42" s="5">
        <v>135</v>
      </c>
      <c r="N42" s="5">
        <v>928</v>
      </c>
      <c r="O42" s="5">
        <v>680</v>
      </c>
    </row>
    <row r="43" spans="1:15" ht="20.25" customHeight="1" x14ac:dyDescent="0.15">
      <c r="A43" s="1">
        <v>7</v>
      </c>
      <c r="B43" s="5">
        <f t="shared" si="11"/>
        <v>15447</v>
      </c>
      <c r="C43" s="5">
        <f t="shared" si="12"/>
        <v>12659</v>
      </c>
      <c r="D43" s="5">
        <v>10961</v>
      </c>
      <c r="E43" s="5">
        <v>688</v>
      </c>
      <c r="F43" s="5">
        <v>141</v>
      </c>
      <c r="G43" s="5">
        <v>432</v>
      </c>
      <c r="H43" s="5">
        <v>141</v>
      </c>
      <c r="I43" s="5">
        <v>175</v>
      </c>
      <c r="J43" s="5">
        <v>121</v>
      </c>
      <c r="K43" s="5">
        <f t="shared" si="13"/>
        <v>1377</v>
      </c>
      <c r="L43" s="5">
        <v>1217</v>
      </c>
      <c r="M43" s="5">
        <v>160</v>
      </c>
      <c r="N43" s="5">
        <v>781</v>
      </c>
      <c r="O43" s="5">
        <v>630</v>
      </c>
    </row>
    <row r="44" spans="1:15" ht="20.25" customHeight="1" x14ac:dyDescent="0.15">
      <c r="A44" s="1">
        <v>8</v>
      </c>
      <c r="B44" s="5">
        <f t="shared" si="11"/>
        <v>17393</v>
      </c>
      <c r="C44" s="5">
        <f t="shared" si="12"/>
        <v>14189</v>
      </c>
      <c r="D44" s="5">
        <v>12319</v>
      </c>
      <c r="E44" s="5">
        <v>785</v>
      </c>
      <c r="F44" s="5">
        <v>132</v>
      </c>
      <c r="G44" s="5">
        <v>511</v>
      </c>
      <c r="H44" s="5">
        <v>141</v>
      </c>
      <c r="I44" s="5">
        <v>171</v>
      </c>
      <c r="J44" s="5">
        <v>130</v>
      </c>
      <c r="K44" s="5">
        <f t="shared" si="13"/>
        <v>1672</v>
      </c>
      <c r="L44" s="5">
        <v>1461</v>
      </c>
      <c r="M44" s="5">
        <v>211</v>
      </c>
      <c r="N44" s="5">
        <v>809</v>
      </c>
      <c r="O44" s="5">
        <v>723</v>
      </c>
    </row>
    <row r="45" spans="1:15" ht="20.25" customHeight="1" x14ac:dyDescent="0.15">
      <c r="A45" s="1">
        <v>9</v>
      </c>
      <c r="B45" s="5">
        <f t="shared" si="11"/>
        <v>16070</v>
      </c>
      <c r="C45" s="5">
        <f t="shared" si="12"/>
        <v>13273</v>
      </c>
      <c r="D45" s="5">
        <v>11514</v>
      </c>
      <c r="E45" s="5">
        <v>709</v>
      </c>
      <c r="F45" s="5">
        <v>134</v>
      </c>
      <c r="G45" s="5">
        <v>461</v>
      </c>
      <c r="H45" s="5">
        <v>150</v>
      </c>
      <c r="I45" s="5">
        <v>199</v>
      </c>
      <c r="J45" s="5">
        <v>106</v>
      </c>
      <c r="K45" s="5">
        <f t="shared" si="13"/>
        <v>1638</v>
      </c>
      <c r="L45" s="5">
        <v>1456</v>
      </c>
      <c r="M45" s="5">
        <v>182</v>
      </c>
      <c r="N45" s="5">
        <v>491</v>
      </c>
      <c r="O45" s="5">
        <v>668</v>
      </c>
    </row>
    <row r="46" spans="1:15" ht="20.25" customHeight="1" x14ac:dyDescent="0.15">
      <c r="A46" s="1">
        <v>10</v>
      </c>
      <c r="B46" s="5">
        <f t="shared" si="11"/>
        <v>15654</v>
      </c>
      <c r="C46" s="5">
        <f t="shared" si="12"/>
        <v>12933</v>
      </c>
      <c r="D46" s="5">
        <v>11211</v>
      </c>
      <c r="E46" s="5">
        <v>685</v>
      </c>
      <c r="F46" s="5">
        <v>129</v>
      </c>
      <c r="G46" s="5">
        <v>455</v>
      </c>
      <c r="H46" s="5">
        <v>176</v>
      </c>
      <c r="I46" s="5">
        <v>164</v>
      </c>
      <c r="J46" s="5">
        <v>113</v>
      </c>
      <c r="K46" s="5">
        <f t="shared" si="13"/>
        <v>1677</v>
      </c>
      <c r="L46" s="5">
        <v>1482</v>
      </c>
      <c r="M46" s="5">
        <v>195</v>
      </c>
      <c r="N46" s="5">
        <v>422</v>
      </c>
      <c r="O46" s="5">
        <v>622</v>
      </c>
    </row>
    <row r="47" spans="1:15" ht="20.25" customHeight="1" x14ac:dyDescent="0.15">
      <c r="A47" s="1">
        <v>11</v>
      </c>
      <c r="B47" s="5">
        <f t="shared" si="11"/>
        <v>16374</v>
      </c>
      <c r="C47" s="5">
        <f t="shared" si="12"/>
        <v>13284</v>
      </c>
      <c r="D47" s="5">
        <v>11446</v>
      </c>
      <c r="E47" s="5">
        <v>748</v>
      </c>
      <c r="F47" s="5">
        <v>139</v>
      </c>
      <c r="G47" s="5">
        <v>489</v>
      </c>
      <c r="H47" s="5">
        <v>166</v>
      </c>
      <c r="I47" s="5">
        <v>189</v>
      </c>
      <c r="J47" s="5">
        <v>107</v>
      </c>
      <c r="K47" s="5">
        <f t="shared" si="13"/>
        <v>1808</v>
      </c>
      <c r="L47" s="5">
        <v>1594</v>
      </c>
      <c r="M47" s="5">
        <v>214</v>
      </c>
      <c r="N47" s="5">
        <v>470</v>
      </c>
      <c r="O47" s="5">
        <v>812</v>
      </c>
    </row>
    <row r="48" spans="1:15" ht="20.25" customHeight="1" x14ac:dyDescent="0.15">
      <c r="A48" s="1">
        <v>12</v>
      </c>
      <c r="B48" s="5">
        <f t="shared" si="11"/>
        <v>15846</v>
      </c>
      <c r="C48" s="5">
        <f t="shared" si="12"/>
        <v>12819</v>
      </c>
      <c r="D48" s="5">
        <v>11004</v>
      </c>
      <c r="E48" s="5">
        <v>700</v>
      </c>
      <c r="F48" s="5">
        <v>125</v>
      </c>
      <c r="G48" s="5">
        <v>492</v>
      </c>
      <c r="H48" s="5">
        <v>170</v>
      </c>
      <c r="I48" s="5">
        <v>203</v>
      </c>
      <c r="J48" s="5">
        <v>125</v>
      </c>
      <c r="K48" s="5">
        <f t="shared" si="13"/>
        <v>1872</v>
      </c>
      <c r="L48" s="5">
        <v>1605</v>
      </c>
      <c r="M48" s="5">
        <v>267</v>
      </c>
      <c r="N48" s="5">
        <v>453</v>
      </c>
      <c r="O48" s="5">
        <v>702</v>
      </c>
    </row>
    <row r="49" spans="1:16" ht="20.25" customHeight="1" x14ac:dyDescent="0.15">
      <c r="A49" s="1">
        <v>13</v>
      </c>
      <c r="B49" s="5">
        <f t="shared" si="11"/>
        <v>15087</v>
      </c>
      <c r="C49" s="5">
        <f t="shared" si="12"/>
        <v>12027</v>
      </c>
      <c r="D49" s="5">
        <v>10277</v>
      </c>
      <c r="E49" s="5">
        <v>636</v>
      </c>
      <c r="F49" s="5">
        <v>117</v>
      </c>
      <c r="G49" s="5">
        <v>533</v>
      </c>
      <c r="H49" s="5">
        <v>185</v>
      </c>
      <c r="I49" s="5">
        <v>172</v>
      </c>
      <c r="J49" s="5">
        <v>107</v>
      </c>
      <c r="K49" s="5">
        <f t="shared" si="13"/>
        <v>1831</v>
      </c>
      <c r="L49" s="5">
        <v>1596</v>
      </c>
      <c r="M49" s="5">
        <v>235</v>
      </c>
      <c r="N49" s="5">
        <v>486</v>
      </c>
      <c r="O49" s="5">
        <v>743</v>
      </c>
    </row>
    <row r="50" spans="1:16" ht="20.25" customHeight="1" x14ac:dyDescent="0.15">
      <c r="A50" s="1">
        <v>14</v>
      </c>
      <c r="B50" s="5">
        <f t="shared" si="11"/>
        <v>18423</v>
      </c>
      <c r="C50" s="5">
        <f t="shared" si="12"/>
        <v>14707</v>
      </c>
      <c r="D50" s="5">
        <v>12393</v>
      </c>
      <c r="E50" s="5">
        <v>836</v>
      </c>
      <c r="F50" s="5">
        <v>166</v>
      </c>
      <c r="G50" s="5">
        <v>656</v>
      </c>
      <c r="H50" s="5">
        <v>256</v>
      </c>
      <c r="I50" s="5">
        <v>274</v>
      </c>
      <c r="J50" s="5">
        <v>126</v>
      </c>
      <c r="K50" s="5">
        <f t="shared" si="13"/>
        <v>2170</v>
      </c>
      <c r="L50" s="5">
        <v>1816</v>
      </c>
      <c r="M50" s="5">
        <v>354</v>
      </c>
      <c r="N50" s="5">
        <v>596</v>
      </c>
      <c r="O50" s="5">
        <v>950</v>
      </c>
    </row>
    <row r="51" spans="1:16" ht="20.25" customHeight="1" x14ac:dyDescent="0.15">
      <c r="A51" s="1">
        <v>15</v>
      </c>
      <c r="B51" s="5">
        <f t="shared" si="11"/>
        <v>17910</v>
      </c>
      <c r="C51" s="5">
        <f t="shared" si="12"/>
        <v>13969</v>
      </c>
      <c r="D51" s="5">
        <v>11631</v>
      </c>
      <c r="E51" s="5">
        <v>773</v>
      </c>
      <c r="F51" s="5">
        <v>154</v>
      </c>
      <c r="G51" s="5">
        <v>766</v>
      </c>
      <c r="H51" s="5">
        <v>256</v>
      </c>
      <c r="I51" s="5">
        <v>257</v>
      </c>
      <c r="J51" s="5">
        <v>132</v>
      </c>
      <c r="K51" s="5">
        <f t="shared" si="13"/>
        <v>2411</v>
      </c>
      <c r="L51" s="5">
        <v>2052</v>
      </c>
      <c r="M51" s="5">
        <v>359</v>
      </c>
      <c r="N51" s="5">
        <v>582</v>
      </c>
      <c r="O51" s="5">
        <v>948</v>
      </c>
    </row>
    <row r="52" spans="1:16" ht="20.25" customHeight="1" x14ac:dyDescent="0.15">
      <c r="A52" s="1">
        <v>16</v>
      </c>
      <c r="B52" s="5">
        <f t="shared" si="11"/>
        <v>16108</v>
      </c>
      <c r="C52" s="5">
        <f t="shared" si="12"/>
        <v>12711</v>
      </c>
      <c r="D52" s="5">
        <v>10535</v>
      </c>
      <c r="E52" s="5">
        <v>729</v>
      </c>
      <c r="F52" s="5">
        <v>132</v>
      </c>
      <c r="G52" s="5">
        <v>696</v>
      </c>
      <c r="H52" s="5">
        <v>250</v>
      </c>
      <c r="I52" s="5">
        <v>256</v>
      </c>
      <c r="J52" s="5">
        <v>113</v>
      </c>
      <c r="K52" s="5">
        <f t="shared" si="13"/>
        <v>2046</v>
      </c>
      <c r="L52" s="5">
        <v>1800</v>
      </c>
      <c r="M52" s="5">
        <v>246</v>
      </c>
      <c r="N52" s="5">
        <v>535</v>
      </c>
      <c r="O52" s="5">
        <v>816</v>
      </c>
    </row>
    <row r="53" spans="1:16" ht="20.25" customHeight="1" x14ac:dyDescent="0.15">
      <c r="A53" s="1">
        <v>17</v>
      </c>
      <c r="B53" s="5">
        <f t="shared" si="11"/>
        <v>16576</v>
      </c>
      <c r="C53" s="5">
        <v>12820</v>
      </c>
      <c r="D53" s="6" t="s">
        <v>25</v>
      </c>
      <c r="E53" s="6" t="s">
        <v>25</v>
      </c>
      <c r="F53" s="6" t="s">
        <v>25</v>
      </c>
      <c r="G53" s="6" t="s">
        <v>25</v>
      </c>
      <c r="H53" s="6" t="s">
        <v>25</v>
      </c>
      <c r="I53" s="6" t="s">
        <v>25</v>
      </c>
      <c r="J53" s="6" t="s">
        <v>25</v>
      </c>
      <c r="K53" s="5">
        <v>2219</v>
      </c>
      <c r="L53" s="6" t="s">
        <v>25</v>
      </c>
      <c r="M53" s="6" t="s">
        <v>25</v>
      </c>
      <c r="N53" s="5">
        <v>579</v>
      </c>
      <c r="O53" s="5">
        <v>958</v>
      </c>
    </row>
    <row r="54" spans="1:16" ht="20.25" customHeight="1" x14ac:dyDescent="0.15">
      <c r="A54" s="1">
        <v>18</v>
      </c>
      <c r="B54" s="5">
        <f t="shared" si="11"/>
        <v>17371</v>
      </c>
      <c r="C54" s="5">
        <v>12596</v>
      </c>
      <c r="D54" s="6" t="s">
        <v>25</v>
      </c>
      <c r="E54" s="6" t="s">
        <v>25</v>
      </c>
      <c r="F54" s="6" t="s">
        <v>25</v>
      </c>
      <c r="G54" s="6" t="s">
        <v>25</v>
      </c>
      <c r="H54" s="6" t="s">
        <v>25</v>
      </c>
      <c r="I54" s="6" t="s">
        <v>25</v>
      </c>
      <c r="J54" s="6" t="s">
        <v>25</v>
      </c>
      <c r="K54" s="5">
        <v>2459</v>
      </c>
      <c r="L54" s="6" t="s">
        <v>25</v>
      </c>
      <c r="M54" s="6" t="s">
        <v>25</v>
      </c>
      <c r="N54" s="5">
        <v>647</v>
      </c>
      <c r="O54" s="5">
        <v>1669</v>
      </c>
    </row>
    <row r="55" spans="1:16" ht="20.25" customHeight="1" x14ac:dyDescent="0.15">
      <c r="A55" s="1">
        <v>19</v>
      </c>
      <c r="B55" s="5">
        <f t="shared" si="11"/>
        <v>16439</v>
      </c>
      <c r="C55" s="5">
        <v>12012</v>
      </c>
      <c r="D55" s="6" t="s">
        <v>25</v>
      </c>
      <c r="E55" s="6" t="s">
        <v>25</v>
      </c>
      <c r="F55" s="6" t="s">
        <v>25</v>
      </c>
      <c r="G55" s="6" t="s">
        <v>25</v>
      </c>
      <c r="H55" s="6" t="s">
        <v>25</v>
      </c>
      <c r="I55" s="6" t="s">
        <v>25</v>
      </c>
      <c r="J55" s="6" t="s">
        <v>25</v>
      </c>
      <c r="K55" s="5">
        <v>2326</v>
      </c>
      <c r="L55" s="6" t="s">
        <v>25</v>
      </c>
      <c r="M55" s="6" t="s">
        <v>25</v>
      </c>
      <c r="N55" s="5">
        <v>532</v>
      </c>
      <c r="O55" s="5">
        <v>1569</v>
      </c>
    </row>
    <row r="56" spans="1:16" ht="20.25" customHeight="1" x14ac:dyDescent="0.15">
      <c r="A56" s="1">
        <v>20</v>
      </c>
      <c r="B56" s="5">
        <f t="shared" si="11"/>
        <v>15198</v>
      </c>
      <c r="C56" s="5">
        <v>11051</v>
      </c>
      <c r="D56" s="6" t="s">
        <v>25</v>
      </c>
      <c r="E56" s="6" t="s">
        <v>25</v>
      </c>
      <c r="F56" s="6" t="s">
        <v>25</v>
      </c>
      <c r="G56" s="6" t="s">
        <v>25</v>
      </c>
      <c r="H56" s="6" t="s">
        <v>25</v>
      </c>
      <c r="I56" s="6" t="s">
        <v>25</v>
      </c>
      <c r="J56" s="6" t="s">
        <v>25</v>
      </c>
      <c r="K56" s="5">
        <v>2050</v>
      </c>
      <c r="L56" s="6" t="s">
        <v>25</v>
      </c>
      <c r="M56" s="6" t="s">
        <v>25</v>
      </c>
      <c r="N56" s="5">
        <v>465</v>
      </c>
      <c r="O56" s="5">
        <v>1632</v>
      </c>
    </row>
    <row r="57" spans="1:16" ht="20.25" customHeight="1" x14ac:dyDescent="0.15">
      <c r="A57" s="1">
        <v>21</v>
      </c>
      <c r="B57" s="5">
        <f t="shared" si="11"/>
        <v>15668</v>
      </c>
      <c r="C57" s="5">
        <v>11309</v>
      </c>
      <c r="D57" s="6" t="s">
        <v>25</v>
      </c>
      <c r="E57" s="6" t="s">
        <v>25</v>
      </c>
      <c r="F57" s="6" t="s">
        <v>25</v>
      </c>
      <c r="G57" s="6" t="s">
        <v>25</v>
      </c>
      <c r="H57" s="6" t="s">
        <v>25</v>
      </c>
      <c r="I57" s="6" t="s">
        <v>25</v>
      </c>
      <c r="J57" s="6" t="s">
        <v>25</v>
      </c>
      <c r="K57" s="5">
        <v>2116</v>
      </c>
      <c r="L57" s="6" t="s">
        <v>25</v>
      </c>
      <c r="M57" s="6" t="s">
        <v>25</v>
      </c>
      <c r="N57" s="5">
        <v>518</v>
      </c>
      <c r="O57" s="5">
        <v>1725</v>
      </c>
    </row>
    <row r="58" spans="1:16" ht="20.25" customHeight="1" x14ac:dyDescent="0.15">
      <c r="A58" s="1">
        <v>22</v>
      </c>
      <c r="B58" s="5">
        <f t="shared" si="11"/>
        <v>13909</v>
      </c>
      <c r="C58" s="5">
        <v>10001</v>
      </c>
      <c r="D58" s="6" t="s">
        <v>25</v>
      </c>
      <c r="E58" s="6" t="s">
        <v>25</v>
      </c>
      <c r="F58" s="6" t="s">
        <v>25</v>
      </c>
      <c r="G58" s="6" t="s">
        <v>25</v>
      </c>
      <c r="H58" s="6" t="s">
        <v>25</v>
      </c>
      <c r="I58" s="6" t="s">
        <v>25</v>
      </c>
      <c r="J58" s="6" t="s">
        <v>25</v>
      </c>
      <c r="K58" s="5">
        <v>1825</v>
      </c>
      <c r="L58" s="6" t="s">
        <v>25</v>
      </c>
      <c r="M58" s="6" t="s">
        <v>25</v>
      </c>
      <c r="N58" s="5">
        <v>389</v>
      </c>
      <c r="O58" s="5">
        <v>1694</v>
      </c>
    </row>
    <row r="59" spans="1:16" ht="20.25" customHeight="1" x14ac:dyDescent="0.15">
      <c r="A59" s="1">
        <v>23</v>
      </c>
      <c r="B59" s="5">
        <f t="shared" si="11"/>
        <v>3514</v>
      </c>
      <c r="C59" s="2">
        <v>2782</v>
      </c>
      <c r="D59" s="6" t="s">
        <v>25</v>
      </c>
      <c r="E59" s="6" t="s">
        <v>25</v>
      </c>
      <c r="F59" s="6" t="s">
        <v>25</v>
      </c>
      <c r="G59" s="6" t="s">
        <v>25</v>
      </c>
      <c r="H59" s="6" t="s">
        <v>25</v>
      </c>
      <c r="I59" s="6" t="s">
        <v>25</v>
      </c>
      <c r="J59" s="6" t="s">
        <v>25</v>
      </c>
      <c r="K59" s="7">
        <v>368</v>
      </c>
      <c r="L59" s="6" t="s">
        <v>25</v>
      </c>
      <c r="M59" s="6" t="s">
        <v>25</v>
      </c>
      <c r="N59" s="7">
        <v>67</v>
      </c>
      <c r="O59" s="7">
        <v>297</v>
      </c>
    </row>
    <row r="60" spans="1:16" ht="20.25" customHeight="1" x14ac:dyDescent="0.15">
      <c r="A60" s="1">
        <v>24</v>
      </c>
      <c r="B60" s="5">
        <f t="shared" si="11"/>
        <v>8735</v>
      </c>
      <c r="C60" s="2">
        <v>6791</v>
      </c>
      <c r="D60" s="6" t="s">
        <v>25</v>
      </c>
      <c r="E60" s="6" t="s">
        <v>25</v>
      </c>
      <c r="F60" s="6" t="s">
        <v>25</v>
      </c>
      <c r="G60" s="6" t="s">
        <v>25</v>
      </c>
      <c r="H60" s="6" t="s">
        <v>25</v>
      </c>
      <c r="I60" s="6" t="s">
        <v>25</v>
      </c>
      <c r="J60" s="6" t="s">
        <v>25</v>
      </c>
      <c r="K60" s="7">
        <v>994</v>
      </c>
      <c r="L60" s="6" t="s">
        <v>25</v>
      </c>
      <c r="M60" s="6" t="s">
        <v>25</v>
      </c>
      <c r="N60" s="7">
        <v>122</v>
      </c>
      <c r="O60" s="7">
        <v>828</v>
      </c>
    </row>
    <row r="61" spans="1:16" customFormat="1" ht="20.25" customHeight="1" x14ac:dyDescent="0.15">
      <c r="A61" s="1">
        <v>25</v>
      </c>
      <c r="B61" s="5">
        <f t="shared" ref="B61:B66" si="14">C61+K61+N61+O61</f>
        <v>9853</v>
      </c>
      <c r="C61" s="2">
        <v>7459</v>
      </c>
      <c r="D61" s="6" t="s">
        <v>28</v>
      </c>
      <c r="E61" s="6" t="s">
        <v>28</v>
      </c>
      <c r="F61" s="6" t="s">
        <v>28</v>
      </c>
      <c r="G61" s="6" t="s">
        <v>28</v>
      </c>
      <c r="H61" s="6" t="s">
        <v>28</v>
      </c>
      <c r="I61" s="6" t="s">
        <v>28</v>
      </c>
      <c r="J61" s="6" t="s">
        <v>28</v>
      </c>
      <c r="K61" s="7">
        <v>1184</v>
      </c>
      <c r="L61" s="6" t="s">
        <v>28</v>
      </c>
      <c r="M61" s="6" t="s">
        <v>28</v>
      </c>
      <c r="N61" s="7">
        <v>145</v>
      </c>
      <c r="O61" s="7">
        <v>1065</v>
      </c>
      <c r="P61" s="14"/>
    </row>
    <row r="62" spans="1:16" customFormat="1" ht="20.25" customHeight="1" x14ac:dyDescent="0.15">
      <c r="A62" s="1">
        <v>26</v>
      </c>
      <c r="B62" s="5">
        <f t="shared" si="14"/>
        <v>10990</v>
      </c>
      <c r="C62" s="2">
        <v>8423</v>
      </c>
      <c r="D62" s="6" t="s">
        <v>25</v>
      </c>
      <c r="E62" s="6" t="s">
        <v>25</v>
      </c>
      <c r="F62" s="6" t="s">
        <v>25</v>
      </c>
      <c r="G62" s="6" t="s">
        <v>25</v>
      </c>
      <c r="H62" s="6" t="s">
        <v>25</v>
      </c>
      <c r="I62" s="6" t="s">
        <v>25</v>
      </c>
      <c r="J62" s="6" t="s">
        <v>25</v>
      </c>
      <c r="K62" s="7">
        <v>1255</v>
      </c>
      <c r="L62" s="6" t="s">
        <v>25</v>
      </c>
      <c r="M62" s="6" t="s">
        <v>25</v>
      </c>
      <c r="N62" s="7">
        <v>136</v>
      </c>
      <c r="O62" s="7">
        <v>1176</v>
      </c>
      <c r="P62" s="14"/>
    </row>
    <row r="63" spans="1:16" customFormat="1" ht="20.25" customHeight="1" x14ac:dyDescent="0.15">
      <c r="A63" s="1">
        <v>27</v>
      </c>
      <c r="B63" s="5">
        <f t="shared" si="14"/>
        <v>11147</v>
      </c>
      <c r="C63" s="2">
        <v>8521</v>
      </c>
      <c r="D63" s="6" t="s">
        <v>25</v>
      </c>
      <c r="E63" s="6" t="s">
        <v>25</v>
      </c>
      <c r="F63" s="6" t="s">
        <v>25</v>
      </c>
      <c r="G63" s="6" t="s">
        <v>25</v>
      </c>
      <c r="H63" s="6" t="s">
        <v>25</v>
      </c>
      <c r="I63" s="6" t="s">
        <v>25</v>
      </c>
      <c r="J63" s="6" t="s">
        <v>25</v>
      </c>
      <c r="K63" s="7">
        <v>1256</v>
      </c>
      <c r="L63" s="6" t="s">
        <v>25</v>
      </c>
      <c r="M63" s="6" t="s">
        <v>25</v>
      </c>
      <c r="N63" s="7">
        <v>150</v>
      </c>
      <c r="O63" s="7">
        <v>1220</v>
      </c>
      <c r="P63" s="14"/>
    </row>
    <row r="64" spans="1:16" customFormat="1" ht="20.25" customHeight="1" x14ac:dyDescent="0.15">
      <c r="A64" s="15">
        <v>28</v>
      </c>
      <c r="B64" s="5">
        <f t="shared" si="14"/>
        <v>14676</v>
      </c>
      <c r="C64" s="2">
        <v>10275</v>
      </c>
      <c r="D64" s="6" t="s">
        <v>25</v>
      </c>
      <c r="E64" s="6" t="s">
        <v>25</v>
      </c>
      <c r="F64" s="6" t="s">
        <v>25</v>
      </c>
      <c r="G64" s="6" t="s">
        <v>25</v>
      </c>
      <c r="H64" s="6" t="s">
        <v>25</v>
      </c>
      <c r="I64" s="6" t="s">
        <v>25</v>
      </c>
      <c r="J64" s="6" t="s">
        <v>25</v>
      </c>
      <c r="K64" s="7">
        <v>1903</v>
      </c>
      <c r="L64" s="6" t="s">
        <v>25</v>
      </c>
      <c r="M64" s="6" t="s">
        <v>25</v>
      </c>
      <c r="N64" s="7">
        <v>219</v>
      </c>
      <c r="O64" s="7">
        <v>2279</v>
      </c>
      <c r="P64" s="14"/>
    </row>
    <row r="65" spans="1:16" customFormat="1" ht="20.25" customHeight="1" x14ac:dyDescent="0.15">
      <c r="A65" s="16">
        <v>29</v>
      </c>
      <c r="B65" s="5">
        <f t="shared" si="14"/>
        <v>17577</v>
      </c>
      <c r="C65" s="2">
        <v>10992</v>
      </c>
      <c r="D65" s="6" t="s">
        <v>25</v>
      </c>
      <c r="E65" s="6" t="s">
        <v>25</v>
      </c>
      <c r="F65" s="6" t="s">
        <v>25</v>
      </c>
      <c r="G65" s="6" t="s">
        <v>25</v>
      </c>
      <c r="H65" s="6" t="s">
        <v>25</v>
      </c>
      <c r="I65" s="6" t="s">
        <v>25</v>
      </c>
      <c r="J65" s="6" t="s">
        <v>25</v>
      </c>
      <c r="K65" s="7">
        <v>2559</v>
      </c>
      <c r="L65" s="6" t="s">
        <v>25</v>
      </c>
      <c r="M65" s="6" t="s">
        <v>25</v>
      </c>
      <c r="N65" s="7">
        <v>231</v>
      </c>
      <c r="O65" s="7">
        <v>3795</v>
      </c>
      <c r="P65" s="14"/>
    </row>
    <row r="66" spans="1:16" customFormat="1" ht="20.25" customHeight="1" x14ac:dyDescent="0.15">
      <c r="A66" s="17">
        <v>30</v>
      </c>
      <c r="B66" s="5">
        <f t="shared" si="14"/>
        <v>17512</v>
      </c>
      <c r="C66" s="2">
        <v>10975</v>
      </c>
      <c r="D66" s="6" t="s">
        <v>25</v>
      </c>
      <c r="E66" s="6" t="s">
        <v>25</v>
      </c>
      <c r="F66" s="6" t="s">
        <v>25</v>
      </c>
      <c r="G66" s="6" t="s">
        <v>25</v>
      </c>
      <c r="H66" s="6" t="s">
        <v>25</v>
      </c>
      <c r="I66" s="6" t="s">
        <v>25</v>
      </c>
      <c r="J66" s="6" t="s">
        <v>25</v>
      </c>
      <c r="K66" s="7">
        <v>2529</v>
      </c>
      <c r="L66" s="6" t="s">
        <v>25</v>
      </c>
      <c r="M66" s="6" t="s">
        <v>25</v>
      </c>
      <c r="N66" s="7">
        <v>261</v>
      </c>
      <c r="O66" s="7">
        <v>3747</v>
      </c>
      <c r="P66" s="14"/>
    </row>
    <row r="67" spans="1:16" customFormat="1" ht="20.25" customHeight="1" x14ac:dyDescent="0.15">
      <c r="A67" s="18" t="s">
        <v>30</v>
      </c>
      <c r="B67" s="5">
        <f t="shared" ref="B67" si="15">C67+K67+N67+O67</f>
        <v>17784</v>
      </c>
      <c r="C67" s="2">
        <v>11040</v>
      </c>
      <c r="D67" s="6" t="s">
        <v>25</v>
      </c>
      <c r="E67" s="6" t="s">
        <v>25</v>
      </c>
      <c r="F67" s="6" t="s">
        <v>25</v>
      </c>
      <c r="G67" s="6" t="s">
        <v>25</v>
      </c>
      <c r="H67" s="6" t="s">
        <v>25</v>
      </c>
      <c r="I67" s="6" t="s">
        <v>25</v>
      </c>
      <c r="J67" s="6" t="s">
        <v>25</v>
      </c>
      <c r="K67" s="7">
        <v>2511</v>
      </c>
      <c r="L67" s="6" t="s">
        <v>25</v>
      </c>
      <c r="M67" s="6" t="s">
        <v>25</v>
      </c>
      <c r="N67" s="7">
        <v>288</v>
      </c>
      <c r="O67" s="7">
        <v>3945</v>
      </c>
      <c r="P67" s="14"/>
    </row>
    <row r="68" spans="1:16" customFormat="1" ht="20.25" customHeight="1" x14ac:dyDescent="0.15">
      <c r="A68" s="19" t="s">
        <v>31</v>
      </c>
      <c r="B68" s="5">
        <f>C68+K68+N68+O68</f>
        <v>7118</v>
      </c>
      <c r="C68" s="2">
        <v>4557</v>
      </c>
      <c r="D68" s="6" t="s">
        <v>25</v>
      </c>
      <c r="E68" s="6" t="s">
        <v>25</v>
      </c>
      <c r="F68" s="6" t="s">
        <v>25</v>
      </c>
      <c r="G68" s="6" t="s">
        <v>25</v>
      </c>
      <c r="H68" s="6" t="s">
        <v>25</v>
      </c>
      <c r="I68" s="6" t="s">
        <v>25</v>
      </c>
      <c r="J68" s="6" t="s">
        <v>25</v>
      </c>
      <c r="K68" s="7">
        <v>1046</v>
      </c>
      <c r="L68" s="6" t="s">
        <v>25</v>
      </c>
      <c r="M68" s="6" t="s">
        <v>25</v>
      </c>
      <c r="N68" s="7">
        <v>109</v>
      </c>
      <c r="O68" s="7">
        <v>1406</v>
      </c>
      <c r="P68" s="14"/>
    </row>
    <row r="69" spans="1:16" customFormat="1" ht="20.25" customHeight="1" x14ac:dyDescent="0.15">
      <c r="A69" s="20" t="s">
        <v>32</v>
      </c>
      <c r="B69" s="5">
        <f>C69+K69+N69+O69</f>
        <v>8618</v>
      </c>
      <c r="C69" s="2">
        <v>5409</v>
      </c>
      <c r="D69" s="6" t="s">
        <v>25</v>
      </c>
      <c r="E69" s="6" t="s">
        <v>25</v>
      </c>
      <c r="F69" s="6" t="s">
        <v>25</v>
      </c>
      <c r="G69" s="6" t="s">
        <v>25</v>
      </c>
      <c r="H69" s="6" t="s">
        <v>25</v>
      </c>
      <c r="I69" s="6" t="s">
        <v>25</v>
      </c>
      <c r="J69" s="6" t="s">
        <v>25</v>
      </c>
      <c r="K69" s="7">
        <v>1337</v>
      </c>
      <c r="L69" s="6" t="s">
        <v>25</v>
      </c>
      <c r="M69" s="6" t="s">
        <v>25</v>
      </c>
      <c r="N69" s="7">
        <v>177</v>
      </c>
      <c r="O69" s="7">
        <v>1695</v>
      </c>
      <c r="P69" s="14"/>
    </row>
    <row r="70" spans="1:16" customFormat="1" ht="20.25" customHeight="1" x14ac:dyDescent="0.15">
      <c r="A70" s="21" t="s">
        <v>34</v>
      </c>
      <c r="B70" s="5">
        <v>9802</v>
      </c>
      <c r="C70" s="2">
        <v>6236</v>
      </c>
      <c r="D70" s="6" t="s">
        <v>25</v>
      </c>
      <c r="E70" s="6" t="s">
        <v>25</v>
      </c>
      <c r="F70" s="6" t="s">
        <v>25</v>
      </c>
      <c r="G70" s="6" t="s">
        <v>25</v>
      </c>
      <c r="H70" s="6" t="s">
        <v>25</v>
      </c>
      <c r="I70" s="6" t="s">
        <v>25</v>
      </c>
      <c r="J70" s="6" t="s">
        <v>25</v>
      </c>
      <c r="K70" s="7">
        <v>1492</v>
      </c>
      <c r="L70" s="6" t="s">
        <v>25</v>
      </c>
      <c r="M70" s="6" t="s">
        <v>25</v>
      </c>
      <c r="N70" s="7">
        <v>217</v>
      </c>
      <c r="O70" s="7">
        <v>1857</v>
      </c>
      <c r="P70" s="14"/>
    </row>
    <row r="71" spans="1:16" ht="20.25" customHeight="1" x14ac:dyDescent="0.15">
      <c r="A71" s="22" t="s">
        <v>36</v>
      </c>
      <c r="B71" s="2">
        <v>13773</v>
      </c>
      <c r="C71" s="2">
        <v>8686</v>
      </c>
      <c r="D71" s="6" t="s">
        <v>25</v>
      </c>
      <c r="E71" s="6" t="s">
        <v>25</v>
      </c>
      <c r="F71" s="6" t="s">
        <v>25</v>
      </c>
      <c r="G71" s="6" t="s">
        <v>25</v>
      </c>
      <c r="H71" s="6" t="s">
        <v>25</v>
      </c>
      <c r="I71" s="6" t="s">
        <v>25</v>
      </c>
      <c r="J71" s="6" t="s">
        <v>25</v>
      </c>
      <c r="K71" s="7">
        <v>2037</v>
      </c>
      <c r="L71" s="23"/>
      <c r="M71" s="23"/>
      <c r="N71" s="7">
        <v>277</v>
      </c>
      <c r="O71" s="5">
        <v>2773</v>
      </c>
    </row>
    <row r="72" spans="1:16" ht="20.25" customHeight="1" x14ac:dyDescent="0.15">
      <c r="A72" s="22" t="s">
        <v>37</v>
      </c>
      <c r="B72" s="2">
        <v>12050</v>
      </c>
      <c r="C72" s="2">
        <v>7492</v>
      </c>
      <c r="D72" s="6" t="s">
        <v>25</v>
      </c>
      <c r="E72" s="6" t="s">
        <v>25</v>
      </c>
      <c r="F72" s="6" t="s">
        <v>25</v>
      </c>
      <c r="G72" s="6" t="s">
        <v>25</v>
      </c>
      <c r="H72" s="6" t="s">
        <v>25</v>
      </c>
      <c r="I72" s="6" t="s">
        <v>25</v>
      </c>
      <c r="J72" s="6" t="s">
        <v>25</v>
      </c>
      <c r="K72" s="7">
        <v>1722</v>
      </c>
      <c r="L72" s="23"/>
      <c r="M72" s="23"/>
      <c r="N72" s="7">
        <v>233</v>
      </c>
      <c r="O72" s="5">
        <v>2603</v>
      </c>
    </row>
    <row r="74" spans="1:16" ht="20.25" customHeight="1" x14ac:dyDescent="0.15">
      <c r="A74" s="4" t="s">
        <v>26</v>
      </c>
    </row>
  </sheetData>
  <mergeCells count="11">
    <mergeCell ref="O40:O41"/>
    <mergeCell ref="N40:N41"/>
    <mergeCell ref="K40:M40"/>
    <mergeCell ref="C40:J40"/>
    <mergeCell ref="C5:D5"/>
    <mergeCell ref="E5:F5"/>
    <mergeCell ref="B5:B6"/>
    <mergeCell ref="A5:A6"/>
    <mergeCell ref="A40:A41"/>
    <mergeCell ref="B40:B41"/>
    <mergeCell ref="G5:H5"/>
  </mergeCells>
  <phoneticPr fontId="1"/>
  <pageMargins left="0.74803149606299213" right="0.59055118110236227" top="0.78740157480314965" bottom="0.78740157480314965" header="0.70866141732283472" footer="0.51181102362204722"/>
  <pageSetup paperSize="9" scale="72" orientation="landscape" r:id="rId1"/>
  <headerFooter>
    <oddHeader>&amp;L第１６章　保健・衛生・公害</oddHeader>
  </headerFooter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16-4</vt:lpstr>
      <vt:lpstr>'16-4'!Print_Area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2025-05-16T04:13:45Z</cp:lastPrinted>
  <dcterms:created xsi:type="dcterms:W3CDTF">2009-01-15T01:04:21Z</dcterms:created>
  <dcterms:modified xsi:type="dcterms:W3CDTF">2025-05-22T05:54:49Z</dcterms:modified>
</cp:coreProperties>
</file>