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７年度_統計事務\02-統計資料\統計書関係（HP毎年更新）\令和７年度\02_ CMS用\第１２章 財政\R7.5.22更新\"/>
    </mc:Choice>
  </mc:AlternateContent>
  <bookViews>
    <workbookView xWindow="0" yWindow="0" windowWidth="28800" windowHeight="12210"/>
  </bookViews>
  <sheets>
    <sheet name="R５" sheetId="13" r:id="rId1"/>
  </sheets>
  <calcPr calcId="162913"/>
</workbook>
</file>

<file path=xl/calcChain.xml><?xml version="1.0" encoding="utf-8"?>
<calcChain xmlns="http://schemas.openxmlformats.org/spreadsheetml/2006/main">
  <c r="AC25" i="13" l="1"/>
  <c r="AB25" i="13"/>
  <c r="AC11" i="13"/>
  <c r="AB11" i="13"/>
  <c r="AC8" i="13"/>
  <c r="AC7" i="13" s="1"/>
  <c r="AB8" i="13"/>
  <c r="AC6" i="13" l="1"/>
  <c r="AB7" i="13"/>
  <c r="AB6" i="13" s="1"/>
  <c r="AA8" i="13"/>
  <c r="AA7" i="13" s="1"/>
  <c r="AA6" i="13" s="1"/>
  <c r="AA11" i="13"/>
  <c r="AA25" i="13"/>
  <c r="Z25" i="13"/>
  <c r="Z11" i="13"/>
  <c r="Z8" i="13"/>
  <c r="Y25" i="13"/>
  <c r="X25" i="13"/>
  <c r="Y11" i="13"/>
  <c r="X11" i="13"/>
  <c r="Y8" i="13"/>
  <c r="X8" i="13"/>
  <c r="W25" i="13"/>
  <c r="V25" i="13"/>
  <c r="W11" i="13"/>
  <c r="V11" i="13"/>
  <c r="W8" i="13"/>
  <c r="V8" i="13"/>
  <c r="U25" i="13"/>
  <c r="T25" i="13"/>
  <c r="U11" i="13"/>
  <c r="T11" i="13"/>
  <c r="U8" i="13"/>
  <c r="T8" i="13"/>
  <c r="T7" i="13"/>
  <c r="T6" i="13" s="1"/>
  <c r="S25" i="13"/>
  <c r="S11" i="13"/>
  <c r="S8" i="13"/>
  <c r="S7" i="13" s="1"/>
  <c r="R8" i="13"/>
  <c r="R25" i="13"/>
  <c r="R11" i="13"/>
  <c r="P7" i="13"/>
  <c r="N8" i="13"/>
  <c r="O25" i="13"/>
  <c r="N25" i="13"/>
  <c r="O11" i="13"/>
  <c r="O7" i="13" s="1"/>
  <c r="O6" i="13" s="1"/>
  <c r="N11" i="13"/>
  <c r="O8" i="13"/>
  <c r="M25" i="13"/>
  <c r="L25" i="13"/>
  <c r="I25" i="13"/>
  <c r="H25" i="13"/>
  <c r="G25" i="13"/>
  <c r="F25" i="13"/>
  <c r="E25" i="13"/>
  <c r="D25" i="13"/>
  <c r="M11" i="13"/>
  <c r="L11" i="13"/>
  <c r="I11" i="13"/>
  <c r="H11" i="13"/>
  <c r="E11" i="13"/>
  <c r="D11" i="13"/>
  <c r="M8" i="13"/>
  <c r="M7" i="13" s="1"/>
  <c r="M6" i="13" s="1"/>
  <c r="L8" i="13"/>
  <c r="L7" i="13" s="1"/>
  <c r="L6" i="13" s="1"/>
  <c r="I8" i="13"/>
  <c r="I7" i="13" s="1"/>
  <c r="H8" i="13"/>
  <c r="H7" i="13" s="1"/>
  <c r="G8" i="13"/>
  <c r="G7" i="13" s="1"/>
  <c r="F8" i="13"/>
  <c r="F7" i="13" s="1"/>
  <c r="E8" i="13"/>
  <c r="E7" i="13" s="1"/>
  <c r="E6" i="13" s="1"/>
  <c r="D8" i="13"/>
  <c r="D7" i="13" s="1"/>
  <c r="D6" i="13" s="1"/>
  <c r="R7" i="13" l="1"/>
  <c r="V7" i="13"/>
  <c r="X7" i="13"/>
  <c r="G6" i="13"/>
  <c r="U7" i="13"/>
  <c r="F6" i="13"/>
  <c r="H6" i="13"/>
  <c r="N7" i="13"/>
  <c r="N6" i="13" s="1"/>
  <c r="I6" i="13"/>
  <c r="W7" i="13"/>
  <c r="W6" i="13" s="1"/>
  <c r="Y7" i="13"/>
  <c r="Y6" i="13" s="1"/>
  <c r="Z7" i="13"/>
  <c r="Z6" i="13" s="1"/>
</calcChain>
</file>

<file path=xl/sharedStrings.xml><?xml version="1.0" encoding="utf-8"?>
<sst xmlns="http://schemas.openxmlformats.org/spreadsheetml/2006/main" count="71" uniqueCount="47">
  <si>
    <t>調定額</t>
  </si>
  <si>
    <t>収入額</t>
  </si>
  <si>
    <t>総額</t>
  </si>
  <si>
    <t>普通税</t>
  </si>
  <si>
    <t>　県民税計</t>
  </si>
  <si>
    <t>　　法人県民税</t>
  </si>
  <si>
    <t>　　個人県民税</t>
  </si>
  <si>
    <t>　事業税計</t>
  </si>
  <si>
    <t>　　法人事業税</t>
  </si>
  <si>
    <t>　　個人事業税</t>
  </si>
  <si>
    <t>　不動産取得税</t>
  </si>
  <si>
    <t>　県たばこ税</t>
  </si>
  <si>
    <t>　ゴルフ場利用税</t>
  </si>
  <si>
    <t>　自動車税</t>
  </si>
  <si>
    <t>　鉱区税</t>
  </si>
  <si>
    <t>　狩猟者登録税</t>
  </si>
  <si>
    <t>　旧法による税</t>
  </si>
  <si>
    <t>　軽油引取税</t>
  </si>
  <si>
    <t>　入猟税</t>
  </si>
  <si>
    <t>　自動車取得税</t>
  </si>
  <si>
    <t>９．県税収入の推移</t>
    <phoneticPr fontId="20"/>
  </si>
  <si>
    <t>単位：千円</t>
    <phoneticPr fontId="20"/>
  </si>
  <si>
    <t>科　　目</t>
    <phoneticPr fontId="20"/>
  </si>
  <si>
    <t>目的税</t>
    <rPh sb="0" eb="2">
      <t>モクテキ</t>
    </rPh>
    <rPh sb="2" eb="3">
      <t>ゼイ</t>
    </rPh>
    <phoneticPr fontId="19"/>
  </si>
  <si>
    <t>　狩猟税</t>
    <rPh sb="1" eb="3">
      <t>シュリョウ</t>
    </rPh>
    <rPh sb="3" eb="4">
      <t>ゼイ</t>
    </rPh>
    <phoneticPr fontId="20"/>
  </si>
  <si>
    <t>　産業廃棄物税</t>
    <rPh sb="1" eb="3">
      <t>サンギョウ</t>
    </rPh>
    <rPh sb="3" eb="6">
      <t>ハイキブツ</t>
    </rPh>
    <rPh sb="6" eb="7">
      <t>ゼイ</t>
    </rPh>
    <phoneticPr fontId="19"/>
  </si>
  <si>
    <t>※数値は石巻管内（２市１町）</t>
    <rPh sb="1" eb="3">
      <t>スウチ</t>
    </rPh>
    <rPh sb="4" eb="6">
      <t>イシノマキ</t>
    </rPh>
    <rPh sb="6" eb="8">
      <t>カンナイ</t>
    </rPh>
    <rPh sb="10" eb="11">
      <t>シ</t>
    </rPh>
    <rPh sb="12" eb="13">
      <t>チョウ</t>
    </rPh>
    <phoneticPr fontId="20"/>
  </si>
  <si>
    <t>※狩猟税は平成１６年度に新設された狩猟者登録税と入猟税を統合した税です。</t>
    <rPh sb="1" eb="3">
      <t>シュリョウ</t>
    </rPh>
    <rPh sb="3" eb="4">
      <t>ゼイ</t>
    </rPh>
    <rPh sb="5" eb="7">
      <t>ヘイセイ</t>
    </rPh>
    <rPh sb="9" eb="11">
      <t>ネンド</t>
    </rPh>
    <rPh sb="12" eb="14">
      <t>シンセツ</t>
    </rPh>
    <rPh sb="17" eb="19">
      <t>シュリョウ</t>
    </rPh>
    <rPh sb="19" eb="20">
      <t>シャ</t>
    </rPh>
    <rPh sb="20" eb="22">
      <t>トウロク</t>
    </rPh>
    <rPh sb="22" eb="23">
      <t>ゼイ</t>
    </rPh>
    <rPh sb="24" eb="25">
      <t>ニュウ</t>
    </rPh>
    <rPh sb="25" eb="26">
      <t>リョウ</t>
    </rPh>
    <rPh sb="26" eb="27">
      <t>ゼイ</t>
    </rPh>
    <rPh sb="28" eb="30">
      <t>トウゴウ</t>
    </rPh>
    <rPh sb="32" eb="33">
      <t>ゼイ</t>
    </rPh>
    <phoneticPr fontId="20"/>
  </si>
  <si>
    <t>資料：宮城県東部県税事務所</t>
    <rPh sb="0" eb="2">
      <t>シリョウ</t>
    </rPh>
    <rPh sb="3" eb="6">
      <t>ミヤギケン</t>
    </rPh>
    <rPh sb="6" eb="8">
      <t>トウブ</t>
    </rPh>
    <rPh sb="8" eb="9">
      <t>ケン</t>
    </rPh>
    <rPh sb="9" eb="10">
      <t>ゼイ</t>
    </rPh>
    <rPh sb="10" eb="12">
      <t>ジム</t>
    </rPh>
    <rPh sb="12" eb="13">
      <t>ショ</t>
    </rPh>
    <phoneticPr fontId="20"/>
  </si>
  <si>
    <t>　自動車取得税</t>
    <rPh sb="1" eb="4">
      <t>ジドウシャ</t>
    </rPh>
    <rPh sb="4" eb="7">
      <t>シュトクゼイ</t>
    </rPh>
    <phoneticPr fontId="19"/>
  </si>
  <si>
    <t>　軽油引取税</t>
    <phoneticPr fontId="19"/>
  </si>
  <si>
    <t>平成２３年度</t>
    <rPh sb="0" eb="2">
      <t>ヘイセイ</t>
    </rPh>
    <rPh sb="4" eb="6">
      <t>ネンド</t>
    </rPh>
    <phoneticPr fontId="20"/>
  </si>
  <si>
    <t>平成２４年度</t>
    <rPh sb="0" eb="2">
      <t>ヘイセイ</t>
    </rPh>
    <rPh sb="4" eb="6">
      <t>ネンド</t>
    </rPh>
    <phoneticPr fontId="20"/>
  </si>
  <si>
    <t>平成２５年度</t>
    <rPh sb="0" eb="2">
      <t>ヘイセイ</t>
    </rPh>
    <rPh sb="4" eb="6">
      <t>ネンド</t>
    </rPh>
    <phoneticPr fontId="20"/>
  </si>
  <si>
    <t>平成２６年度</t>
    <rPh sb="0" eb="2">
      <t>ヘイセイ</t>
    </rPh>
    <rPh sb="4" eb="6">
      <t>ネンド</t>
    </rPh>
    <phoneticPr fontId="20"/>
  </si>
  <si>
    <t>平成２７年度</t>
    <rPh sb="0" eb="2">
      <t>ヘイセイ</t>
    </rPh>
    <rPh sb="4" eb="6">
      <t>ネンド</t>
    </rPh>
    <phoneticPr fontId="20"/>
  </si>
  <si>
    <t>平成２８年度</t>
    <rPh sb="0" eb="2">
      <t>ヘイセイ</t>
    </rPh>
    <rPh sb="4" eb="6">
      <t>ネンド</t>
    </rPh>
    <phoneticPr fontId="20"/>
  </si>
  <si>
    <t>平成２９年度</t>
    <rPh sb="0" eb="2">
      <t>ヘイセイ</t>
    </rPh>
    <rPh sb="4" eb="6">
      <t>ネンド</t>
    </rPh>
    <phoneticPr fontId="20"/>
  </si>
  <si>
    <t>※端数処理は宮城県県税統計調査規程に基づきます。内訳額と合計額が合致しない場合があります。</t>
    <rPh sb="1" eb="3">
      <t>ハスウ</t>
    </rPh>
    <rPh sb="3" eb="5">
      <t>ショリ</t>
    </rPh>
    <rPh sb="6" eb="9">
      <t>ミヤギケン</t>
    </rPh>
    <rPh sb="9" eb="11">
      <t>ケンゼイ</t>
    </rPh>
    <rPh sb="11" eb="13">
      <t>トウケイ</t>
    </rPh>
    <rPh sb="13" eb="15">
      <t>チョウサ</t>
    </rPh>
    <rPh sb="15" eb="17">
      <t>キテイ</t>
    </rPh>
    <rPh sb="18" eb="19">
      <t>モト</t>
    </rPh>
    <rPh sb="24" eb="26">
      <t>ウチワケ</t>
    </rPh>
    <rPh sb="26" eb="27">
      <t>ガク</t>
    </rPh>
    <rPh sb="28" eb="30">
      <t>ゴウケイ</t>
    </rPh>
    <rPh sb="30" eb="31">
      <t>ガク</t>
    </rPh>
    <rPh sb="32" eb="34">
      <t>ガッチ</t>
    </rPh>
    <rPh sb="37" eb="39">
      <t>バアイ</t>
    </rPh>
    <phoneticPr fontId="20"/>
  </si>
  <si>
    <t>平成３０年度</t>
    <rPh sb="0" eb="2">
      <t>ヘイセイ</t>
    </rPh>
    <rPh sb="4" eb="6">
      <t>ネンド</t>
    </rPh>
    <phoneticPr fontId="20"/>
  </si>
  <si>
    <t>　自動車税環境性能割</t>
    <rPh sb="5" eb="7">
      <t>カンキョウ</t>
    </rPh>
    <rPh sb="7" eb="9">
      <t>セイノウ</t>
    </rPh>
    <rPh sb="9" eb="10">
      <t>ワ</t>
    </rPh>
    <phoneticPr fontId="19"/>
  </si>
  <si>
    <t>　自動車税種別割</t>
    <rPh sb="5" eb="7">
      <t>シュベツ</t>
    </rPh>
    <rPh sb="7" eb="8">
      <t>ワ</t>
    </rPh>
    <phoneticPr fontId="19"/>
  </si>
  <si>
    <t>令和元年度</t>
    <rPh sb="0" eb="2">
      <t>レイワ</t>
    </rPh>
    <rPh sb="2" eb="4">
      <t>ガンネン</t>
    </rPh>
    <rPh sb="3" eb="5">
      <t>ネンド</t>
    </rPh>
    <phoneticPr fontId="20"/>
  </si>
  <si>
    <t>令和２年度</t>
    <rPh sb="0" eb="2">
      <t>レイワ</t>
    </rPh>
    <rPh sb="3" eb="5">
      <t>ネンド</t>
    </rPh>
    <rPh sb="4" eb="5">
      <t>ガンネン</t>
    </rPh>
    <phoneticPr fontId="20"/>
  </si>
  <si>
    <t>令和３年度</t>
    <rPh sb="0" eb="2">
      <t>レイワ</t>
    </rPh>
    <rPh sb="3" eb="5">
      <t>ネンド</t>
    </rPh>
    <rPh sb="4" eb="5">
      <t>ガンネン</t>
    </rPh>
    <phoneticPr fontId="20"/>
  </si>
  <si>
    <t>令和４年度</t>
    <rPh sb="0" eb="2">
      <t>レイワ</t>
    </rPh>
    <rPh sb="3" eb="5">
      <t>ネンド</t>
    </rPh>
    <rPh sb="4" eb="5">
      <t>ガンネン</t>
    </rPh>
    <phoneticPr fontId="20"/>
  </si>
  <si>
    <t>令和５年度</t>
    <rPh sb="0" eb="2">
      <t>レイワ</t>
    </rPh>
    <rPh sb="3" eb="5">
      <t>ネンド</t>
    </rPh>
    <rPh sb="4" eb="5">
      <t>ガンネン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</si>
</sst>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2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6" fillId="24" borderId="10" xfId="0" applyFont="1" applyFill="1" applyBorder="1" applyAlignment="1">
      <alignment horizontal="center" vertical="center"/>
    </xf>
    <xf numFmtId="0" fontId="6" fillId="24" borderId="10" xfId="0" applyFont="1" applyFill="1" applyBorder="1" applyAlignment="1">
      <alignment vertical="center"/>
    </xf>
    <xf numFmtId="38" fontId="6" fillId="0" borderId="0" xfId="33" applyFont="1" applyAlignment="1">
      <alignment vertical="center"/>
    </xf>
    <xf numFmtId="176" fontId="6" fillId="0" borderId="10" xfId="33" applyNumberFormat="1" applyFont="1" applyFill="1" applyBorder="1" applyAlignment="1">
      <alignment vertical="center"/>
    </xf>
    <xf numFmtId="176" fontId="6" fillId="0" borderId="10" xfId="33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6" fillId="24" borderId="10" xfId="0" applyFont="1" applyFill="1" applyBorder="1" applyAlignment="1">
      <alignment horizontal="center" vertical="center"/>
    </xf>
    <xf numFmtId="176" fontId="6" fillId="25" borderId="10" xfId="33" applyNumberFormat="1" applyFont="1" applyFill="1" applyBorder="1" applyAlignment="1">
      <alignment vertical="center"/>
    </xf>
    <xf numFmtId="176" fontId="6" fillId="25" borderId="10" xfId="33" applyNumberFormat="1" applyFont="1" applyFill="1" applyBorder="1" applyAlignment="1">
      <alignment horizontal="right" vertical="center"/>
    </xf>
    <xf numFmtId="0" fontId="0" fillId="24" borderId="1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4" borderId="10" xfId="0" applyFont="1" applyFill="1" applyBorder="1" applyAlignment="1">
      <alignment horizontal="center" vertical="center"/>
    </xf>
    <xf numFmtId="0" fontId="6" fillId="24" borderId="10" xfId="0" applyFont="1" applyFill="1" applyBorder="1" applyAlignment="1">
      <alignment horizontal="center" vertical="center"/>
    </xf>
    <xf numFmtId="0" fontId="6" fillId="24" borderId="10" xfId="0" applyFont="1" applyFill="1" applyBorder="1" applyAlignment="1">
      <alignment horizontal="left" vertical="center"/>
    </xf>
    <xf numFmtId="0" fontId="6" fillId="24" borderId="11" xfId="0" applyFont="1" applyFill="1" applyBorder="1" applyAlignment="1">
      <alignment horizontal="left" vertical="center"/>
    </xf>
    <xf numFmtId="0" fontId="6" fillId="24" borderId="16" xfId="0" applyFont="1" applyFill="1" applyBorder="1" applyAlignment="1">
      <alignment horizontal="center" vertical="center"/>
    </xf>
    <xf numFmtId="0" fontId="6" fillId="24" borderId="14" xfId="0" applyFont="1" applyFill="1" applyBorder="1" applyAlignment="1">
      <alignment horizontal="left" vertical="center"/>
    </xf>
    <xf numFmtId="0" fontId="6" fillId="24" borderId="15" xfId="0" applyFont="1" applyFill="1" applyBorder="1" applyAlignment="1">
      <alignment horizontal="left" vertical="center"/>
    </xf>
    <xf numFmtId="0" fontId="0" fillId="24" borderId="14" xfId="0" applyFont="1" applyFill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24" borderId="10" xfId="0" applyFont="1" applyFill="1" applyBorder="1" applyAlignment="1">
      <alignment horizontal="left" vertical="center"/>
    </xf>
    <xf numFmtId="0" fontId="6" fillId="24" borderId="12" xfId="0" applyFont="1" applyFill="1" applyBorder="1" applyAlignment="1">
      <alignment horizontal="center" vertical="center"/>
    </xf>
    <xf numFmtId="0" fontId="6" fillId="24" borderId="13" xfId="0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C36"/>
  <sheetViews>
    <sheetView tabSelected="1" zoomScaleNormal="100" workbookViewId="0">
      <pane xSplit="3" ySplit="5" topLeftCell="D6" activePane="bottomRight" state="frozen"/>
      <selection pane="topRight" activeCell="F1" sqref="F1"/>
      <selection pane="bottomLeft" activeCell="A7" sqref="A7"/>
      <selection pane="bottomRight"/>
    </sheetView>
  </sheetViews>
  <sheetFormatPr defaultRowHeight="13.5" x14ac:dyDescent="0.15"/>
  <cols>
    <col min="1" max="2" width="4.25" style="1" customWidth="1"/>
    <col min="3" max="3" width="17.375" style="1" customWidth="1"/>
    <col min="4" max="4" width="12.125" style="1" customWidth="1"/>
    <col min="5" max="5" width="12.75" style="1" customWidth="1"/>
    <col min="6" max="23" width="13.125" style="1" customWidth="1"/>
    <col min="24" max="24" width="12.75" style="4" customWidth="1"/>
    <col min="25" max="29" width="12.75" style="1" customWidth="1"/>
    <col min="30" max="16384" width="9" style="1"/>
  </cols>
  <sheetData>
    <row r="1" spans="1:29" ht="20.25" customHeight="1" x14ac:dyDescent="0.15">
      <c r="A1" s="1" t="s">
        <v>20</v>
      </c>
    </row>
    <row r="2" spans="1:29" ht="20.25" customHeight="1" x14ac:dyDescent="0.15"/>
    <row r="3" spans="1:29" ht="20.25" customHeight="1" x14ac:dyDescent="0.15">
      <c r="A3" s="1" t="s">
        <v>21</v>
      </c>
    </row>
    <row r="4" spans="1:29" ht="20.25" customHeight="1" x14ac:dyDescent="0.15">
      <c r="A4" s="15" t="s">
        <v>22</v>
      </c>
      <c r="B4" s="15"/>
      <c r="C4" s="15"/>
      <c r="D4" s="12" t="s">
        <v>31</v>
      </c>
      <c r="E4" s="13"/>
      <c r="F4" s="14" t="s">
        <v>32</v>
      </c>
      <c r="G4" s="15"/>
      <c r="H4" s="14" t="s">
        <v>33</v>
      </c>
      <c r="I4" s="15"/>
      <c r="J4" s="14" t="s">
        <v>34</v>
      </c>
      <c r="K4" s="15"/>
      <c r="L4" s="14" t="s">
        <v>35</v>
      </c>
      <c r="M4" s="15"/>
      <c r="N4" s="14" t="s">
        <v>36</v>
      </c>
      <c r="O4" s="15"/>
      <c r="P4" s="14" t="s">
        <v>37</v>
      </c>
      <c r="Q4" s="15"/>
      <c r="R4" s="14" t="s">
        <v>39</v>
      </c>
      <c r="S4" s="15"/>
      <c r="T4" s="14" t="s">
        <v>42</v>
      </c>
      <c r="U4" s="15"/>
      <c r="V4" s="14" t="s">
        <v>43</v>
      </c>
      <c r="W4" s="15"/>
      <c r="X4" s="14" t="s">
        <v>44</v>
      </c>
      <c r="Y4" s="15"/>
      <c r="Z4" s="14" t="s">
        <v>45</v>
      </c>
      <c r="AA4" s="15"/>
      <c r="AB4" s="14" t="s">
        <v>46</v>
      </c>
      <c r="AC4" s="15"/>
    </row>
    <row r="5" spans="1:29" ht="20.25" customHeight="1" x14ac:dyDescent="0.15">
      <c r="A5" s="15"/>
      <c r="B5" s="15"/>
      <c r="C5" s="15"/>
      <c r="D5" s="2" t="s">
        <v>0</v>
      </c>
      <c r="E5" s="2" t="s">
        <v>1</v>
      </c>
      <c r="F5" s="2" t="s">
        <v>0</v>
      </c>
      <c r="G5" s="2" t="s">
        <v>1</v>
      </c>
      <c r="H5" s="2" t="s">
        <v>0</v>
      </c>
      <c r="I5" s="2" t="s">
        <v>1</v>
      </c>
      <c r="J5" s="2" t="s">
        <v>0</v>
      </c>
      <c r="K5" s="2" t="s">
        <v>1</v>
      </c>
      <c r="L5" s="2" t="s">
        <v>0</v>
      </c>
      <c r="M5" s="2" t="s">
        <v>1</v>
      </c>
      <c r="N5" s="2" t="s">
        <v>0</v>
      </c>
      <c r="O5" s="2" t="s">
        <v>1</v>
      </c>
      <c r="P5" s="2" t="s">
        <v>0</v>
      </c>
      <c r="Q5" s="2" t="s">
        <v>1</v>
      </c>
      <c r="R5" s="2" t="s">
        <v>0</v>
      </c>
      <c r="S5" s="2" t="s">
        <v>1</v>
      </c>
      <c r="T5" s="2" t="s">
        <v>0</v>
      </c>
      <c r="U5" s="2" t="s">
        <v>1</v>
      </c>
      <c r="V5" s="2" t="s">
        <v>0</v>
      </c>
      <c r="W5" s="2" t="s">
        <v>1</v>
      </c>
      <c r="X5" s="2" t="s">
        <v>0</v>
      </c>
      <c r="Y5" s="2" t="s">
        <v>1</v>
      </c>
      <c r="Z5" s="2" t="s">
        <v>0</v>
      </c>
      <c r="AA5" s="2" t="s">
        <v>1</v>
      </c>
      <c r="AB5" s="9" t="s">
        <v>0</v>
      </c>
      <c r="AC5" s="9" t="s">
        <v>1</v>
      </c>
    </row>
    <row r="6" spans="1:29" ht="20.25" customHeight="1" x14ac:dyDescent="0.15">
      <c r="A6" s="16" t="s">
        <v>2</v>
      </c>
      <c r="B6" s="16"/>
      <c r="C6" s="16"/>
      <c r="D6" s="5">
        <f t="shared" ref="D6:I6" si="0">D7+D25</f>
        <v>7402700</v>
      </c>
      <c r="E6" s="5">
        <f t="shared" si="0"/>
        <v>6619878</v>
      </c>
      <c r="F6" s="5">
        <f t="shared" si="0"/>
        <v>10915948</v>
      </c>
      <c r="G6" s="5">
        <f t="shared" si="0"/>
        <v>10208398</v>
      </c>
      <c r="H6" s="5">
        <f t="shared" si="0"/>
        <v>11262461</v>
      </c>
      <c r="I6" s="5">
        <f t="shared" si="0"/>
        <v>10566305</v>
      </c>
      <c r="J6" s="5">
        <v>12925843</v>
      </c>
      <c r="K6" s="5">
        <v>12322489</v>
      </c>
      <c r="L6" s="5">
        <f>L7+L25</f>
        <v>13004004</v>
      </c>
      <c r="M6" s="5">
        <f>M7+M25</f>
        <v>12463130</v>
      </c>
      <c r="N6" s="5">
        <f>N7+N25</f>
        <v>13350480</v>
      </c>
      <c r="O6" s="5">
        <f>O7+O25</f>
        <v>12933182</v>
      </c>
      <c r="P6" s="5">
        <v>13483814</v>
      </c>
      <c r="Q6" s="5">
        <v>13125584</v>
      </c>
      <c r="R6" s="5">
        <v>13502739</v>
      </c>
      <c r="S6" s="5">
        <v>13199927</v>
      </c>
      <c r="T6" s="5">
        <f>T7+T25</f>
        <v>13423852</v>
      </c>
      <c r="U6" s="5">
        <v>13151721</v>
      </c>
      <c r="V6" s="5">
        <v>13289916</v>
      </c>
      <c r="W6" s="5">
        <f>W7+W25</f>
        <v>13029626</v>
      </c>
      <c r="X6" s="5">
        <v>13289916</v>
      </c>
      <c r="Y6" s="5">
        <f>Y7+Y25</f>
        <v>12758106</v>
      </c>
      <c r="Z6" s="5">
        <f>Z7+Z25</f>
        <v>12946563</v>
      </c>
      <c r="AA6" s="5">
        <f>AA7+AA25</f>
        <v>12712497</v>
      </c>
      <c r="AB6" s="10">
        <f t="shared" ref="AB6:AC6" si="1">AB7+AB25</f>
        <v>12918605</v>
      </c>
      <c r="AC6" s="10">
        <f t="shared" si="1"/>
        <v>12674594</v>
      </c>
    </row>
    <row r="7" spans="1:29" ht="20.25" customHeight="1" x14ac:dyDescent="0.15">
      <c r="A7" s="17" t="s">
        <v>3</v>
      </c>
      <c r="B7" s="16"/>
      <c r="C7" s="16"/>
      <c r="D7" s="5">
        <f t="shared" ref="D7:I7" si="2">SUM(D14:D24)+D8+D11</f>
        <v>7395727</v>
      </c>
      <c r="E7" s="5">
        <f t="shared" si="2"/>
        <v>6612905</v>
      </c>
      <c r="F7" s="5">
        <f t="shared" si="2"/>
        <v>10907664</v>
      </c>
      <c r="G7" s="5">
        <f t="shared" si="2"/>
        <v>10200114</v>
      </c>
      <c r="H7" s="5">
        <f t="shared" si="2"/>
        <v>11241849</v>
      </c>
      <c r="I7" s="5">
        <f t="shared" si="2"/>
        <v>10545693</v>
      </c>
      <c r="J7" s="5">
        <v>12916989</v>
      </c>
      <c r="K7" s="5">
        <v>12313635</v>
      </c>
      <c r="L7" s="5">
        <f>SUM(L14:L24)+L8+L11</f>
        <v>12997386</v>
      </c>
      <c r="M7" s="5">
        <f>SUM(M14:M24)+M8+M11</f>
        <v>12456512</v>
      </c>
      <c r="N7" s="5">
        <f>SUM(N14:N24)+N8+N11</f>
        <v>13344173</v>
      </c>
      <c r="O7" s="5">
        <f>SUM(O14:O24)+O8+O11</f>
        <v>12926875</v>
      </c>
      <c r="P7" s="5">
        <f>SUM(P14:P24)+P8+P11</f>
        <v>13477856</v>
      </c>
      <c r="Q7" s="5">
        <v>13119626</v>
      </c>
      <c r="R7" s="5">
        <f t="shared" ref="R7:AC7" si="3">R8+R11+SUM(R14:R24)</f>
        <v>13496828</v>
      </c>
      <c r="S7" s="5">
        <f t="shared" si="3"/>
        <v>13194015</v>
      </c>
      <c r="T7" s="5">
        <f t="shared" si="3"/>
        <v>13418555</v>
      </c>
      <c r="U7" s="5">
        <f t="shared" si="3"/>
        <v>13146423</v>
      </c>
      <c r="V7" s="5">
        <f t="shared" si="3"/>
        <v>13284641</v>
      </c>
      <c r="W7" s="5">
        <f t="shared" si="3"/>
        <v>13024350</v>
      </c>
      <c r="X7" s="5">
        <f t="shared" si="3"/>
        <v>13002162</v>
      </c>
      <c r="Y7" s="5">
        <f t="shared" si="3"/>
        <v>12752501</v>
      </c>
      <c r="Z7" s="5">
        <f t="shared" si="3"/>
        <v>12941525</v>
      </c>
      <c r="AA7" s="5">
        <f t="shared" si="3"/>
        <v>12707459</v>
      </c>
      <c r="AB7" s="10">
        <f t="shared" si="3"/>
        <v>12914518</v>
      </c>
      <c r="AC7" s="10">
        <f t="shared" si="3"/>
        <v>12670507</v>
      </c>
    </row>
    <row r="8" spans="1:29" ht="20.25" customHeight="1" x14ac:dyDescent="0.15">
      <c r="A8" s="18"/>
      <c r="B8" s="17" t="s">
        <v>4</v>
      </c>
      <c r="C8" s="16"/>
      <c r="D8" s="5">
        <f t="shared" ref="D8:I8" si="4">SUM(D9:D10)</f>
        <v>3885208</v>
      </c>
      <c r="E8" s="5">
        <f t="shared" si="4"/>
        <v>3197349</v>
      </c>
      <c r="F8" s="5">
        <f t="shared" si="4"/>
        <v>4844435</v>
      </c>
      <c r="G8" s="5">
        <f t="shared" si="4"/>
        <v>4199383</v>
      </c>
      <c r="H8" s="5">
        <f t="shared" si="4"/>
        <v>5358132</v>
      </c>
      <c r="I8" s="5">
        <f t="shared" si="4"/>
        <v>4714148</v>
      </c>
      <c r="J8" s="5">
        <v>6028178</v>
      </c>
      <c r="K8" s="5">
        <v>5474628</v>
      </c>
      <c r="L8" s="5">
        <f>SUM(L9:L10)</f>
        <v>6117331</v>
      </c>
      <c r="M8" s="5">
        <f>SUM(M9:M10)</f>
        <v>5614049</v>
      </c>
      <c r="N8" s="5">
        <f>SUM(N9:N10)</f>
        <v>6276365</v>
      </c>
      <c r="O8" s="5">
        <f>SUM(O9:O10)</f>
        <v>5883042</v>
      </c>
      <c r="P8" s="5">
        <v>6473344</v>
      </c>
      <c r="Q8" s="5">
        <v>6147623</v>
      </c>
      <c r="R8" s="5">
        <f t="shared" ref="R8:W8" si="5">R9+R10</f>
        <v>6563956</v>
      </c>
      <c r="S8" s="5">
        <f t="shared" si="5"/>
        <v>6297277</v>
      </c>
      <c r="T8" s="5">
        <f t="shared" si="5"/>
        <v>6467574</v>
      </c>
      <c r="U8" s="5">
        <f t="shared" si="5"/>
        <v>6233774</v>
      </c>
      <c r="V8" s="5">
        <f t="shared" si="5"/>
        <v>6194460</v>
      </c>
      <c r="W8" s="5">
        <f t="shared" si="5"/>
        <v>5978544</v>
      </c>
      <c r="X8" s="5">
        <f>X9+X10</f>
        <v>6038441</v>
      </c>
      <c r="Y8" s="5">
        <f>Y9+Y10</f>
        <v>5822871</v>
      </c>
      <c r="Z8" s="5">
        <f>Z9+Z10</f>
        <v>5975471</v>
      </c>
      <c r="AA8" s="5">
        <f>AA9+AA10</f>
        <v>5770906</v>
      </c>
      <c r="AB8" s="10">
        <f t="shared" ref="AB8:AC8" si="6">AB9+AB10</f>
        <v>6049935</v>
      </c>
      <c r="AC8" s="10">
        <f t="shared" si="6"/>
        <v>5838393</v>
      </c>
    </row>
    <row r="9" spans="1:29" ht="20.25" customHeight="1" x14ac:dyDescent="0.15">
      <c r="A9" s="15"/>
      <c r="B9" s="18"/>
      <c r="C9" s="3" t="s">
        <v>5</v>
      </c>
      <c r="D9" s="5">
        <v>263539</v>
      </c>
      <c r="E9" s="5">
        <v>256577</v>
      </c>
      <c r="F9" s="5">
        <v>818998</v>
      </c>
      <c r="G9" s="5">
        <v>814304</v>
      </c>
      <c r="H9" s="5">
        <v>560613</v>
      </c>
      <c r="I9" s="5">
        <v>556313</v>
      </c>
      <c r="J9" s="5">
        <v>674608</v>
      </c>
      <c r="K9" s="5">
        <v>671712</v>
      </c>
      <c r="L9" s="5">
        <v>578206</v>
      </c>
      <c r="M9" s="5">
        <v>576152</v>
      </c>
      <c r="N9" s="5">
        <v>500751</v>
      </c>
      <c r="O9" s="5">
        <v>499247</v>
      </c>
      <c r="P9" s="5">
        <v>489936</v>
      </c>
      <c r="Q9" s="5">
        <v>487928</v>
      </c>
      <c r="R9" s="5">
        <v>480164</v>
      </c>
      <c r="S9" s="5">
        <v>478115</v>
      </c>
      <c r="T9" s="5">
        <v>506661</v>
      </c>
      <c r="U9" s="5">
        <v>503138</v>
      </c>
      <c r="V9" s="5">
        <v>377323</v>
      </c>
      <c r="W9" s="5">
        <v>372965</v>
      </c>
      <c r="X9" s="5">
        <v>301457</v>
      </c>
      <c r="Y9" s="5">
        <v>298143</v>
      </c>
      <c r="Z9" s="5">
        <v>323555</v>
      </c>
      <c r="AA9" s="5">
        <v>321971</v>
      </c>
      <c r="AB9" s="10">
        <v>311555</v>
      </c>
      <c r="AC9" s="10">
        <v>309361</v>
      </c>
    </row>
    <row r="10" spans="1:29" ht="20.25" customHeight="1" x14ac:dyDescent="0.15">
      <c r="A10" s="15"/>
      <c r="B10" s="15"/>
      <c r="C10" s="3" t="s">
        <v>6</v>
      </c>
      <c r="D10" s="5">
        <v>3621669</v>
      </c>
      <c r="E10" s="5">
        <v>2940772</v>
      </c>
      <c r="F10" s="5">
        <v>4025437</v>
      </c>
      <c r="G10" s="5">
        <v>3385079</v>
      </c>
      <c r="H10" s="5">
        <v>4797519</v>
      </c>
      <c r="I10" s="5">
        <v>4157835</v>
      </c>
      <c r="J10" s="5">
        <v>5353570</v>
      </c>
      <c r="K10" s="5">
        <v>4802916</v>
      </c>
      <c r="L10" s="5">
        <v>5539125</v>
      </c>
      <c r="M10" s="5">
        <v>5037897</v>
      </c>
      <c r="N10" s="5">
        <v>5775614</v>
      </c>
      <c r="O10" s="5">
        <v>5383795</v>
      </c>
      <c r="P10" s="5">
        <v>5983408</v>
      </c>
      <c r="Q10" s="5">
        <v>5659695</v>
      </c>
      <c r="R10" s="5">
        <v>6083792</v>
      </c>
      <c r="S10" s="5">
        <v>5819162</v>
      </c>
      <c r="T10" s="5">
        <v>5960913</v>
      </c>
      <c r="U10" s="5">
        <v>5730636</v>
      </c>
      <c r="V10" s="5">
        <v>5817137</v>
      </c>
      <c r="W10" s="5">
        <v>5605579</v>
      </c>
      <c r="X10" s="5">
        <v>5736984</v>
      </c>
      <c r="Y10" s="5">
        <v>5524728</v>
      </c>
      <c r="Z10" s="5">
        <v>5651916</v>
      </c>
      <c r="AA10" s="5">
        <v>5448935</v>
      </c>
      <c r="AB10" s="10">
        <v>5738380</v>
      </c>
      <c r="AC10" s="10">
        <v>5529032</v>
      </c>
    </row>
    <row r="11" spans="1:29" ht="20.25" customHeight="1" x14ac:dyDescent="0.15">
      <c r="A11" s="15"/>
      <c r="B11" s="17" t="s">
        <v>7</v>
      </c>
      <c r="C11" s="16"/>
      <c r="D11" s="5">
        <f>SUM(D12:D13)</f>
        <v>849348</v>
      </c>
      <c r="E11" s="5">
        <f>SUM(E12:E13)</f>
        <v>836096</v>
      </c>
      <c r="F11" s="5">
        <v>2851525</v>
      </c>
      <c r="G11" s="5">
        <v>2844144</v>
      </c>
      <c r="H11" s="5">
        <f>SUM(H12:H13)</f>
        <v>2336038</v>
      </c>
      <c r="I11" s="5">
        <f>SUM(I12:I13)</f>
        <v>2325624</v>
      </c>
      <c r="J11" s="5">
        <v>2900929</v>
      </c>
      <c r="K11" s="5">
        <v>2891839</v>
      </c>
      <c r="L11" s="5">
        <f>SUM(L12:L13)</f>
        <v>2915079</v>
      </c>
      <c r="M11" s="5">
        <f>SUM(M12:M13)</f>
        <v>2904698</v>
      </c>
      <c r="N11" s="5">
        <f>SUM(N12:N13)</f>
        <v>3348229</v>
      </c>
      <c r="O11" s="5">
        <f>SUM(O12:O13)</f>
        <v>3340587</v>
      </c>
      <c r="P11" s="5">
        <v>3270521</v>
      </c>
      <c r="Q11" s="5">
        <v>3255150</v>
      </c>
      <c r="R11" s="5">
        <f t="shared" ref="R11:W11" si="7">R12+R13</f>
        <v>3102868</v>
      </c>
      <c r="S11" s="5">
        <f t="shared" si="7"/>
        <v>3086384</v>
      </c>
      <c r="T11" s="5">
        <f t="shared" si="7"/>
        <v>3061160</v>
      </c>
      <c r="U11" s="5">
        <f t="shared" si="7"/>
        <v>3043302</v>
      </c>
      <c r="V11" s="5">
        <f t="shared" si="7"/>
        <v>3246146</v>
      </c>
      <c r="W11" s="5">
        <f t="shared" si="7"/>
        <v>3220952</v>
      </c>
      <c r="X11" s="5">
        <f>X12+X13</f>
        <v>3324492</v>
      </c>
      <c r="Y11" s="5">
        <f>Y12+Y13</f>
        <v>3307289</v>
      </c>
      <c r="Z11" s="5">
        <f>Z12+Z13</f>
        <v>3440771</v>
      </c>
      <c r="AA11" s="5">
        <f>AA12+AA13</f>
        <v>3427408</v>
      </c>
      <c r="AB11" s="10">
        <f t="shared" ref="AB11:AC11" si="8">AB12+AB13</f>
        <v>3353976</v>
      </c>
      <c r="AC11" s="10">
        <f t="shared" si="8"/>
        <v>3337617</v>
      </c>
    </row>
    <row r="12" spans="1:29" ht="20.25" customHeight="1" x14ac:dyDescent="0.15">
      <c r="A12" s="15"/>
      <c r="B12" s="18"/>
      <c r="C12" s="3" t="s">
        <v>8</v>
      </c>
      <c r="D12" s="5">
        <v>765248</v>
      </c>
      <c r="E12" s="5">
        <v>758750</v>
      </c>
      <c r="F12" s="5">
        <v>2620950</v>
      </c>
      <c r="G12" s="5">
        <v>2619414</v>
      </c>
      <c r="H12" s="5">
        <v>2024417</v>
      </c>
      <c r="I12" s="5">
        <v>2023682</v>
      </c>
      <c r="J12" s="5">
        <v>2601305</v>
      </c>
      <c r="K12" s="5">
        <v>2597960</v>
      </c>
      <c r="L12" s="5">
        <v>2640098</v>
      </c>
      <c r="M12" s="5">
        <v>2637222</v>
      </c>
      <c r="N12" s="5">
        <v>3089870</v>
      </c>
      <c r="O12" s="5">
        <v>3087658</v>
      </c>
      <c r="P12" s="5">
        <v>2995942</v>
      </c>
      <c r="Q12" s="5">
        <v>2992846</v>
      </c>
      <c r="R12" s="5">
        <v>2848327</v>
      </c>
      <c r="S12" s="5">
        <v>2844044</v>
      </c>
      <c r="T12" s="5">
        <v>2827427</v>
      </c>
      <c r="U12" s="5">
        <v>2820355</v>
      </c>
      <c r="V12" s="5">
        <v>3039187</v>
      </c>
      <c r="W12" s="5">
        <v>3021886</v>
      </c>
      <c r="X12" s="5">
        <v>3118359</v>
      </c>
      <c r="Y12" s="5">
        <v>3106117</v>
      </c>
      <c r="Z12" s="5">
        <v>3239643</v>
      </c>
      <c r="AA12" s="5">
        <v>3231517</v>
      </c>
      <c r="AB12" s="10">
        <v>3153102</v>
      </c>
      <c r="AC12" s="10">
        <v>3141274</v>
      </c>
    </row>
    <row r="13" spans="1:29" ht="20.25" customHeight="1" x14ac:dyDescent="0.15">
      <c r="A13" s="15"/>
      <c r="B13" s="15"/>
      <c r="C13" s="3" t="s">
        <v>9</v>
      </c>
      <c r="D13" s="5">
        <v>84100</v>
      </c>
      <c r="E13" s="5">
        <v>77346</v>
      </c>
      <c r="F13" s="5">
        <v>230575</v>
      </c>
      <c r="G13" s="5">
        <v>224730</v>
      </c>
      <c r="H13" s="5">
        <v>311621</v>
      </c>
      <c r="I13" s="5">
        <v>301942</v>
      </c>
      <c r="J13" s="5">
        <v>299624</v>
      </c>
      <c r="K13" s="5">
        <v>293879</v>
      </c>
      <c r="L13" s="5">
        <v>274981</v>
      </c>
      <c r="M13" s="5">
        <v>267476</v>
      </c>
      <c r="N13" s="5">
        <v>258359</v>
      </c>
      <c r="O13" s="5">
        <v>252929</v>
      </c>
      <c r="P13" s="5">
        <v>274579</v>
      </c>
      <c r="Q13" s="5">
        <v>262304</v>
      </c>
      <c r="R13" s="5">
        <v>254541</v>
      </c>
      <c r="S13" s="5">
        <v>242340</v>
      </c>
      <c r="T13" s="5">
        <v>233733</v>
      </c>
      <c r="U13" s="5">
        <v>222947</v>
      </c>
      <c r="V13" s="5">
        <v>206959</v>
      </c>
      <c r="W13" s="5">
        <v>199066</v>
      </c>
      <c r="X13" s="5">
        <v>206133</v>
      </c>
      <c r="Y13" s="5">
        <v>201172</v>
      </c>
      <c r="Z13" s="5">
        <v>201128</v>
      </c>
      <c r="AA13" s="5">
        <v>195891</v>
      </c>
      <c r="AB13" s="10">
        <v>200874</v>
      </c>
      <c r="AC13" s="10">
        <v>196343</v>
      </c>
    </row>
    <row r="14" spans="1:29" ht="20.25" customHeight="1" x14ac:dyDescent="0.15">
      <c r="A14" s="15"/>
      <c r="B14" s="16" t="s">
        <v>10</v>
      </c>
      <c r="C14" s="16"/>
      <c r="D14" s="5">
        <v>35823</v>
      </c>
      <c r="E14" s="5">
        <v>30354</v>
      </c>
      <c r="F14" s="5">
        <v>410627</v>
      </c>
      <c r="G14" s="5">
        <v>402164</v>
      </c>
      <c r="H14" s="5">
        <v>509648</v>
      </c>
      <c r="I14" s="5">
        <v>504607</v>
      </c>
      <c r="J14" s="5">
        <v>439989</v>
      </c>
      <c r="K14" s="5">
        <v>435245</v>
      </c>
      <c r="L14" s="5">
        <v>441449</v>
      </c>
      <c r="M14" s="5">
        <v>438938</v>
      </c>
      <c r="N14" s="5">
        <v>277668</v>
      </c>
      <c r="O14" s="5">
        <v>275620</v>
      </c>
      <c r="P14" s="5">
        <v>313784</v>
      </c>
      <c r="Q14" s="5">
        <v>309751</v>
      </c>
      <c r="R14" s="5">
        <v>335663</v>
      </c>
      <c r="S14" s="5">
        <v>330591</v>
      </c>
      <c r="T14" s="5">
        <v>357536</v>
      </c>
      <c r="U14" s="5">
        <v>352278</v>
      </c>
      <c r="V14" s="5">
        <v>364900</v>
      </c>
      <c r="W14" s="5">
        <v>359664</v>
      </c>
      <c r="X14" s="5">
        <v>319158</v>
      </c>
      <c r="Y14" s="5">
        <v>315055</v>
      </c>
      <c r="Z14" s="5">
        <v>314369</v>
      </c>
      <c r="AA14" s="5">
        <v>309442</v>
      </c>
      <c r="AB14" s="10">
        <v>467636</v>
      </c>
      <c r="AC14" s="10">
        <v>464364</v>
      </c>
    </row>
    <row r="15" spans="1:29" ht="20.25" customHeight="1" x14ac:dyDescent="0.15">
      <c r="A15" s="15"/>
      <c r="B15" s="16" t="s">
        <v>11</v>
      </c>
      <c r="C15" s="1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11"/>
      <c r="AC15" s="11"/>
    </row>
    <row r="16" spans="1:29" ht="20.25" customHeight="1" x14ac:dyDescent="0.15">
      <c r="A16" s="15"/>
      <c r="B16" s="16" t="s">
        <v>12</v>
      </c>
      <c r="C16" s="16"/>
      <c r="D16" s="5">
        <v>881</v>
      </c>
      <c r="E16" s="5">
        <v>881</v>
      </c>
      <c r="F16" s="5">
        <v>100</v>
      </c>
      <c r="G16" s="5">
        <v>100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10"/>
      <c r="AC16" s="10"/>
    </row>
    <row r="17" spans="1:29" ht="20.25" customHeight="1" x14ac:dyDescent="0.15">
      <c r="A17" s="15"/>
      <c r="B17" s="21" t="s">
        <v>29</v>
      </c>
      <c r="C17" s="22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10"/>
      <c r="AC17" s="10"/>
    </row>
    <row r="18" spans="1:29" ht="20.25" customHeight="1" x14ac:dyDescent="0.15">
      <c r="A18" s="15"/>
      <c r="B18" s="21" t="s">
        <v>30</v>
      </c>
      <c r="C18" s="22"/>
      <c r="D18" s="5">
        <v>816584</v>
      </c>
      <c r="E18" s="5">
        <v>816414</v>
      </c>
      <c r="F18" s="5">
        <v>898613</v>
      </c>
      <c r="G18" s="5">
        <v>898613</v>
      </c>
      <c r="H18" s="5">
        <v>1111559</v>
      </c>
      <c r="I18" s="5">
        <v>1111559</v>
      </c>
      <c r="J18" s="5">
        <v>990111</v>
      </c>
      <c r="K18" s="5">
        <v>990111</v>
      </c>
      <c r="L18" s="5">
        <v>948227</v>
      </c>
      <c r="M18" s="5">
        <v>948227</v>
      </c>
      <c r="N18" s="5">
        <v>869234</v>
      </c>
      <c r="O18" s="5">
        <v>869234</v>
      </c>
      <c r="P18" s="5">
        <v>838602</v>
      </c>
      <c r="Q18" s="5">
        <v>838602</v>
      </c>
      <c r="R18" s="5">
        <v>911504</v>
      </c>
      <c r="S18" s="5">
        <v>911504</v>
      </c>
      <c r="T18" s="5">
        <v>972821</v>
      </c>
      <c r="U18" s="5">
        <v>972821</v>
      </c>
      <c r="V18" s="5">
        <v>927426</v>
      </c>
      <c r="W18" s="5">
        <v>927426</v>
      </c>
      <c r="X18" s="5">
        <v>783967</v>
      </c>
      <c r="Y18" s="5">
        <v>783967</v>
      </c>
      <c r="Z18" s="5">
        <v>676590</v>
      </c>
      <c r="AA18" s="5">
        <v>676590</v>
      </c>
      <c r="AB18" s="10">
        <v>562407</v>
      </c>
      <c r="AC18" s="10">
        <v>562407</v>
      </c>
    </row>
    <row r="19" spans="1:29" ht="20.25" customHeight="1" x14ac:dyDescent="0.15">
      <c r="A19" s="15"/>
      <c r="B19" s="16" t="s">
        <v>13</v>
      </c>
      <c r="C19" s="16"/>
      <c r="D19" s="6">
        <v>1807783</v>
      </c>
      <c r="E19" s="6">
        <v>1731711</v>
      </c>
      <c r="F19" s="6">
        <v>1902316</v>
      </c>
      <c r="G19" s="6">
        <v>1855662</v>
      </c>
      <c r="H19" s="6">
        <v>1926424</v>
      </c>
      <c r="I19" s="6">
        <v>1889707</v>
      </c>
      <c r="J19" s="6">
        <v>2558735</v>
      </c>
      <c r="K19" s="6">
        <v>2521765</v>
      </c>
      <c r="L19" s="6">
        <v>2575253</v>
      </c>
      <c r="M19" s="6">
        <v>2550553</v>
      </c>
      <c r="N19" s="6">
        <v>2572630</v>
      </c>
      <c r="O19" s="6">
        <v>2558345</v>
      </c>
      <c r="P19" s="6">
        <v>2581558</v>
      </c>
      <c r="Q19" s="6">
        <v>2568452</v>
      </c>
      <c r="R19" s="6">
        <v>2582790</v>
      </c>
      <c r="S19" s="6">
        <v>2568212</v>
      </c>
      <c r="T19" s="6">
        <v>2559220</v>
      </c>
      <c r="U19" s="6">
        <v>2544127</v>
      </c>
      <c r="V19" s="6">
        <v>15803</v>
      </c>
      <c r="W19" s="6">
        <v>7710</v>
      </c>
      <c r="X19" s="6">
        <v>8132</v>
      </c>
      <c r="Y19" s="6">
        <v>2782</v>
      </c>
      <c r="Z19" s="6">
        <v>4589</v>
      </c>
      <c r="AA19" s="6">
        <v>1268</v>
      </c>
      <c r="AB19" s="11">
        <v>3120</v>
      </c>
      <c r="AC19" s="11">
        <v>367</v>
      </c>
    </row>
    <row r="20" spans="1:29" ht="20.25" customHeight="1" x14ac:dyDescent="0.15">
      <c r="A20" s="15"/>
      <c r="B20" s="23" t="s">
        <v>40</v>
      </c>
      <c r="C20" s="1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>
        <v>0</v>
      </c>
      <c r="AA20" s="6"/>
      <c r="AB20" s="11"/>
      <c r="AC20" s="11"/>
    </row>
    <row r="21" spans="1:29" ht="20.25" customHeight="1" x14ac:dyDescent="0.15">
      <c r="A21" s="15"/>
      <c r="B21" s="23" t="s">
        <v>41</v>
      </c>
      <c r="C21" s="1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>
        <v>197</v>
      </c>
      <c r="U21" s="6">
        <v>74</v>
      </c>
      <c r="V21" s="6">
        <v>2535859</v>
      </c>
      <c r="W21" s="6">
        <v>2530007</v>
      </c>
      <c r="X21" s="6">
        <v>2527925</v>
      </c>
      <c r="Y21" s="6">
        <v>2520490</v>
      </c>
      <c r="Z21" s="6">
        <v>2529688</v>
      </c>
      <c r="AA21" s="6">
        <v>2521798</v>
      </c>
      <c r="AB21" s="11">
        <v>2477397</v>
      </c>
      <c r="AC21" s="11">
        <v>2467312</v>
      </c>
    </row>
    <row r="22" spans="1:29" ht="20.25" customHeight="1" x14ac:dyDescent="0.15">
      <c r="A22" s="15"/>
      <c r="B22" s="16" t="s">
        <v>14</v>
      </c>
      <c r="C22" s="16"/>
      <c r="D22" s="5">
        <v>100</v>
      </c>
      <c r="E22" s="5">
        <v>100</v>
      </c>
      <c r="F22" s="5">
        <v>48</v>
      </c>
      <c r="G22" s="5">
        <v>48</v>
      </c>
      <c r="H22" s="5">
        <v>48</v>
      </c>
      <c r="I22" s="5">
        <v>48</v>
      </c>
      <c r="J22" s="5">
        <v>47</v>
      </c>
      <c r="K22" s="5">
        <v>47</v>
      </c>
      <c r="L22" s="5">
        <v>47</v>
      </c>
      <c r="M22" s="5">
        <v>47</v>
      </c>
      <c r="N22" s="5">
        <v>47</v>
      </c>
      <c r="O22" s="5">
        <v>47</v>
      </c>
      <c r="P22" s="5">
        <v>47</v>
      </c>
      <c r="Q22" s="5">
        <v>47</v>
      </c>
      <c r="R22" s="5">
        <v>47</v>
      </c>
      <c r="S22" s="5">
        <v>47</v>
      </c>
      <c r="T22" s="5">
        <v>47</v>
      </c>
      <c r="U22" s="5">
        <v>47</v>
      </c>
      <c r="V22" s="5">
        <v>47</v>
      </c>
      <c r="W22" s="5">
        <v>47</v>
      </c>
      <c r="X22" s="5">
        <v>47</v>
      </c>
      <c r="Y22" s="5">
        <v>47</v>
      </c>
      <c r="Z22" s="5">
        <v>47</v>
      </c>
      <c r="AA22" s="5">
        <v>47</v>
      </c>
      <c r="AB22" s="10">
        <v>47</v>
      </c>
      <c r="AC22" s="10">
        <v>47</v>
      </c>
    </row>
    <row r="23" spans="1:29" ht="20.25" customHeight="1" x14ac:dyDescent="0.15">
      <c r="A23" s="15"/>
      <c r="B23" s="16" t="s">
        <v>15</v>
      </c>
      <c r="C23" s="16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10"/>
      <c r="AC23" s="10"/>
    </row>
    <row r="24" spans="1:29" ht="20.25" customHeight="1" x14ac:dyDescent="0.15">
      <c r="A24" s="15"/>
      <c r="B24" s="16" t="s">
        <v>16</v>
      </c>
      <c r="C24" s="16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10"/>
      <c r="AC24" s="10"/>
    </row>
    <row r="25" spans="1:29" ht="20.25" customHeight="1" x14ac:dyDescent="0.15">
      <c r="A25" s="17" t="s">
        <v>23</v>
      </c>
      <c r="B25" s="16"/>
      <c r="C25" s="16"/>
      <c r="D25" s="5">
        <f t="shared" ref="D25:I25" si="9">SUM(D26:D30)</f>
        <v>6973</v>
      </c>
      <c r="E25" s="5">
        <f t="shared" si="9"/>
        <v>6973</v>
      </c>
      <c r="F25" s="5">
        <f t="shared" si="9"/>
        <v>8284</v>
      </c>
      <c r="G25" s="5">
        <f t="shared" si="9"/>
        <v>8284</v>
      </c>
      <c r="H25" s="5">
        <f t="shared" si="9"/>
        <v>20612</v>
      </c>
      <c r="I25" s="5">
        <f t="shared" si="9"/>
        <v>20612</v>
      </c>
      <c r="J25" s="5">
        <v>8854</v>
      </c>
      <c r="K25" s="5">
        <v>8854</v>
      </c>
      <c r="L25" s="5">
        <f>SUM(L26:L30)</f>
        <v>6618</v>
      </c>
      <c r="M25" s="5">
        <f>SUM(M26:M30)</f>
        <v>6618</v>
      </c>
      <c r="N25" s="5">
        <f>SUM(N26:N30)</f>
        <v>6307</v>
      </c>
      <c r="O25" s="5">
        <f>SUM(O26:O30)</f>
        <v>6307</v>
      </c>
      <c r="P25" s="5">
        <v>5958</v>
      </c>
      <c r="Q25" s="5">
        <v>5958</v>
      </c>
      <c r="R25" s="5">
        <f t="shared" ref="R25:W25" si="10">SUM(R26:R30)</f>
        <v>5913</v>
      </c>
      <c r="S25" s="5">
        <f t="shared" si="10"/>
        <v>5913</v>
      </c>
      <c r="T25" s="5">
        <f t="shared" si="10"/>
        <v>5297</v>
      </c>
      <c r="U25" s="5">
        <f t="shared" si="10"/>
        <v>5297</v>
      </c>
      <c r="V25" s="5">
        <f t="shared" si="10"/>
        <v>5276</v>
      </c>
      <c r="W25" s="5">
        <f t="shared" si="10"/>
        <v>5276</v>
      </c>
      <c r="X25" s="5">
        <f>SUM(X26:X30)</f>
        <v>5605</v>
      </c>
      <c r="Y25" s="5">
        <f>SUM(Y26:Y30)</f>
        <v>5605</v>
      </c>
      <c r="Z25" s="5">
        <f>SUM(Z26:Z30)</f>
        <v>5038</v>
      </c>
      <c r="AA25" s="5">
        <f>SUM(AA26:AA30)</f>
        <v>5038</v>
      </c>
      <c r="AB25" s="10">
        <f t="shared" ref="AB25:AC25" si="11">SUM(AB26:AB30)</f>
        <v>4087</v>
      </c>
      <c r="AC25" s="10">
        <f t="shared" si="11"/>
        <v>4087</v>
      </c>
    </row>
    <row r="26" spans="1:29" ht="20.25" customHeight="1" x14ac:dyDescent="0.15">
      <c r="A26" s="24"/>
      <c r="B26" s="16" t="s">
        <v>17</v>
      </c>
      <c r="C26" s="16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10"/>
      <c r="AC26" s="10"/>
    </row>
    <row r="27" spans="1:29" ht="20.25" customHeight="1" x14ac:dyDescent="0.15">
      <c r="A27" s="24"/>
      <c r="B27" s="16" t="s">
        <v>18</v>
      </c>
      <c r="C27" s="16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10"/>
      <c r="AC27" s="10"/>
    </row>
    <row r="28" spans="1:29" ht="20.25" customHeight="1" x14ac:dyDescent="0.15">
      <c r="A28" s="24"/>
      <c r="B28" s="16" t="s">
        <v>19</v>
      </c>
      <c r="C28" s="16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10"/>
      <c r="AC28" s="10"/>
    </row>
    <row r="29" spans="1:29" ht="20.25" customHeight="1" x14ac:dyDescent="0.15">
      <c r="A29" s="24"/>
      <c r="B29" s="16" t="s">
        <v>24</v>
      </c>
      <c r="C29" s="16"/>
      <c r="D29" s="6">
        <v>1804</v>
      </c>
      <c r="E29" s="6">
        <v>1804</v>
      </c>
      <c r="F29" s="6">
        <v>1754</v>
      </c>
      <c r="G29" s="6">
        <v>1754</v>
      </c>
      <c r="H29" s="6">
        <v>1600</v>
      </c>
      <c r="I29" s="6">
        <v>1600</v>
      </c>
      <c r="J29" s="6">
        <v>1476</v>
      </c>
      <c r="K29" s="6">
        <v>1476</v>
      </c>
      <c r="L29" s="6">
        <v>1022</v>
      </c>
      <c r="M29" s="6">
        <v>1022</v>
      </c>
      <c r="N29" s="6">
        <v>1123</v>
      </c>
      <c r="O29" s="6">
        <v>1123</v>
      </c>
      <c r="P29" s="6">
        <v>1127</v>
      </c>
      <c r="Q29" s="6">
        <v>1127</v>
      </c>
      <c r="R29" s="6">
        <v>1321</v>
      </c>
      <c r="S29" s="6">
        <v>1321</v>
      </c>
      <c r="T29" s="6">
        <v>908</v>
      </c>
      <c r="U29" s="6">
        <v>908</v>
      </c>
      <c r="V29" s="6">
        <v>848</v>
      </c>
      <c r="W29" s="6">
        <v>848</v>
      </c>
      <c r="X29" s="6">
        <v>936</v>
      </c>
      <c r="Y29" s="6">
        <v>936</v>
      </c>
      <c r="Z29" s="6">
        <v>843</v>
      </c>
      <c r="AA29" s="6">
        <v>843</v>
      </c>
      <c r="AB29" s="11">
        <v>824</v>
      </c>
      <c r="AC29" s="11">
        <v>824</v>
      </c>
    </row>
    <row r="30" spans="1:29" ht="20.25" customHeight="1" x14ac:dyDescent="0.15">
      <c r="A30" s="25"/>
      <c r="B30" s="19" t="s">
        <v>25</v>
      </c>
      <c r="C30" s="20"/>
      <c r="D30" s="6">
        <v>5169</v>
      </c>
      <c r="E30" s="6">
        <v>5169</v>
      </c>
      <c r="F30" s="6">
        <v>6530</v>
      </c>
      <c r="G30" s="6">
        <v>6530</v>
      </c>
      <c r="H30" s="6">
        <v>19012</v>
      </c>
      <c r="I30" s="6">
        <v>19012</v>
      </c>
      <c r="J30" s="6">
        <v>7378</v>
      </c>
      <c r="K30" s="6">
        <v>7378</v>
      </c>
      <c r="L30" s="6">
        <v>5596</v>
      </c>
      <c r="M30" s="6">
        <v>5596</v>
      </c>
      <c r="N30" s="6">
        <v>5184</v>
      </c>
      <c r="O30" s="6">
        <v>5184</v>
      </c>
      <c r="P30" s="6">
        <v>4831</v>
      </c>
      <c r="Q30" s="6">
        <v>4831</v>
      </c>
      <c r="R30" s="6">
        <v>4592</v>
      </c>
      <c r="S30" s="6">
        <v>4592</v>
      </c>
      <c r="T30" s="6">
        <v>4389</v>
      </c>
      <c r="U30" s="6">
        <v>4389</v>
      </c>
      <c r="V30" s="6">
        <v>4428</v>
      </c>
      <c r="W30" s="6">
        <v>4428</v>
      </c>
      <c r="X30" s="6">
        <v>4669</v>
      </c>
      <c r="Y30" s="6">
        <v>4669</v>
      </c>
      <c r="Z30" s="6">
        <v>4195</v>
      </c>
      <c r="AA30" s="6">
        <v>4195</v>
      </c>
      <c r="AB30" s="11">
        <v>3263</v>
      </c>
      <c r="AC30" s="11">
        <v>3263</v>
      </c>
    </row>
    <row r="31" spans="1:29" ht="20.25" customHeight="1" x14ac:dyDescent="0.15"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1:29" ht="20.25" customHeight="1" x14ac:dyDescent="0.15">
      <c r="A32" s="7" t="s">
        <v>26</v>
      </c>
    </row>
    <row r="33" spans="1:1" ht="20.25" customHeight="1" x14ac:dyDescent="0.15">
      <c r="A33" s="1" t="s">
        <v>27</v>
      </c>
    </row>
    <row r="34" spans="1:1" ht="20.25" customHeight="1" x14ac:dyDescent="0.15">
      <c r="A34" s="8" t="s">
        <v>38</v>
      </c>
    </row>
    <row r="35" spans="1:1" ht="20.25" customHeight="1" x14ac:dyDescent="0.15">
      <c r="A35" s="7" t="s">
        <v>28</v>
      </c>
    </row>
    <row r="36" spans="1:1" ht="20.25" customHeight="1" x14ac:dyDescent="0.15"/>
  </sheetData>
  <mergeCells count="39">
    <mergeCell ref="B30:C30"/>
    <mergeCell ref="B18:C18"/>
    <mergeCell ref="B19:C19"/>
    <mergeCell ref="B8:C8"/>
    <mergeCell ref="B9:B10"/>
    <mergeCell ref="B16:C16"/>
    <mergeCell ref="B17:C17"/>
    <mergeCell ref="B24:C24"/>
    <mergeCell ref="B21:C21"/>
    <mergeCell ref="B20:C20"/>
    <mergeCell ref="A25:C25"/>
    <mergeCell ref="A26:A30"/>
    <mergeCell ref="B26:C26"/>
    <mergeCell ref="B27:C27"/>
    <mergeCell ref="B28:C28"/>
    <mergeCell ref="B29:C29"/>
    <mergeCell ref="J4:K4"/>
    <mergeCell ref="AB4:AC4"/>
    <mergeCell ref="X4:Y4"/>
    <mergeCell ref="Z4:AA4"/>
    <mergeCell ref="T4:U4"/>
    <mergeCell ref="V4:W4"/>
    <mergeCell ref="R4:S4"/>
    <mergeCell ref="P4:Q4"/>
    <mergeCell ref="L4:M4"/>
    <mergeCell ref="N4:O4"/>
    <mergeCell ref="D4:E4"/>
    <mergeCell ref="F4:G4"/>
    <mergeCell ref="H4:I4"/>
    <mergeCell ref="B22:C22"/>
    <mergeCell ref="B23:C23"/>
    <mergeCell ref="A6:C6"/>
    <mergeCell ref="A7:C7"/>
    <mergeCell ref="A8:A24"/>
    <mergeCell ref="B11:C11"/>
    <mergeCell ref="B12:B13"/>
    <mergeCell ref="B14:C14"/>
    <mergeCell ref="B15:C15"/>
    <mergeCell ref="A4:C5"/>
  </mergeCells>
  <phoneticPr fontId="19"/>
  <pageMargins left="0.6692913385826772" right="0.35433070866141736" top="0.98425196850393704" bottom="0.98425196850393704" header="0.51181102362204722" footer="0.51181102362204722"/>
  <pageSetup paperSize="9" scale="70" fitToWidth="0" orientation="landscape" r:id="rId1"/>
  <headerFooter alignWithMargins="0">
    <oddHeader>&amp;L第１２章　財政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遠藤 洋子 [Yoko Endo]</cp:lastModifiedBy>
  <cp:lastPrinted>2025-06-02T04:18:01Z</cp:lastPrinted>
  <dcterms:created xsi:type="dcterms:W3CDTF">2008-04-02T07:37:23Z</dcterms:created>
  <dcterms:modified xsi:type="dcterms:W3CDTF">2025-06-02T04:18:32Z</dcterms:modified>
</cp:coreProperties>
</file>