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総務部\納税課\★庶務事務\★単発照会関係\☆R7\20250520〆　【依頼】石巻市統計書の更新に係るデータ提供について\"/>
    </mc:Choice>
  </mc:AlternateContent>
  <bookViews>
    <workbookView xWindow="0" yWindow="0" windowWidth="28800" windowHeight="11460"/>
  </bookViews>
  <sheets>
    <sheet name="12-8" sheetId="3" r:id="rId1"/>
  </sheets>
  <definedNames>
    <definedName name="_xlnm.Print_Area" localSheetId="0">'12-8'!$A$1:$AZ$48</definedName>
    <definedName name="_xlnm.Print_Titles" localSheetId="0">'12-8'!$A:$C</definedName>
  </definedNames>
  <calcPr calcId="162913"/>
</workbook>
</file>

<file path=xl/calcChain.xml><?xml version="1.0" encoding="utf-8"?>
<calcChain xmlns="http://schemas.openxmlformats.org/spreadsheetml/2006/main">
  <c r="AX8" i="3" l="1"/>
  <c r="AX7" i="3"/>
  <c r="AX9" i="3"/>
  <c r="AU9" i="3" l="1"/>
  <c r="AW9" i="3"/>
  <c r="AW8" i="3"/>
  <c r="AW7" i="3" s="1"/>
  <c r="AW41" i="3"/>
  <c r="AY46" i="3"/>
  <c r="AY45" i="3"/>
  <c r="AX44" i="3"/>
  <c r="AW44" i="3"/>
  <c r="AY44" i="3" s="1"/>
  <c r="AY43" i="3"/>
  <c r="AY42" i="3"/>
  <c r="AX41" i="3"/>
  <c r="AY40" i="3"/>
  <c r="AY39" i="3"/>
  <c r="AX38" i="3"/>
  <c r="AW38" i="3"/>
  <c r="AY37" i="3"/>
  <c r="AY36" i="3"/>
  <c r="AX35" i="3"/>
  <c r="AW35" i="3"/>
  <c r="AY35" i="3" s="1"/>
  <c r="AY34" i="3"/>
  <c r="AY33" i="3"/>
  <c r="AY32" i="3"/>
  <c r="AY31" i="3"/>
  <c r="AY30" i="3"/>
  <c r="AY29" i="3"/>
  <c r="AX28" i="3"/>
  <c r="AW28" i="3"/>
  <c r="AY28" i="3" s="1"/>
  <c r="AY27" i="3"/>
  <c r="AY26" i="3"/>
  <c r="AX25" i="3"/>
  <c r="AW25" i="3"/>
  <c r="AY24" i="3"/>
  <c r="AY23" i="3"/>
  <c r="AX22" i="3"/>
  <c r="AW22" i="3"/>
  <c r="AY21" i="3"/>
  <c r="AY20" i="3"/>
  <c r="AY19" i="3"/>
  <c r="AX18" i="3"/>
  <c r="AX17" i="3" s="1"/>
  <c r="AW18" i="3"/>
  <c r="AY16" i="3"/>
  <c r="AY15" i="3"/>
  <c r="AX14" i="3"/>
  <c r="AW14" i="3"/>
  <c r="AY13" i="3"/>
  <c r="AY12" i="3"/>
  <c r="AX11" i="3"/>
  <c r="AX10" i="3" s="1"/>
  <c r="AW11" i="3"/>
  <c r="AW10" i="3" s="1"/>
  <c r="AY9" i="3"/>
  <c r="AY8" i="3" l="1"/>
  <c r="AY41" i="3"/>
  <c r="AY38" i="3"/>
  <c r="AY25" i="3"/>
  <c r="AY22" i="3"/>
  <c r="AY18" i="3"/>
  <c r="AY14" i="3"/>
  <c r="AY10" i="3"/>
  <c r="AY7" i="3"/>
  <c r="AW17" i="3"/>
  <c r="AY17" i="3" s="1"/>
  <c r="AY11" i="3"/>
  <c r="AQ9" i="3"/>
  <c r="AV46" i="3" l="1"/>
  <c r="AV45" i="3"/>
  <c r="AU44" i="3"/>
  <c r="AT44" i="3"/>
  <c r="AV44" i="3" s="1"/>
  <c r="AV43" i="3"/>
  <c r="AV42" i="3"/>
  <c r="AU41" i="3"/>
  <c r="AT41" i="3"/>
  <c r="AV40" i="3"/>
  <c r="AV39" i="3"/>
  <c r="AU38" i="3"/>
  <c r="AT38" i="3"/>
  <c r="AV37" i="3"/>
  <c r="AV36" i="3"/>
  <c r="AU35" i="3"/>
  <c r="AT35" i="3"/>
  <c r="AV35" i="3" s="1"/>
  <c r="AV34" i="3"/>
  <c r="AV33" i="3"/>
  <c r="AV32" i="3"/>
  <c r="AV31" i="3"/>
  <c r="AV30" i="3"/>
  <c r="AV29" i="3"/>
  <c r="AU28" i="3"/>
  <c r="AT28" i="3"/>
  <c r="AV27" i="3"/>
  <c r="AV26" i="3"/>
  <c r="AU25" i="3"/>
  <c r="AT25" i="3"/>
  <c r="AV24" i="3"/>
  <c r="AV23" i="3"/>
  <c r="AU22" i="3"/>
  <c r="AT22" i="3"/>
  <c r="AV21" i="3"/>
  <c r="AV20" i="3"/>
  <c r="AV19" i="3"/>
  <c r="AU18" i="3"/>
  <c r="AU17" i="3" s="1"/>
  <c r="AT18" i="3"/>
  <c r="AT17" i="3"/>
  <c r="AV16" i="3"/>
  <c r="AV15" i="3"/>
  <c r="AU14" i="3"/>
  <c r="AT14" i="3"/>
  <c r="AV13" i="3"/>
  <c r="AV12" i="3"/>
  <c r="AU11" i="3"/>
  <c r="AT11" i="3"/>
  <c r="AV11" i="3" s="1"/>
  <c r="AT9" i="3"/>
  <c r="AU8" i="3"/>
  <c r="AT8" i="3"/>
  <c r="AT10" i="3" l="1"/>
  <c r="AV14" i="3"/>
  <c r="AV22" i="3"/>
  <c r="AV25" i="3"/>
  <c r="AV38" i="3"/>
  <c r="AV41" i="3"/>
  <c r="AV28" i="3"/>
  <c r="AV8" i="3"/>
  <c r="AU10" i="3"/>
  <c r="AU7" i="3"/>
  <c r="AV9" i="3"/>
  <c r="AV17" i="3"/>
  <c r="AV18" i="3"/>
  <c r="AT7" i="3"/>
  <c r="AR8" i="3"/>
  <c r="AQ8" i="3"/>
  <c r="AS8" i="3" s="1"/>
  <c r="AS46" i="3"/>
  <c r="AS45" i="3"/>
  <c r="AR44" i="3"/>
  <c r="AQ44" i="3"/>
  <c r="AS44" i="3"/>
  <c r="AS43" i="3"/>
  <c r="AS42" i="3"/>
  <c r="AR41" i="3"/>
  <c r="AQ41" i="3"/>
  <c r="AS41" i="3" s="1"/>
  <c r="AS40" i="3"/>
  <c r="AS39" i="3"/>
  <c r="AR38" i="3"/>
  <c r="AQ38" i="3"/>
  <c r="AS38" i="3" s="1"/>
  <c r="AS37" i="3"/>
  <c r="AS36" i="3"/>
  <c r="AR35" i="3"/>
  <c r="AQ35" i="3"/>
  <c r="AS35" i="3"/>
  <c r="AS34" i="3"/>
  <c r="AS33" i="3"/>
  <c r="AS32" i="3"/>
  <c r="AS31" i="3"/>
  <c r="AS30" i="3"/>
  <c r="AS29" i="3"/>
  <c r="AR28" i="3"/>
  <c r="AQ28" i="3"/>
  <c r="AS28" i="3" s="1"/>
  <c r="AS27" i="3"/>
  <c r="AS26" i="3"/>
  <c r="AR25" i="3"/>
  <c r="AQ25" i="3"/>
  <c r="AS25" i="3" s="1"/>
  <c r="AS24" i="3"/>
  <c r="AS23" i="3"/>
  <c r="AR22" i="3"/>
  <c r="AS22" i="3" s="1"/>
  <c r="AQ22" i="3"/>
  <c r="AS21" i="3"/>
  <c r="AS20" i="3"/>
  <c r="AS19" i="3"/>
  <c r="AR18" i="3"/>
  <c r="AR17" i="3" s="1"/>
  <c r="AQ18" i="3"/>
  <c r="AS16" i="3"/>
  <c r="AS15" i="3"/>
  <c r="AR14" i="3"/>
  <c r="AQ14" i="3"/>
  <c r="AS13" i="3"/>
  <c r="AS12" i="3"/>
  <c r="AR11" i="3"/>
  <c r="AQ11" i="3"/>
  <c r="AR9" i="3"/>
  <c r="AL8" i="3"/>
  <c r="AK8" i="3"/>
  <c r="AK9" i="3"/>
  <c r="AN8" i="3"/>
  <c r="AM8" i="3"/>
  <c r="AN9" i="3"/>
  <c r="AO8" i="3"/>
  <c r="AO9" i="3"/>
  <c r="AP9" i="3" s="1"/>
  <c r="AP46" i="3"/>
  <c r="AP45" i="3"/>
  <c r="AO44" i="3"/>
  <c r="AN44" i="3"/>
  <c r="AP44" i="3"/>
  <c r="AP43" i="3"/>
  <c r="AP42" i="3"/>
  <c r="AO41" i="3"/>
  <c r="AN41" i="3"/>
  <c r="AP41" i="3" s="1"/>
  <c r="AP40" i="3"/>
  <c r="AP39" i="3"/>
  <c r="AO38" i="3"/>
  <c r="AN38" i="3"/>
  <c r="AP37" i="3"/>
  <c r="AP36" i="3"/>
  <c r="AO35" i="3"/>
  <c r="AN35" i="3"/>
  <c r="AP35" i="3" s="1"/>
  <c r="AP34" i="3"/>
  <c r="AP33" i="3"/>
  <c r="AP32" i="3"/>
  <c r="AP31" i="3"/>
  <c r="AP30" i="3"/>
  <c r="AP29" i="3"/>
  <c r="AO28" i="3"/>
  <c r="AN28" i="3"/>
  <c r="AP28" i="3" s="1"/>
  <c r="AP27" i="3"/>
  <c r="AP26" i="3"/>
  <c r="AO25" i="3"/>
  <c r="AN25" i="3"/>
  <c r="AP25" i="3"/>
  <c r="AP24" i="3"/>
  <c r="AP23" i="3"/>
  <c r="AO22" i="3"/>
  <c r="AN22" i="3"/>
  <c r="AP22" i="3" s="1"/>
  <c r="AP21" i="3"/>
  <c r="AP20" i="3"/>
  <c r="AP19" i="3"/>
  <c r="AO18" i="3"/>
  <c r="AO17" i="3" s="1"/>
  <c r="AN18" i="3"/>
  <c r="AP16" i="3"/>
  <c r="AP15" i="3"/>
  <c r="AO14" i="3"/>
  <c r="AN14" i="3"/>
  <c r="AP14" i="3"/>
  <c r="AP13" i="3"/>
  <c r="AP12" i="3"/>
  <c r="AO11" i="3"/>
  <c r="AN11" i="3"/>
  <c r="AP11" i="3" s="1"/>
  <c r="AM27" i="3"/>
  <c r="AJ27" i="3"/>
  <c r="AG27" i="3"/>
  <c r="AD27" i="3"/>
  <c r="AA27" i="3"/>
  <c r="X27" i="3"/>
  <c r="U27" i="3"/>
  <c r="R27" i="3"/>
  <c r="O27" i="3"/>
  <c r="L27" i="3"/>
  <c r="I27" i="3"/>
  <c r="F27" i="3"/>
  <c r="AM26" i="3"/>
  <c r="AJ26" i="3"/>
  <c r="AG26" i="3"/>
  <c r="AD26" i="3"/>
  <c r="AA26" i="3"/>
  <c r="X26" i="3"/>
  <c r="U26" i="3"/>
  <c r="R26" i="3"/>
  <c r="O26" i="3"/>
  <c r="L26" i="3"/>
  <c r="I26" i="3"/>
  <c r="F26" i="3"/>
  <c r="AL25" i="3"/>
  <c r="AK25" i="3"/>
  <c r="AM25" i="3" s="1"/>
  <c r="AI25" i="3"/>
  <c r="AH25" i="3"/>
  <c r="AJ25" i="3"/>
  <c r="AF25" i="3"/>
  <c r="AE25" i="3"/>
  <c r="AG25" i="3"/>
  <c r="AD25" i="3"/>
  <c r="AC25" i="3"/>
  <c r="AB25" i="3"/>
  <c r="Z25" i="3"/>
  <c r="AA25" i="3"/>
  <c r="Y25" i="3"/>
  <c r="W25" i="3"/>
  <c r="V25" i="3"/>
  <c r="X25" i="3"/>
  <c r="T25" i="3"/>
  <c r="S25" i="3"/>
  <c r="U25" i="3"/>
  <c r="R25" i="3"/>
  <c r="Q25" i="3"/>
  <c r="P25" i="3"/>
  <c r="N25" i="3"/>
  <c r="O25" i="3"/>
  <c r="M25" i="3"/>
  <c r="K25" i="3"/>
  <c r="J25" i="3"/>
  <c r="L25" i="3"/>
  <c r="H25" i="3"/>
  <c r="G25" i="3"/>
  <c r="I25" i="3"/>
  <c r="F25" i="3"/>
  <c r="E25" i="3"/>
  <c r="D25" i="3"/>
  <c r="AM46" i="3"/>
  <c r="AM45" i="3"/>
  <c r="AL44" i="3"/>
  <c r="AK44" i="3"/>
  <c r="AM44" i="3"/>
  <c r="AM43" i="3"/>
  <c r="AM42" i="3"/>
  <c r="AL41" i="3"/>
  <c r="AK41" i="3"/>
  <c r="AM41" i="3" s="1"/>
  <c r="AM40" i="3"/>
  <c r="AM39" i="3"/>
  <c r="AL38" i="3"/>
  <c r="AK38" i="3"/>
  <c r="AM38" i="3" s="1"/>
  <c r="AM37" i="3"/>
  <c r="AM36" i="3"/>
  <c r="AL35" i="3"/>
  <c r="AK35" i="3"/>
  <c r="AM35" i="3" s="1"/>
  <c r="AM34" i="3"/>
  <c r="AM33" i="3"/>
  <c r="AM32" i="3"/>
  <c r="AM31" i="3"/>
  <c r="AM30" i="3"/>
  <c r="AM29" i="3"/>
  <c r="AL28" i="3"/>
  <c r="AK28" i="3"/>
  <c r="AM28" i="3"/>
  <c r="AM24" i="3"/>
  <c r="AM23" i="3"/>
  <c r="AL22" i="3"/>
  <c r="AK22" i="3"/>
  <c r="AM22" i="3" s="1"/>
  <c r="AM21" i="3"/>
  <c r="AM20" i="3"/>
  <c r="AM19" i="3"/>
  <c r="AL18" i="3"/>
  <c r="AL17" i="3" s="1"/>
  <c r="AK18" i="3"/>
  <c r="AM16" i="3"/>
  <c r="AM15" i="3"/>
  <c r="AL14" i="3"/>
  <c r="AK14" i="3"/>
  <c r="AM14" i="3" s="1"/>
  <c r="AM13" i="3"/>
  <c r="AM12" i="3"/>
  <c r="AL11" i="3"/>
  <c r="AK11" i="3"/>
  <c r="AL9" i="3"/>
  <c r="AL7" i="3" s="1"/>
  <c r="AH9" i="3"/>
  <c r="AJ9" i="3" s="1"/>
  <c r="AE9" i="3"/>
  <c r="AI9" i="3"/>
  <c r="AJ46" i="3"/>
  <c r="AJ45" i="3"/>
  <c r="AI44" i="3"/>
  <c r="AH44" i="3"/>
  <c r="AJ44" i="3"/>
  <c r="AJ43" i="3"/>
  <c r="AJ42" i="3"/>
  <c r="AI41" i="3"/>
  <c r="AH41" i="3"/>
  <c r="AJ41" i="3" s="1"/>
  <c r="AJ40" i="3"/>
  <c r="AJ39" i="3"/>
  <c r="AJ38" i="3"/>
  <c r="AI38" i="3"/>
  <c r="AH38" i="3"/>
  <c r="AJ37" i="3"/>
  <c r="AJ36" i="3"/>
  <c r="AI35" i="3"/>
  <c r="AH35" i="3"/>
  <c r="AJ35" i="3"/>
  <c r="AJ34" i="3"/>
  <c r="AJ33" i="3"/>
  <c r="AJ32" i="3"/>
  <c r="AJ31" i="3"/>
  <c r="AJ30" i="3"/>
  <c r="AJ29" i="3"/>
  <c r="AI28" i="3"/>
  <c r="AH28" i="3"/>
  <c r="AJ24" i="3"/>
  <c r="AJ23" i="3"/>
  <c r="AI22" i="3"/>
  <c r="AH22" i="3"/>
  <c r="AJ22" i="3" s="1"/>
  <c r="AJ21" i="3"/>
  <c r="AJ20" i="3"/>
  <c r="AJ19" i="3"/>
  <c r="AI18" i="3"/>
  <c r="AI17" i="3" s="1"/>
  <c r="AJ18" i="3"/>
  <c r="AH18" i="3"/>
  <c r="AJ16" i="3"/>
  <c r="AJ15" i="3"/>
  <c r="AI14" i="3"/>
  <c r="AH14" i="3"/>
  <c r="AJ14" i="3"/>
  <c r="AJ13" i="3"/>
  <c r="AJ12" i="3"/>
  <c r="AI11" i="3"/>
  <c r="AI10" i="3"/>
  <c r="AH11" i="3"/>
  <c r="AH10" i="3" s="1"/>
  <c r="AJ10" i="3" s="1"/>
  <c r="AI8" i="3"/>
  <c r="AI7" i="3" s="1"/>
  <c r="AH8" i="3"/>
  <c r="F46" i="3"/>
  <c r="F45" i="3"/>
  <c r="E44" i="3"/>
  <c r="D44" i="3"/>
  <c r="F44" i="3" s="1"/>
  <c r="F43" i="3"/>
  <c r="F42" i="3"/>
  <c r="E41" i="3"/>
  <c r="D41" i="3"/>
  <c r="F41" i="3" s="1"/>
  <c r="F40" i="3"/>
  <c r="F39" i="3"/>
  <c r="E38" i="3"/>
  <c r="D38" i="3"/>
  <c r="F38" i="3" s="1"/>
  <c r="F37" i="3"/>
  <c r="F36" i="3"/>
  <c r="E35" i="3"/>
  <c r="D35" i="3"/>
  <c r="F35" i="3" s="1"/>
  <c r="F34" i="3"/>
  <c r="F33" i="3"/>
  <c r="F32" i="3"/>
  <c r="F31" i="3"/>
  <c r="F30" i="3"/>
  <c r="F29" i="3"/>
  <c r="E28" i="3"/>
  <c r="D28" i="3"/>
  <c r="F28" i="3"/>
  <c r="F24" i="3"/>
  <c r="F23" i="3"/>
  <c r="E22" i="3"/>
  <c r="D22" i="3"/>
  <c r="F22" i="3"/>
  <c r="F21" i="3"/>
  <c r="F20" i="3"/>
  <c r="F19" i="3"/>
  <c r="E17" i="3"/>
  <c r="F18" i="3"/>
  <c r="F16" i="3"/>
  <c r="F15" i="3"/>
  <c r="E14" i="3"/>
  <c r="D14" i="3"/>
  <c r="F13" i="3"/>
  <c r="F12" i="3"/>
  <c r="E11" i="3"/>
  <c r="E10" i="3" s="1"/>
  <c r="D11" i="3"/>
  <c r="F11" i="3" s="1"/>
  <c r="D10" i="3"/>
  <c r="D9" i="3"/>
  <c r="F9" i="3"/>
  <c r="D8" i="3"/>
  <c r="E7" i="3"/>
  <c r="AF9" i="3"/>
  <c r="AG9" i="3"/>
  <c r="AF8" i="3"/>
  <c r="AE8" i="3"/>
  <c r="AE7" i="3"/>
  <c r="AG46" i="3"/>
  <c r="AG45" i="3"/>
  <c r="AF44" i="3"/>
  <c r="AE44" i="3"/>
  <c r="AG44" i="3"/>
  <c r="AG43" i="3"/>
  <c r="AG42" i="3"/>
  <c r="AF41" i="3"/>
  <c r="AE41" i="3"/>
  <c r="AG41" i="3" s="1"/>
  <c r="AG40" i="3"/>
  <c r="AG39" i="3"/>
  <c r="AF38" i="3"/>
  <c r="AE38" i="3"/>
  <c r="AG38" i="3" s="1"/>
  <c r="AG37" i="3"/>
  <c r="AG36" i="3"/>
  <c r="AF35" i="3"/>
  <c r="AE35" i="3"/>
  <c r="AG35" i="3"/>
  <c r="AG34" i="3"/>
  <c r="AG33" i="3"/>
  <c r="AG32" i="3"/>
  <c r="AG31" i="3"/>
  <c r="AG30" i="3"/>
  <c r="AG29" i="3"/>
  <c r="AF28" i="3"/>
  <c r="AE28" i="3"/>
  <c r="AG28" i="3" s="1"/>
  <c r="AG24" i="3"/>
  <c r="AG23" i="3"/>
  <c r="AF22" i="3"/>
  <c r="AE22" i="3"/>
  <c r="AG22" i="3" s="1"/>
  <c r="AG21" i="3"/>
  <c r="AG20" i="3"/>
  <c r="AG19" i="3"/>
  <c r="AF18" i="3"/>
  <c r="AF17" i="3" s="1"/>
  <c r="AE18" i="3"/>
  <c r="AE17" i="3"/>
  <c r="AG16" i="3"/>
  <c r="AG15" i="3"/>
  <c r="AF14" i="3"/>
  <c r="AG14" i="3" s="1"/>
  <c r="AE14" i="3"/>
  <c r="AG13" i="3"/>
  <c r="AG12" i="3"/>
  <c r="AF11" i="3"/>
  <c r="AE11" i="3"/>
  <c r="AE10" i="3"/>
  <c r="AD46" i="3"/>
  <c r="AD45" i="3"/>
  <c r="AC44" i="3"/>
  <c r="AB44" i="3"/>
  <c r="AD44" i="3"/>
  <c r="AD43" i="3"/>
  <c r="AD42" i="3"/>
  <c r="AC41" i="3"/>
  <c r="AB41" i="3"/>
  <c r="AD41" i="3" s="1"/>
  <c r="AD40" i="3"/>
  <c r="AD39" i="3"/>
  <c r="AC38" i="3"/>
  <c r="AD38" i="3" s="1"/>
  <c r="AB38" i="3"/>
  <c r="AD37" i="3"/>
  <c r="AD36" i="3"/>
  <c r="AC35" i="3"/>
  <c r="AB35" i="3"/>
  <c r="AD35" i="3" s="1"/>
  <c r="AD34" i="3"/>
  <c r="AD33" i="3"/>
  <c r="AD32" i="3"/>
  <c r="AD31" i="3"/>
  <c r="AD30" i="3"/>
  <c r="AD29" i="3"/>
  <c r="AC28" i="3"/>
  <c r="AB28" i="3"/>
  <c r="AD28" i="3"/>
  <c r="AD24" i="3"/>
  <c r="AD23" i="3"/>
  <c r="AC22" i="3"/>
  <c r="AB22" i="3"/>
  <c r="AD22" i="3" s="1"/>
  <c r="AD21" i="3"/>
  <c r="AD20" i="3"/>
  <c r="AD19" i="3"/>
  <c r="AC18" i="3"/>
  <c r="AC17" i="3" s="1"/>
  <c r="AB18" i="3"/>
  <c r="AD18" i="3"/>
  <c r="AD16" i="3"/>
  <c r="AD15" i="3"/>
  <c r="AC14" i="3"/>
  <c r="AB14" i="3"/>
  <c r="AD14" i="3" s="1"/>
  <c r="AD13" i="3"/>
  <c r="AD12" i="3"/>
  <c r="AC11" i="3"/>
  <c r="AB11" i="3"/>
  <c r="AB10" i="3" s="1"/>
  <c r="AD9" i="3"/>
  <c r="AD8" i="3"/>
  <c r="AC7" i="3"/>
  <c r="AB7" i="3"/>
  <c r="AD7" i="3"/>
  <c r="Z35" i="3"/>
  <c r="Y44" i="3"/>
  <c r="AA44" i="3" s="1"/>
  <c r="Y41" i="3"/>
  <c r="AA41" i="3"/>
  <c r="Z18" i="3"/>
  <c r="Y18" i="3"/>
  <c r="Y17" i="3"/>
  <c r="AA17" i="3"/>
  <c r="AA46" i="3"/>
  <c r="AA45" i="3"/>
  <c r="Z44" i="3"/>
  <c r="AA43" i="3"/>
  <c r="AA42" i="3"/>
  <c r="Z41" i="3"/>
  <c r="AA40" i="3"/>
  <c r="AA39" i="3"/>
  <c r="Z38" i="3"/>
  <c r="Y38" i="3"/>
  <c r="AA38" i="3" s="1"/>
  <c r="AA37" i="3"/>
  <c r="AA36" i="3"/>
  <c r="Y35" i="3"/>
  <c r="AA35" i="3"/>
  <c r="AA34" i="3"/>
  <c r="AA33" i="3"/>
  <c r="AA32" i="3"/>
  <c r="AA31" i="3"/>
  <c r="AA30" i="3"/>
  <c r="AA29" i="3"/>
  <c r="Z28" i="3"/>
  <c r="Y28" i="3"/>
  <c r="AA28" i="3"/>
  <c r="AA24" i="3"/>
  <c r="AA23" i="3"/>
  <c r="Z22" i="3"/>
  <c r="Y22" i="3"/>
  <c r="AA22" i="3" s="1"/>
  <c r="AA21" i="3"/>
  <c r="AA20" i="3"/>
  <c r="AA19" i="3"/>
  <c r="Z17" i="3"/>
  <c r="AA16" i="3"/>
  <c r="AA15" i="3"/>
  <c r="Z14" i="3"/>
  <c r="Y14" i="3"/>
  <c r="AA14" i="3" s="1"/>
  <c r="AA13" i="3"/>
  <c r="AA12" i="3"/>
  <c r="Z11" i="3"/>
  <c r="Z10" i="3" s="1"/>
  <c r="Y11" i="3"/>
  <c r="AA11" i="3" s="1"/>
  <c r="AA9" i="3"/>
  <c r="AA8" i="3"/>
  <c r="Y7" i="3"/>
  <c r="Z7" i="3"/>
  <c r="AA7" i="3"/>
  <c r="W9" i="3"/>
  <c r="V9" i="3"/>
  <c r="V7" i="3"/>
  <c r="X7" i="3"/>
  <c r="W8" i="3"/>
  <c r="V8" i="3"/>
  <c r="X16" i="3"/>
  <c r="X46" i="3"/>
  <c r="X45" i="3"/>
  <c r="W44" i="3"/>
  <c r="V44" i="3"/>
  <c r="X44" i="3"/>
  <c r="X43" i="3"/>
  <c r="X42" i="3"/>
  <c r="W41" i="3"/>
  <c r="V41" i="3"/>
  <c r="X41" i="3" s="1"/>
  <c r="X40" i="3"/>
  <c r="X39" i="3"/>
  <c r="W38" i="3"/>
  <c r="V38" i="3"/>
  <c r="X37" i="3"/>
  <c r="X36" i="3"/>
  <c r="W35" i="3"/>
  <c r="V35" i="3"/>
  <c r="X35" i="3"/>
  <c r="X34" i="3"/>
  <c r="X33" i="3"/>
  <c r="X32" i="3"/>
  <c r="X31" i="3"/>
  <c r="X30" i="3"/>
  <c r="X29" i="3"/>
  <c r="W28" i="3"/>
  <c r="V28" i="3"/>
  <c r="X28" i="3"/>
  <c r="X24" i="3"/>
  <c r="X23" i="3"/>
  <c r="W22" i="3"/>
  <c r="V22" i="3"/>
  <c r="X22" i="3" s="1"/>
  <c r="X21" i="3"/>
  <c r="X20" i="3"/>
  <c r="X19" i="3"/>
  <c r="W18" i="3"/>
  <c r="V18" i="3"/>
  <c r="V17" i="3"/>
  <c r="X17" i="3"/>
  <c r="X15" i="3"/>
  <c r="W14" i="3"/>
  <c r="V14" i="3"/>
  <c r="X13" i="3"/>
  <c r="X12" i="3"/>
  <c r="W11" i="3"/>
  <c r="W10" i="3"/>
  <c r="V11" i="3"/>
  <c r="X11" i="3" s="1"/>
  <c r="S18" i="3"/>
  <c r="U18" i="3"/>
  <c r="S17" i="3"/>
  <c r="U17" i="3" s="1"/>
  <c r="T18" i="3"/>
  <c r="T17" i="3"/>
  <c r="U46" i="3"/>
  <c r="U45" i="3"/>
  <c r="T44" i="3"/>
  <c r="S44" i="3"/>
  <c r="U44" i="3"/>
  <c r="U43" i="3"/>
  <c r="U42" i="3"/>
  <c r="T41" i="3"/>
  <c r="S41" i="3"/>
  <c r="U41" i="3" s="1"/>
  <c r="U40" i="3"/>
  <c r="U39" i="3"/>
  <c r="T38" i="3"/>
  <c r="S38" i="3"/>
  <c r="U38" i="3" s="1"/>
  <c r="U37" i="3"/>
  <c r="U36" i="3"/>
  <c r="T35" i="3"/>
  <c r="S35" i="3"/>
  <c r="U35" i="3"/>
  <c r="U34" i="3"/>
  <c r="U33" i="3"/>
  <c r="U32" i="3"/>
  <c r="U31" i="3"/>
  <c r="U30" i="3"/>
  <c r="U29" i="3"/>
  <c r="T28" i="3"/>
  <c r="S28" i="3"/>
  <c r="U28" i="3"/>
  <c r="U24" i="3"/>
  <c r="U23" i="3"/>
  <c r="T22" i="3"/>
  <c r="S22" i="3"/>
  <c r="U22" i="3" s="1"/>
  <c r="U21" i="3"/>
  <c r="U20" i="3"/>
  <c r="U19" i="3"/>
  <c r="U16" i="3"/>
  <c r="U15" i="3"/>
  <c r="T14" i="3"/>
  <c r="S14" i="3"/>
  <c r="U13" i="3"/>
  <c r="U12" i="3"/>
  <c r="T11" i="3"/>
  <c r="T10" i="3" s="1"/>
  <c r="S11" i="3"/>
  <c r="U11" i="3" s="1"/>
  <c r="U9" i="3"/>
  <c r="T7" i="3"/>
  <c r="U8" i="3"/>
  <c r="N9" i="3"/>
  <c r="M9" i="3"/>
  <c r="N8" i="3"/>
  <c r="N7" i="3" s="1"/>
  <c r="M8" i="3"/>
  <c r="O8" i="3" s="1"/>
  <c r="K9" i="3"/>
  <c r="J9" i="3"/>
  <c r="K8" i="3"/>
  <c r="K7" i="3" s="1"/>
  <c r="J8" i="3"/>
  <c r="H9" i="3"/>
  <c r="G9" i="3"/>
  <c r="I9" i="3" s="1"/>
  <c r="H8" i="3"/>
  <c r="H7" i="3"/>
  <c r="I7" i="3"/>
  <c r="G8" i="3"/>
  <c r="G7" i="3" s="1"/>
  <c r="Q9" i="3"/>
  <c r="Q8" i="3"/>
  <c r="Q7" i="3" s="1"/>
  <c r="R7" i="3" s="1"/>
  <c r="P9" i="3"/>
  <c r="R9" i="3" s="1"/>
  <c r="P8" i="3"/>
  <c r="P7" i="3"/>
  <c r="R40" i="3"/>
  <c r="R39" i="3"/>
  <c r="Q18" i="3"/>
  <c r="R18" i="3" s="1"/>
  <c r="Q17" i="3"/>
  <c r="R17" i="3" s="1"/>
  <c r="P18" i="3"/>
  <c r="Q38" i="3"/>
  <c r="R38" i="3"/>
  <c r="P38" i="3"/>
  <c r="N38" i="3"/>
  <c r="M38" i="3"/>
  <c r="O38" i="3"/>
  <c r="K38" i="3"/>
  <c r="J38" i="3"/>
  <c r="L38" i="3"/>
  <c r="H38" i="3"/>
  <c r="I38" i="3" s="1"/>
  <c r="G38" i="3"/>
  <c r="O40" i="3"/>
  <c r="L40" i="3"/>
  <c r="I40" i="3"/>
  <c r="O39" i="3"/>
  <c r="L39" i="3"/>
  <c r="I39" i="3"/>
  <c r="R46" i="3"/>
  <c r="R45" i="3"/>
  <c r="Q44" i="3"/>
  <c r="P44" i="3"/>
  <c r="R44" i="3" s="1"/>
  <c r="R43" i="3"/>
  <c r="R42" i="3"/>
  <c r="Q41" i="3"/>
  <c r="R41" i="3" s="1"/>
  <c r="P41" i="3"/>
  <c r="R37" i="3"/>
  <c r="R36" i="3"/>
  <c r="Q35" i="3"/>
  <c r="P35" i="3"/>
  <c r="R35" i="3"/>
  <c r="R34" i="3"/>
  <c r="R33" i="3"/>
  <c r="R32" i="3"/>
  <c r="R31" i="3"/>
  <c r="R30" i="3"/>
  <c r="R29" i="3"/>
  <c r="Q28" i="3"/>
  <c r="P28" i="3"/>
  <c r="R28" i="3"/>
  <c r="R24" i="3"/>
  <c r="R23" i="3"/>
  <c r="Q22" i="3"/>
  <c r="R22" i="3"/>
  <c r="P22" i="3"/>
  <c r="R21" i="3"/>
  <c r="R20" i="3"/>
  <c r="R19" i="3"/>
  <c r="R16" i="3"/>
  <c r="R15" i="3"/>
  <c r="Q14" i="3"/>
  <c r="R14" i="3"/>
  <c r="P14" i="3"/>
  <c r="R13" i="3"/>
  <c r="R12" i="3"/>
  <c r="Q11" i="3"/>
  <c r="R11" i="3" s="1"/>
  <c r="P11" i="3"/>
  <c r="O29" i="3"/>
  <c r="N28" i="3"/>
  <c r="O28" i="3" s="1"/>
  <c r="M28" i="3"/>
  <c r="K28" i="3"/>
  <c r="J28" i="3"/>
  <c r="L28" i="3" s="1"/>
  <c r="H28" i="3"/>
  <c r="G28" i="3"/>
  <c r="I28" i="3" s="1"/>
  <c r="O30" i="3"/>
  <c r="L30" i="3"/>
  <c r="I30" i="3"/>
  <c r="L29" i="3"/>
  <c r="I29" i="3"/>
  <c r="N18" i="3"/>
  <c r="N17" i="3"/>
  <c r="M18" i="3"/>
  <c r="L46" i="3"/>
  <c r="I46" i="3"/>
  <c r="L45" i="3"/>
  <c r="I45" i="3"/>
  <c r="K44" i="3"/>
  <c r="J44" i="3"/>
  <c r="L44" i="3" s="1"/>
  <c r="H44" i="3"/>
  <c r="G44" i="3"/>
  <c r="I44" i="3"/>
  <c r="L43" i="3"/>
  <c r="I43" i="3"/>
  <c r="L42" i="3"/>
  <c r="I42" i="3"/>
  <c r="K41" i="3"/>
  <c r="J41" i="3"/>
  <c r="L41" i="3"/>
  <c r="H41" i="3"/>
  <c r="I41" i="3" s="1"/>
  <c r="G41" i="3"/>
  <c r="L37" i="3"/>
  <c r="I37" i="3"/>
  <c r="L36" i="3"/>
  <c r="I36" i="3"/>
  <c r="K35" i="3"/>
  <c r="J35" i="3"/>
  <c r="L35" i="3" s="1"/>
  <c r="H35" i="3"/>
  <c r="G35" i="3"/>
  <c r="I35" i="3"/>
  <c r="L34" i="3"/>
  <c r="I34" i="3"/>
  <c r="L33" i="3"/>
  <c r="I33" i="3"/>
  <c r="L32" i="3"/>
  <c r="I32" i="3"/>
  <c r="L31" i="3"/>
  <c r="I31" i="3"/>
  <c r="L24" i="3"/>
  <c r="I24" i="3"/>
  <c r="L23" i="3"/>
  <c r="I23" i="3"/>
  <c r="K22" i="3"/>
  <c r="J22" i="3"/>
  <c r="L22" i="3"/>
  <c r="H22" i="3"/>
  <c r="I22" i="3" s="1"/>
  <c r="G22" i="3"/>
  <c r="L21" i="3"/>
  <c r="I21" i="3"/>
  <c r="L20" i="3"/>
  <c r="I20" i="3"/>
  <c r="L19" i="3"/>
  <c r="I19" i="3"/>
  <c r="K18" i="3"/>
  <c r="K17" i="3"/>
  <c r="L17" i="3"/>
  <c r="L18" i="3"/>
  <c r="J18" i="3"/>
  <c r="J17" i="3"/>
  <c r="H18" i="3"/>
  <c r="I18" i="3" s="1"/>
  <c r="H17" i="3"/>
  <c r="G18" i="3"/>
  <c r="L16" i="3"/>
  <c r="I16" i="3"/>
  <c r="L15" i="3"/>
  <c r="I15" i="3"/>
  <c r="K14" i="3"/>
  <c r="K10" i="3" s="1"/>
  <c r="J14" i="3"/>
  <c r="L14" i="3" s="1"/>
  <c r="H14" i="3"/>
  <c r="G14" i="3"/>
  <c r="I14" i="3" s="1"/>
  <c r="L13" i="3"/>
  <c r="I13" i="3"/>
  <c r="L12" i="3"/>
  <c r="I12" i="3"/>
  <c r="K11" i="3"/>
  <c r="J11" i="3"/>
  <c r="L11" i="3"/>
  <c r="H11" i="3"/>
  <c r="G11" i="3"/>
  <c r="I11" i="3"/>
  <c r="O46" i="3"/>
  <c r="O45" i="3"/>
  <c r="M44" i="3"/>
  <c r="O44" i="3"/>
  <c r="N44" i="3"/>
  <c r="O43" i="3"/>
  <c r="O42" i="3"/>
  <c r="M41" i="3"/>
  <c r="N41" i="3"/>
  <c r="O37" i="3"/>
  <c r="O36" i="3"/>
  <c r="M35" i="3"/>
  <c r="O35" i="3" s="1"/>
  <c r="N35" i="3"/>
  <c r="O34" i="3"/>
  <c r="O33" i="3"/>
  <c r="O32" i="3"/>
  <c r="O31" i="3"/>
  <c r="O24" i="3"/>
  <c r="O23" i="3"/>
  <c r="M22" i="3"/>
  <c r="N22" i="3"/>
  <c r="O22" i="3" s="1"/>
  <c r="O21" i="3"/>
  <c r="O20" i="3"/>
  <c r="O19" i="3"/>
  <c r="O16" i="3"/>
  <c r="O15" i="3"/>
  <c r="M14" i="3"/>
  <c r="N14" i="3"/>
  <c r="O14" i="3" s="1"/>
  <c r="N10" i="3"/>
  <c r="O13" i="3"/>
  <c r="O12" i="3"/>
  <c r="M11" i="3"/>
  <c r="O11" i="3"/>
  <c r="N11" i="3"/>
  <c r="S7" i="3"/>
  <c r="U7" i="3"/>
  <c r="S10" i="3"/>
  <c r="U10" i="3" s="1"/>
  <c r="AB17" i="3"/>
  <c r="AD17" i="3" s="1"/>
  <c r="AG11" i="3"/>
  <c r="AG18" i="3"/>
  <c r="H10" i="3"/>
  <c r="P17" i="3"/>
  <c r="D17" i="3"/>
  <c r="F17" i="3"/>
  <c r="U14" i="3"/>
  <c r="W17" i="3"/>
  <c r="X18" i="3"/>
  <c r="P10" i="3"/>
  <c r="W7" i="3"/>
  <c r="X8" i="3"/>
  <c r="AC10" i="3"/>
  <c r="X14" i="3"/>
  <c r="V10" i="3"/>
  <c r="X10" i="3"/>
  <c r="AJ28" i="3"/>
  <c r="AH17" i="3"/>
  <c r="AK10" i="3"/>
  <c r="AK17" i="3"/>
  <c r="X9" i="3"/>
  <c r="M7" i="3"/>
  <c r="O7" i="3"/>
  <c r="AM9" i="3"/>
  <c r="L9" i="3"/>
  <c r="Y10" i="3"/>
  <c r="AA10" i="3" s="1"/>
  <c r="AA18" i="3"/>
  <c r="AF7" i="3"/>
  <c r="AG7" i="3"/>
  <c r="I8" i="3"/>
  <c r="O9" i="3"/>
  <c r="AF10" i="3"/>
  <c r="AG10" i="3"/>
  <c r="AJ8" i="3"/>
  <c r="J10" i="3"/>
  <c r="L10" i="3"/>
  <c r="M10" i="3"/>
  <c r="O10" i="3"/>
  <c r="G17" i="3"/>
  <c r="I17" i="3" s="1"/>
  <c r="AJ11" i="3"/>
  <c r="AG8" i="3"/>
  <c r="AN17" i="3"/>
  <c r="AP17" i="3" s="1"/>
  <c r="AP38" i="3"/>
  <c r="AP8" i="3"/>
  <c r="AP18" i="3"/>
  <c r="AO10" i="3"/>
  <c r="AN7" i="3"/>
  <c r="AN10" i="3"/>
  <c r="AK7" i="3"/>
  <c r="AM7" i="3"/>
  <c r="AS9" i="3"/>
  <c r="AS18" i="3"/>
  <c r="AS14" i="3"/>
  <c r="AR7" i="3"/>
  <c r="AR10" i="3"/>
  <c r="AQ17" i="3"/>
  <c r="AS17" i="3" s="1"/>
  <c r="AQ7" i="3"/>
  <c r="AS7" i="3" s="1"/>
  <c r="AV10" i="3" l="1"/>
  <c r="AV7" i="3"/>
  <c r="J7" i="3"/>
  <c r="L7" i="3" s="1"/>
  <c r="L8" i="3"/>
  <c r="AM11" i="3"/>
  <c r="AL10" i="3"/>
  <c r="AM17" i="3"/>
  <c r="O41" i="3"/>
  <c r="AG17" i="3"/>
  <c r="AD10" i="3"/>
  <c r="Q10" i="3"/>
  <c r="R10" i="3" s="1"/>
  <c r="AM10" i="3"/>
  <c r="G10" i="3"/>
  <c r="I10" i="3" s="1"/>
  <c r="R8" i="3"/>
  <c r="F10" i="3"/>
  <c r="AH7" i="3"/>
  <c r="AJ7" i="3" s="1"/>
  <c r="AQ10" i="3"/>
  <c r="AS10" i="3" s="1"/>
  <c r="AS11" i="3"/>
  <c r="AP10" i="3"/>
  <c r="AJ17" i="3"/>
  <c r="AD11" i="3"/>
  <c r="O18" i="3"/>
  <c r="M17" i="3"/>
  <c r="O17" i="3" s="1"/>
  <c r="X38" i="3"/>
  <c r="F8" i="3"/>
  <c r="D7" i="3"/>
  <c r="F7" i="3" s="1"/>
  <c r="F14" i="3"/>
  <c r="AM18" i="3"/>
  <c r="AO7" i="3"/>
  <c r="AP7" i="3" s="1"/>
</calcChain>
</file>

<file path=xl/sharedStrings.xml><?xml version="1.0" encoding="utf-8"?>
<sst xmlns="http://schemas.openxmlformats.org/spreadsheetml/2006/main" count="110" uniqueCount="49">
  <si>
    <t>年　度</t>
  </si>
  <si>
    <t>調定額</t>
  </si>
  <si>
    <t>収入額</t>
  </si>
  <si>
    <t>市民税</t>
  </si>
  <si>
    <t>固定資産税</t>
  </si>
  <si>
    <t>軽自動車税</t>
  </si>
  <si>
    <t>市たばこ税</t>
  </si>
  <si>
    <t>特別土地保有税</t>
  </si>
  <si>
    <t>都市計画税</t>
  </si>
  <si>
    <t>区　分</t>
  </si>
  <si>
    <t>市税</t>
  </si>
  <si>
    <t>たばこ消費税</t>
  </si>
  <si>
    <t>電気税</t>
  </si>
  <si>
    <t>ガス税</t>
  </si>
  <si>
    <t>木材取引税</t>
  </si>
  <si>
    <t>単位：千円</t>
    <phoneticPr fontId="3"/>
  </si>
  <si>
    <t>入湯税</t>
    <rPh sb="0" eb="2">
      <t>ニュウトウ</t>
    </rPh>
    <rPh sb="2" eb="3">
      <t>ゼイ</t>
    </rPh>
    <phoneticPr fontId="3"/>
  </si>
  <si>
    <t>８．市税収入額の推移</t>
    <phoneticPr fontId="3"/>
  </si>
  <si>
    <t>収入率（％）</t>
    <phoneticPr fontId="2"/>
  </si>
  <si>
    <t>現年度</t>
    <phoneticPr fontId="2"/>
  </si>
  <si>
    <t>滞納繰越</t>
    <phoneticPr fontId="2"/>
  </si>
  <si>
    <t>個人</t>
    <phoneticPr fontId="2"/>
  </si>
  <si>
    <t>法人</t>
    <phoneticPr fontId="2"/>
  </si>
  <si>
    <t>固定資産税</t>
    <phoneticPr fontId="2"/>
  </si>
  <si>
    <t>交付金</t>
    <phoneticPr fontId="3"/>
  </si>
  <si>
    <t>現年度</t>
    <phoneticPr fontId="2"/>
  </si>
  <si>
    <t>滞納繰越</t>
    <phoneticPr fontId="2"/>
  </si>
  <si>
    <t>水利地益税</t>
    <rPh sb="0" eb="2">
      <t>スイリ</t>
    </rPh>
    <rPh sb="2" eb="3">
      <t>チ</t>
    </rPh>
    <rPh sb="3" eb="4">
      <t>エキ</t>
    </rPh>
    <rPh sb="4" eb="5">
      <t>ゼイ</t>
    </rPh>
    <phoneticPr fontId="2"/>
  </si>
  <si>
    <t>現年度</t>
    <phoneticPr fontId="2"/>
  </si>
  <si>
    <t>滞納繰越</t>
    <phoneticPr fontId="2"/>
  </si>
  <si>
    <t>　</t>
    <phoneticPr fontId="3"/>
  </si>
  <si>
    <t>平成２１年度</t>
    <rPh sb="0" eb="2">
      <t>ヘイセイ</t>
    </rPh>
    <rPh sb="4" eb="6">
      <t>ネンド</t>
    </rPh>
    <phoneticPr fontId="3"/>
  </si>
  <si>
    <t>平成２２年度</t>
    <rPh sb="0" eb="2">
      <t>ヘイセイ</t>
    </rPh>
    <rPh sb="4" eb="6">
      <t>ネンド</t>
    </rPh>
    <phoneticPr fontId="3"/>
  </si>
  <si>
    <t>資料：石巻市納税課</t>
    <rPh sb="3" eb="6">
      <t>イシノマキシ</t>
    </rPh>
    <rPh sb="6" eb="8">
      <t>ノウゼイ</t>
    </rPh>
    <rPh sb="8" eb="9">
      <t>カ</t>
    </rPh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</si>
  <si>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</si>
  <si>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</si>
  <si>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</si>
  <si>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</si>
  <si>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</si>
  <si>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</si>
  <si>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</si>
  <si>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平成２0年度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</si>
  <si>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</si>
  <si>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令和元年度</t>
    <rPh sb="0" eb="3">
      <t>レイワガン</t>
    </rPh>
    <rPh sb="3" eb="5">
      <t>ネンド</t>
    </rPh>
    <phoneticPr fontId="3"/>
  </si>
  <si>
    <t>環境性能割</t>
    <rPh sb="0" eb="5">
      <t>カンキョウセイノウワリ</t>
    </rPh>
    <phoneticPr fontId="2"/>
  </si>
  <si>
    <t>令和２年度</t>
    <rPh sb="0" eb="2">
      <t>レイワ</t>
    </rPh>
    <rPh sb="3" eb="5">
      <t>ネンド</t>
    </rPh>
    <phoneticPr fontId="3"/>
  </si>
  <si>
    <t>令和３年度</t>
    <rPh sb="0" eb="2">
      <t>レイワ</t>
    </rPh>
    <rPh sb="3" eb="5">
      <t>ネンド</t>
    </rPh>
    <phoneticPr fontId="3"/>
  </si>
  <si>
    <t>令和４年度</t>
    <rPh sb="0" eb="2">
      <t>レイワ</t>
    </rPh>
    <rPh sb="3" eb="5">
      <t>ネンド</t>
    </rPh>
    <phoneticPr fontId="3"/>
  </si>
  <si>
    <t>令和５年度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</si>
</sst>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"/>
    <numFmt numFmtId="177" formatCode="#,##0_);[Red]\(#,##0\)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77" fontId="1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1" fillId="2" borderId="3" xfId="0" applyNumberFormat="1" applyFont="1" applyFill="1" applyBorder="1" applyAlignment="1">
      <alignment horizontal="center" vertical="center"/>
    </xf>
    <xf numFmtId="176" fontId="1" fillId="2" borderId="3" xfId="0" applyNumberFormat="1" applyFont="1" applyFill="1" applyBorder="1" applyAlignment="1">
      <alignment horizontal="center" vertical="center"/>
    </xf>
    <xf numFmtId="177" fontId="1" fillId="2" borderId="4" xfId="1" applyNumberFormat="1" applyFont="1" applyFill="1" applyBorder="1" applyAlignment="1">
      <alignment vertical="center"/>
    </xf>
    <xf numFmtId="176" fontId="1" fillId="2" borderId="3" xfId="1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vertical="center"/>
    </xf>
    <xf numFmtId="177" fontId="1" fillId="0" borderId="3" xfId="1" applyNumberFormat="1" applyFont="1" applyFill="1" applyBorder="1" applyAlignment="1">
      <alignment vertical="center"/>
    </xf>
    <xf numFmtId="176" fontId="1" fillId="0" borderId="3" xfId="1" applyNumberFormat="1" applyFont="1" applyFill="1" applyBorder="1" applyAlignment="1">
      <alignment horizontal="right" vertical="center"/>
    </xf>
    <xf numFmtId="177" fontId="1" fillId="0" borderId="7" xfId="1" applyNumberFormat="1" applyFont="1" applyFill="1" applyBorder="1" applyAlignment="1">
      <alignment vertical="center"/>
    </xf>
    <xf numFmtId="177" fontId="1" fillId="2" borderId="3" xfId="1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177" fontId="1" fillId="0" borderId="3" xfId="1" applyNumberFormat="1" applyFont="1" applyFill="1" applyBorder="1" applyAlignment="1">
      <alignment horizontal="right" vertical="center"/>
    </xf>
    <xf numFmtId="177" fontId="1" fillId="0" borderId="0" xfId="1" applyNumberFormat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/>
    </xf>
    <xf numFmtId="177" fontId="1" fillId="0" borderId="0" xfId="0" applyNumberFormat="1" applyFont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177" fontId="1" fillId="3" borderId="3" xfId="1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0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19050</xdr:rowOff>
    </xdr:from>
    <xdr:to>
      <xdr:col>3</xdr:col>
      <xdr:colOff>0</xdr:colOff>
      <xdr:row>5</xdr:row>
      <xdr:rowOff>219075</xdr:rowOff>
    </xdr:to>
    <xdr:sp macro="" textlink="">
      <xdr:nvSpPr>
        <xdr:cNvPr id="2110" name="Line 1"/>
        <xdr:cNvSpPr>
          <a:spLocks noChangeShapeType="1"/>
        </xdr:cNvSpPr>
      </xdr:nvSpPr>
      <xdr:spPr bwMode="auto">
        <a:xfrm flipH="1" flipV="1">
          <a:off x="9525" y="876300"/>
          <a:ext cx="2019300" cy="428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Y54"/>
  <sheetViews>
    <sheetView tabSelected="1" view="pageBreakPreview" zoomScaleNormal="100" zoomScaleSheetLayoutView="100" workbookViewId="0">
      <pane xSplit="3" ySplit="6" topLeftCell="AO7" activePane="bottomRight" state="frozen"/>
      <selection pane="topRight" activeCell="D1" sqref="D1"/>
      <selection pane="bottomLeft" activeCell="A7" sqref="A7"/>
      <selection pane="bottomRight"/>
    </sheetView>
  </sheetViews>
  <sheetFormatPr defaultRowHeight="13.5" x14ac:dyDescent="0.15"/>
  <cols>
    <col min="1" max="2" width="5.625" style="1" customWidth="1"/>
    <col min="3" max="3" width="15.375" style="1" customWidth="1"/>
    <col min="4" max="5" width="12.5" style="8" customWidth="1"/>
    <col min="6" max="6" width="12.5" style="9" customWidth="1"/>
    <col min="7" max="8" width="12.5" style="8" customWidth="1"/>
    <col min="9" max="9" width="12.5" style="9" customWidth="1"/>
    <col min="10" max="11" width="12.5" style="8" customWidth="1"/>
    <col min="12" max="12" width="12.5" style="9" customWidth="1"/>
    <col min="13" max="14" width="12.5" style="8" customWidth="1"/>
    <col min="15" max="15" width="12.5" style="9" customWidth="1"/>
    <col min="16" max="17" width="12.5" style="8" customWidth="1"/>
    <col min="18" max="18" width="12.5" style="9" customWidth="1"/>
    <col min="19" max="20" width="12.5" style="8" customWidth="1"/>
    <col min="21" max="21" width="12.5" style="9" customWidth="1"/>
    <col min="22" max="23" width="12.5" style="8" customWidth="1"/>
    <col min="24" max="24" width="12.5" style="9" customWidth="1"/>
    <col min="25" max="25" width="13.125" style="1" customWidth="1"/>
    <col min="26" max="26" width="13.75" style="1" customWidth="1"/>
    <col min="27" max="27" width="12.875" style="1" customWidth="1"/>
    <col min="28" max="29" width="12.375" style="1" customWidth="1"/>
    <col min="30" max="30" width="12.25" style="1" customWidth="1"/>
    <col min="31" max="31" width="12.375" style="1" customWidth="1"/>
    <col min="32" max="32" width="12.375" style="1" bestFit="1" customWidth="1"/>
    <col min="33" max="33" width="12.25" style="1" bestFit="1" customWidth="1"/>
    <col min="34" max="34" width="12.375" style="1" customWidth="1"/>
    <col min="35" max="35" width="12.375" style="1" bestFit="1" customWidth="1"/>
    <col min="36" max="36" width="12.25" style="1" bestFit="1" customWidth="1"/>
    <col min="37" max="37" width="12.375" style="1" customWidth="1"/>
    <col min="38" max="38" width="12.375" style="1" bestFit="1" customWidth="1"/>
    <col min="39" max="39" width="12.25" style="1" bestFit="1" customWidth="1"/>
    <col min="40" max="51" width="12.25" style="1" customWidth="1"/>
    <col min="52" max="16384" width="9" style="1"/>
  </cols>
  <sheetData>
    <row r="2" spans="1:51" ht="18" customHeight="1" x14ac:dyDescent="0.15">
      <c r="A2" s="1" t="s">
        <v>17</v>
      </c>
    </row>
    <row r="3" spans="1:51" ht="18" customHeight="1" x14ac:dyDescent="0.15"/>
    <row r="4" spans="1:51" ht="18" customHeight="1" x14ac:dyDescent="0.15">
      <c r="A4" s="1" t="s">
        <v>15</v>
      </c>
    </row>
    <row r="5" spans="1:51" ht="18" customHeight="1" x14ac:dyDescent="0.15">
      <c r="A5" s="39" t="s">
        <v>0</v>
      </c>
      <c r="B5" s="39"/>
      <c r="C5" s="39"/>
      <c r="D5" s="30" t="s">
        <v>41</v>
      </c>
      <c r="E5" s="31"/>
      <c r="F5" s="32"/>
      <c r="G5" s="35" t="s">
        <v>31</v>
      </c>
      <c r="H5" s="31"/>
      <c r="I5" s="32"/>
      <c r="J5" s="35" t="s">
        <v>32</v>
      </c>
      <c r="K5" s="31"/>
      <c r="L5" s="32"/>
      <c r="M5" s="30" t="s">
        <v>37</v>
      </c>
      <c r="N5" s="31"/>
      <c r="O5" s="32"/>
      <c r="P5" s="30" t="s">
        <v>34</v>
      </c>
      <c r="Q5" s="31"/>
      <c r="R5" s="32"/>
      <c r="S5" s="30" t="s">
        <v>35</v>
      </c>
      <c r="T5" s="31"/>
      <c r="U5" s="32"/>
      <c r="V5" s="30" t="s">
        <v>36</v>
      </c>
      <c r="W5" s="31"/>
      <c r="X5" s="32"/>
      <c r="Y5" s="30" t="s">
        <v>38</v>
      </c>
      <c r="Z5" s="31"/>
      <c r="AA5" s="32"/>
      <c r="AB5" s="30" t="s">
        <v>39</v>
      </c>
      <c r="AC5" s="31"/>
      <c r="AD5" s="32"/>
      <c r="AE5" s="30" t="s">
        <v>40</v>
      </c>
      <c r="AF5" s="31"/>
      <c r="AG5" s="32"/>
      <c r="AH5" s="30" t="s">
        <v>42</v>
      </c>
      <c r="AI5" s="31"/>
      <c r="AJ5" s="32"/>
      <c r="AK5" s="30" t="s">
        <v>43</v>
      </c>
      <c r="AL5" s="31"/>
      <c r="AM5" s="32"/>
      <c r="AN5" s="30" t="s">
        <v>45</v>
      </c>
      <c r="AO5" s="31"/>
      <c r="AP5" s="32"/>
      <c r="AQ5" s="30" t="s">
        <v>46</v>
      </c>
      <c r="AR5" s="31"/>
      <c r="AS5" s="32"/>
      <c r="AT5" s="30" t="s">
        <v>47</v>
      </c>
      <c r="AU5" s="31"/>
      <c r="AV5" s="32"/>
      <c r="AW5" s="30" t="s">
        <v>48</v>
      </c>
      <c r="AX5" s="31"/>
      <c r="AY5" s="32"/>
    </row>
    <row r="6" spans="1:51" ht="18" customHeight="1" x14ac:dyDescent="0.15">
      <c r="A6" s="40" t="s">
        <v>9</v>
      </c>
      <c r="B6" s="40"/>
      <c r="C6" s="40"/>
      <c r="D6" s="10" t="s">
        <v>1</v>
      </c>
      <c r="E6" s="10" t="s">
        <v>2</v>
      </c>
      <c r="F6" s="11" t="s">
        <v>18</v>
      </c>
      <c r="G6" s="10" t="s">
        <v>1</v>
      </c>
      <c r="H6" s="10" t="s">
        <v>2</v>
      </c>
      <c r="I6" s="11" t="s">
        <v>18</v>
      </c>
      <c r="J6" s="10" t="s">
        <v>1</v>
      </c>
      <c r="K6" s="10" t="s">
        <v>2</v>
      </c>
      <c r="L6" s="11" t="s">
        <v>18</v>
      </c>
      <c r="M6" s="10" t="s">
        <v>1</v>
      </c>
      <c r="N6" s="10" t="s">
        <v>2</v>
      </c>
      <c r="O6" s="11" t="s">
        <v>18</v>
      </c>
      <c r="P6" s="10" t="s">
        <v>1</v>
      </c>
      <c r="Q6" s="10" t="s">
        <v>2</v>
      </c>
      <c r="R6" s="11" t="s">
        <v>18</v>
      </c>
      <c r="S6" s="10" t="s">
        <v>1</v>
      </c>
      <c r="T6" s="10" t="s">
        <v>2</v>
      </c>
      <c r="U6" s="11" t="s">
        <v>18</v>
      </c>
      <c r="V6" s="10" t="s">
        <v>1</v>
      </c>
      <c r="W6" s="10" t="s">
        <v>2</v>
      </c>
      <c r="X6" s="11" t="s">
        <v>18</v>
      </c>
      <c r="Y6" s="10" t="s">
        <v>1</v>
      </c>
      <c r="Z6" s="10" t="s">
        <v>2</v>
      </c>
      <c r="AA6" s="11" t="s">
        <v>18</v>
      </c>
      <c r="AB6" s="10" t="s">
        <v>1</v>
      </c>
      <c r="AC6" s="10" t="s">
        <v>2</v>
      </c>
      <c r="AD6" s="11" t="s">
        <v>18</v>
      </c>
      <c r="AE6" s="10" t="s">
        <v>1</v>
      </c>
      <c r="AF6" s="10" t="s">
        <v>2</v>
      </c>
      <c r="AG6" s="11" t="s">
        <v>18</v>
      </c>
      <c r="AH6" s="10" t="s">
        <v>1</v>
      </c>
      <c r="AI6" s="10" t="s">
        <v>2</v>
      </c>
      <c r="AJ6" s="11" t="s">
        <v>18</v>
      </c>
      <c r="AK6" s="10" t="s">
        <v>1</v>
      </c>
      <c r="AL6" s="10" t="s">
        <v>2</v>
      </c>
      <c r="AM6" s="11" t="s">
        <v>18</v>
      </c>
      <c r="AN6" s="10" t="s">
        <v>1</v>
      </c>
      <c r="AO6" s="10" t="s">
        <v>2</v>
      </c>
      <c r="AP6" s="11" t="s">
        <v>18</v>
      </c>
      <c r="AQ6" s="10" t="s">
        <v>1</v>
      </c>
      <c r="AR6" s="10" t="s">
        <v>2</v>
      </c>
      <c r="AS6" s="11" t="s">
        <v>18</v>
      </c>
      <c r="AT6" s="10" t="s">
        <v>1</v>
      </c>
      <c r="AU6" s="10" t="s">
        <v>2</v>
      </c>
      <c r="AV6" s="11" t="s">
        <v>18</v>
      </c>
      <c r="AW6" s="10" t="s">
        <v>1</v>
      </c>
      <c r="AX6" s="10" t="s">
        <v>2</v>
      </c>
      <c r="AY6" s="11" t="s">
        <v>18</v>
      </c>
    </row>
    <row r="7" spans="1:51" ht="18" customHeight="1" x14ac:dyDescent="0.15">
      <c r="A7" s="27" t="s">
        <v>10</v>
      </c>
      <c r="B7" s="28"/>
      <c r="C7" s="29"/>
      <c r="D7" s="12">
        <f>D8+D9</f>
        <v>20711748</v>
      </c>
      <c r="E7" s="12">
        <f>E8+E9</f>
        <v>18108516</v>
      </c>
      <c r="F7" s="13">
        <f t="shared" ref="F7:F27" si="0">IF(D7=0,,E7/D7*100)</f>
        <v>87.431133287253203</v>
      </c>
      <c r="G7" s="12">
        <f>G8+G9</f>
        <v>20304247</v>
      </c>
      <c r="H7" s="12">
        <f>H8+H9</f>
        <v>17562841</v>
      </c>
      <c r="I7" s="13">
        <f t="shared" ref="I7:I46" si="1">IF(G7=0,,H7/G7*100)</f>
        <v>86.498361648181287</v>
      </c>
      <c r="J7" s="12">
        <f>J8+J9</f>
        <v>20126929</v>
      </c>
      <c r="K7" s="12">
        <f>K8+K9</f>
        <v>17190425</v>
      </c>
      <c r="L7" s="13">
        <f t="shared" ref="L7:L46" si="2">IF(J7=0,,K7/J7*100)</f>
        <v>85.410074234375244</v>
      </c>
      <c r="M7" s="12">
        <f>M8+M9</f>
        <v>11638955</v>
      </c>
      <c r="N7" s="12">
        <f>N8+N9</f>
        <v>9168982</v>
      </c>
      <c r="O7" s="13">
        <f t="shared" ref="O7:O46" si="3">IF(M7=0,,N7/M7*100)</f>
        <v>78.778395483099644</v>
      </c>
      <c r="P7" s="12">
        <f>P8+P9</f>
        <v>14386333</v>
      </c>
      <c r="Q7" s="12">
        <f>Q8+Q9</f>
        <v>12356071</v>
      </c>
      <c r="R7" s="13">
        <f t="shared" ref="R7:R27" si="4">IF(P7=0,,Q7/P7*100)</f>
        <v>85.887564259773498</v>
      </c>
      <c r="S7" s="12">
        <f>S8+S9</f>
        <v>16283417</v>
      </c>
      <c r="T7" s="12">
        <f>T8+T9</f>
        <v>14490311</v>
      </c>
      <c r="U7" s="13">
        <f t="shared" ref="U7:U46" si="5">IF(S7=0,,T7/S7*100)</f>
        <v>88.988146652511574</v>
      </c>
      <c r="V7" s="12">
        <f>V8+V9</f>
        <v>17789772</v>
      </c>
      <c r="W7" s="12">
        <f>W8+W9</f>
        <v>16273954</v>
      </c>
      <c r="X7" s="13">
        <f t="shared" ref="X7:X46" si="6">IF(V7=0,,W7/V7*100)</f>
        <v>91.479272471845064</v>
      </c>
      <c r="Y7" s="12">
        <f>Y8+Y9</f>
        <v>18155119</v>
      </c>
      <c r="Z7" s="12">
        <f>Z8+Z9</f>
        <v>16899335</v>
      </c>
      <c r="AA7" s="13">
        <f t="shared" ref="AA7:AA46" si="7">IF(Y7=0,,Z7/Y7*100)</f>
        <v>93.083030741908118</v>
      </c>
      <c r="AB7" s="12">
        <f>AB8+AB9</f>
        <v>18583455</v>
      </c>
      <c r="AC7" s="12">
        <f>AC8+AC9</f>
        <v>17637267</v>
      </c>
      <c r="AD7" s="13">
        <f t="shared" ref="AD7:AD46" si="8">IF(AB7=0,,AC7/AB7*100)</f>
        <v>94.908438716051464</v>
      </c>
      <c r="AE7" s="12">
        <f>AE8+AE9</f>
        <v>18854793</v>
      </c>
      <c r="AF7" s="12">
        <f>AF8+AF9</f>
        <v>18072128</v>
      </c>
      <c r="AG7" s="13">
        <f t="shared" ref="AG7:AG46" si="9">IF(AE7=0,,AF7/AE7*100)</f>
        <v>95.848986514993825</v>
      </c>
      <c r="AH7" s="12">
        <f>AH8+AH9</f>
        <v>19491048</v>
      </c>
      <c r="AI7" s="12">
        <f>AI8+AI9</f>
        <v>18858995</v>
      </c>
      <c r="AJ7" s="13">
        <f t="shared" ref="AJ7:AJ46" si="10">IF(AH7=0,,AI7/AH7*100)</f>
        <v>96.75721387582648</v>
      </c>
      <c r="AK7" s="12">
        <f>AK8+AK9</f>
        <v>20201473</v>
      </c>
      <c r="AL7" s="12">
        <f>AL8+AL9</f>
        <v>19583696</v>
      </c>
      <c r="AM7" s="13">
        <f t="shared" ref="AM7:AM46" si="11">IF(AK7=0,,AL7/AK7*100)</f>
        <v>96.941921017343631</v>
      </c>
      <c r="AN7" s="12">
        <f>AN8+AN9</f>
        <v>19970254</v>
      </c>
      <c r="AO7" s="12">
        <f>AO8+AO9</f>
        <v>19341416</v>
      </c>
      <c r="AP7" s="13">
        <f t="shared" ref="AP7:AP27" si="12">IF(AN7=0,,AO7/AN7*100)</f>
        <v>96.851126680712213</v>
      </c>
      <c r="AQ7" s="12">
        <f>AQ8+AQ9</f>
        <v>19336809</v>
      </c>
      <c r="AR7" s="12">
        <f>AR8+AR9</f>
        <v>18800427</v>
      </c>
      <c r="AS7" s="13">
        <f t="shared" ref="AS7:AS46" si="13">IF(AQ7=0,,AR7/AQ7*100)</f>
        <v>97.226109023469178</v>
      </c>
      <c r="AT7" s="12">
        <f>AT8+AT9</f>
        <v>19869310</v>
      </c>
      <c r="AU7" s="12">
        <f>AU8+AU9</f>
        <v>19354432</v>
      </c>
      <c r="AV7" s="13">
        <f t="shared" ref="AV7:AV46" si="14">IF(AT7=0,,AU7/AT7*100)</f>
        <v>97.408676999855558</v>
      </c>
      <c r="AW7" s="12">
        <f>AW8+AW9</f>
        <v>20014907</v>
      </c>
      <c r="AX7" s="12">
        <f>AX8+AX9</f>
        <v>19500425</v>
      </c>
      <c r="AY7" s="13">
        <f t="shared" ref="AY7:AY46" si="15">IF(AW7=0,,AX7/AW7*100)</f>
        <v>97.429505917764189</v>
      </c>
    </row>
    <row r="8" spans="1:51" ht="18" customHeight="1" x14ac:dyDescent="0.15">
      <c r="A8" s="14"/>
      <c r="B8" s="36" t="s">
        <v>19</v>
      </c>
      <c r="C8" s="36"/>
      <c r="D8" s="15">
        <f>D12+D15+D19+D21+D23+D29+D36+D39+D42+D45</f>
        <v>18518307</v>
      </c>
      <c r="E8" s="15">
        <v>17831392</v>
      </c>
      <c r="F8" s="16">
        <f t="shared" si="0"/>
        <v>96.290616631423163</v>
      </c>
      <c r="G8" s="15">
        <f>G12+G15+G19+G21+G23+G29+G36+G39+G42+G45</f>
        <v>17948662</v>
      </c>
      <c r="H8" s="15">
        <f>H12+H15+H19+H21+H23+H29+H36+H39+H42+H45</f>
        <v>17293325</v>
      </c>
      <c r="I8" s="16">
        <f t="shared" si="1"/>
        <v>96.348825333052673</v>
      </c>
      <c r="J8" s="15">
        <f>J12+J15+J19+J21+J23+J29+J36+J39+J42+J45</f>
        <v>17553949</v>
      </c>
      <c r="K8" s="15">
        <f>K12+K15+K19+K21+K23+K29+K36+K39+K42+K45</f>
        <v>16802682</v>
      </c>
      <c r="L8" s="16">
        <f t="shared" si="2"/>
        <v>95.72023936038552</v>
      </c>
      <c r="M8" s="15">
        <f>M12+M15+M19+M21+M23+M29+M36+M39+M42+M45</f>
        <v>8945885</v>
      </c>
      <c r="N8" s="15">
        <f>N12+N15+N19+N21+N23+N29+N36+N39+N42+N45</f>
        <v>8694320</v>
      </c>
      <c r="O8" s="16">
        <f t="shared" si="3"/>
        <v>97.187924950969077</v>
      </c>
      <c r="P8" s="15">
        <f>P12+P15+P19+P21+P23+P29+P36+P39+P42+P45</f>
        <v>12244147</v>
      </c>
      <c r="Q8" s="15">
        <f>Q12+Q15+Q19+Q21+Q23+Q29+Q36+Q39+Q42+Q45</f>
        <v>12005830</v>
      </c>
      <c r="R8" s="16">
        <f t="shared" si="4"/>
        <v>98.053625132073307</v>
      </c>
      <c r="S8" s="15">
        <v>14441538</v>
      </c>
      <c r="T8" s="15">
        <v>14193437</v>
      </c>
      <c r="U8" s="16">
        <f t="shared" si="5"/>
        <v>98.28203201071797</v>
      </c>
      <c r="V8" s="15">
        <f>+V12+V15+V19+V21+V23+V29+V39+V42</f>
        <v>16279888</v>
      </c>
      <c r="W8" s="15">
        <f>+W12+W15+W19+W21+W23+W29+W39+W42</f>
        <v>16015679</v>
      </c>
      <c r="X8" s="16">
        <f t="shared" si="6"/>
        <v>98.377083429566596</v>
      </c>
      <c r="Y8" s="15">
        <v>16880755</v>
      </c>
      <c r="Z8" s="15">
        <v>16628016</v>
      </c>
      <c r="AA8" s="16">
        <f t="shared" si="7"/>
        <v>98.502798008738353</v>
      </c>
      <c r="AB8" s="15">
        <v>17568219</v>
      </c>
      <c r="AC8" s="15">
        <v>17321445</v>
      </c>
      <c r="AD8" s="16">
        <f t="shared" si="8"/>
        <v>98.595338548546096</v>
      </c>
      <c r="AE8" s="15">
        <f>AE12+AE15+AE19+AE21+AE23+AE29+AE39+AE42</f>
        <v>18054869</v>
      </c>
      <c r="AF8" s="15">
        <f>AF12+AF15+AF19+AF21+AF23+AF29+AF39+AF42</f>
        <v>17797934</v>
      </c>
      <c r="AG8" s="16">
        <f t="shared" si="9"/>
        <v>98.576921272594106</v>
      </c>
      <c r="AH8" s="15">
        <f>AH12+AH15+AH19+AH21+AH23+AH29+AH39+AH42</f>
        <v>18796969</v>
      </c>
      <c r="AI8" s="15">
        <f>AI12+AI15+AI19+AI21+AI23+AI29+AI39+AI42</f>
        <v>18591191</v>
      </c>
      <c r="AJ8" s="16">
        <f t="shared" si="10"/>
        <v>98.905259672450384</v>
      </c>
      <c r="AK8" s="15">
        <f>AK12+AK15+AK19+AK21+AK23+AK29+AK39+AK42+AK26</f>
        <v>19605149</v>
      </c>
      <c r="AL8" s="15">
        <f>AL12+AL15+AL19+AL21+AL23+AL29+AL39+AL42+AL26</f>
        <v>19380801</v>
      </c>
      <c r="AM8" s="16">
        <f t="shared" si="11"/>
        <v>98.855667967634417</v>
      </c>
      <c r="AN8" s="15">
        <f>AN12+AN15+AN19+AN21+AN23+AN29+AN39+AN42+AN26</f>
        <v>19400381</v>
      </c>
      <c r="AO8" s="15">
        <f>AO12+AO15+AO19+AO21+AO23+AO29+AO39+AO42+AO26</f>
        <v>19153094</v>
      </c>
      <c r="AP8" s="16">
        <f t="shared" si="12"/>
        <v>98.725349775347198</v>
      </c>
      <c r="AQ8" s="15">
        <f>AQ12+AQ15+AQ19+AQ21+AQ23+AQ29+AQ39+AQ42+AQ26</f>
        <v>18749394</v>
      </c>
      <c r="AR8" s="15">
        <f>AR12+AR15+AR19+AR21+AR23+AR29+AR39+AR42+AR26</f>
        <v>18576913</v>
      </c>
      <c r="AS8" s="16">
        <f t="shared" si="13"/>
        <v>99.080071601247482</v>
      </c>
      <c r="AT8" s="15">
        <f>AT12+AT15+AT19+AT21+AT23+AT29+AT39+AT42+AT26</f>
        <v>19379550</v>
      </c>
      <c r="AU8" s="15">
        <f>AU12+AU15+AU19+AU21+AU23+AU29+AU39+AU42+AU26</f>
        <v>19206384</v>
      </c>
      <c r="AV8" s="16">
        <f t="shared" si="14"/>
        <v>99.106449840166562</v>
      </c>
      <c r="AW8" s="15">
        <f>AW12+AW15+AW19+AW21+AW23+AW29+AW39+AW42+AW26</f>
        <v>19576254</v>
      </c>
      <c r="AX8" s="15">
        <f>AX12+AX15+AX19+AX21+AX23+AX29+AX39+AX42+AX26</f>
        <v>19378265</v>
      </c>
      <c r="AY8" s="16">
        <f t="shared" si="15"/>
        <v>98.988626731140698</v>
      </c>
    </row>
    <row r="9" spans="1:51" ht="18" customHeight="1" x14ac:dyDescent="0.15">
      <c r="A9" s="14"/>
      <c r="B9" s="36" t="s">
        <v>20</v>
      </c>
      <c r="C9" s="36"/>
      <c r="D9" s="17">
        <f>D13+D16+D20+D24+D37+D40+D43+D30+D46</f>
        <v>2193441</v>
      </c>
      <c r="E9" s="17">
        <v>277124</v>
      </c>
      <c r="F9" s="16">
        <f t="shared" si="0"/>
        <v>12.634212636674521</v>
      </c>
      <c r="G9" s="17">
        <f>G13+G16+G20+G24+G37+G40+G43+G30+G46</f>
        <v>2355585</v>
      </c>
      <c r="H9" s="17">
        <f>H13+H16+H20+H24+H37+H40+H43+H30+H46</f>
        <v>269516</v>
      </c>
      <c r="I9" s="16">
        <f t="shared" si="1"/>
        <v>11.441573961457557</v>
      </c>
      <c r="J9" s="17">
        <f>J13+J16+J20+J24+J37+J40+J43+J30+J46</f>
        <v>2572980</v>
      </c>
      <c r="K9" s="17">
        <f>K13+K16+K20+K24+K37+K40+K43+K30+K46</f>
        <v>387743</v>
      </c>
      <c r="L9" s="16">
        <f t="shared" si="2"/>
        <v>15.069802330371788</v>
      </c>
      <c r="M9" s="17">
        <f>M13+M16+M20+M24+M37+M40+M43+M30+M46</f>
        <v>2693070</v>
      </c>
      <c r="N9" s="17">
        <f>N13+N16+N20+N24+N37+N40+N43+N30+N46</f>
        <v>474662</v>
      </c>
      <c r="O9" s="16">
        <f t="shared" si="3"/>
        <v>17.625312375838728</v>
      </c>
      <c r="P9" s="17">
        <f>P13+P16+P20+P24+P37+P40+P43+P30+P46</f>
        <v>2142186</v>
      </c>
      <c r="Q9" s="17">
        <f>Q13+Q16+Q20+Q24+Q37+Q40+Q43+Q30+Q46</f>
        <v>350241</v>
      </c>
      <c r="R9" s="16">
        <f t="shared" si="4"/>
        <v>16.349700726267464</v>
      </c>
      <c r="S9" s="17">
        <v>1841879</v>
      </c>
      <c r="T9" s="17">
        <v>296874</v>
      </c>
      <c r="U9" s="16">
        <f t="shared" si="5"/>
        <v>16.117996893389851</v>
      </c>
      <c r="V9" s="17">
        <f>+V13+V16+V20+V24+V43</f>
        <v>1509884</v>
      </c>
      <c r="W9" s="17">
        <f>+W13+W16+W20+W24+W43</f>
        <v>258275</v>
      </c>
      <c r="X9" s="16">
        <f t="shared" si="6"/>
        <v>17.105618709781677</v>
      </c>
      <c r="Y9" s="17">
        <v>1274364</v>
      </c>
      <c r="Z9" s="17">
        <v>271319</v>
      </c>
      <c r="AA9" s="16">
        <f t="shared" si="7"/>
        <v>21.290541791827138</v>
      </c>
      <c r="AB9" s="17">
        <v>1015236</v>
      </c>
      <c r="AC9" s="17">
        <v>315822</v>
      </c>
      <c r="AD9" s="16">
        <f t="shared" si="8"/>
        <v>31.108234932567402</v>
      </c>
      <c r="AE9" s="17">
        <f>AE13+AE16+AE20+AE24+AE30+AE40+AE43</f>
        <v>799924</v>
      </c>
      <c r="AF9" s="17">
        <f>AF13+AF16+AF20+AF24+AF30+AF40+AF43</f>
        <v>274194</v>
      </c>
      <c r="AG9" s="16">
        <f t="shared" si="9"/>
        <v>34.277506363104493</v>
      </c>
      <c r="AH9" s="17">
        <f>AH13+AH16+AH20+AH24+AH30+AH40+AH43</f>
        <v>694079</v>
      </c>
      <c r="AI9" s="17">
        <f>AI13+AI16+AI20+AI24+AI30+AI40+AI43</f>
        <v>267804</v>
      </c>
      <c r="AJ9" s="16">
        <f t="shared" si="10"/>
        <v>38.584080486515226</v>
      </c>
      <c r="AK9" s="17">
        <f>AK13+AK16+AK20+AK24+AK30+AK40+AK43</f>
        <v>596324</v>
      </c>
      <c r="AL9" s="17">
        <f>AL13+AL16+AL20+AL24+AL30+AL40+AL43</f>
        <v>202895</v>
      </c>
      <c r="AM9" s="16">
        <f t="shared" si="11"/>
        <v>34.024288809439163</v>
      </c>
      <c r="AN9" s="17">
        <f>AN13+AN16+AN20+AN24+AN30+AN40+AN43</f>
        <v>569873</v>
      </c>
      <c r="AO9" s="17">
        <f>AO13+AO16+AO20+AO24+AO30+AO40+AO43</f>
        <v>188322</v>
      </c>
      <c r="AP9" s="16">
        <f t="shared" si="12"/>
        <v>33.046310318263892</v>
      </c>
      <c r="AQ9" s="17">
        <f>AQ13+AQ16+AQ20+AQ24+AQ30+AQ40+AQ43</f>
        <v>587415</v>
      </c>
      <c r="AR9" s="17">
        <f>AR13+AR16+AR20+AR24+AR30+AR40+AR43</f>
        <v>223514</v>
      </c>
      <c r="AS9" s="16">
        <f t="shared" si="13"/>
        <v>38.050441340449261</v>
      </c>
      <c r="AT9" s="17">
        <f>AT13+AT16+AT20+AT24+AT30+AT40+AT43</f>
        <v>489760</v>
      </c>
      <c r="AU9" s="17">
        <f>AU13+AU16+AU20+AU24+AU30+AU40+AU43</f>
        <v>148048</v>
      </c>
      <c r="AV9" s="16">
        <f t="shared" si="14"/>
        <v>30.228683436785364</v>
      </c>
      <c r="AW9" s="17">
        <f>AW13+AW16+AW20+AW24+AW30+AW40+AW43</f>
        <v>438653</v>
      </c>
      <c r="AX9" s="17">
        <f>AX13+AX16+AX20+AX24+AX30+AX40+AX43</f>
        <v>122160</v>
      </c>
      <c r="AY9" s="16">
        <f t="shared" si="15"/>
        <v>27.848891948761324</v>
      </c>
    </row>
    <row r="10" spans="1:51" ht="18" customHeight="1" x14ac:dyDescent="0.15">
      <c r="A10" s="27" t="s">
        <v>3</v>
      </c>
      <c r="B10" s="28"/>
      <c r="C10" s="29"/>
      <c r="D10" s="18">
        <f>D11+D14</f>
        <v>8175925</v>
      </c>
      <c r="E10" s="18">
        <f>E11+E14</f>
        <v>7326097</v>
      </c>
      <c r="F10" s="13">
        <f t="shared" si="0"/>
        <v>89.605726569164958</v>
      </c>
      <c r="G10" s="18">
        <f>G11+G14</f>
        <v>8052451</v>
      </c>
      <c r="H10" s="18">
        <f>H11+H14</f>
        <v>7095558</v>
      </c>
      <c r="I10" s="13">
        <f t="shared" si="1"/>
        <v>88.116748552707733</v>
      </c>
      <c r="J10" s="18">
        <f>J11+J14</f>
        <v>7678722</v>
      </c>
      <c r="K10" s="18">
        <f>K11+K14</f>
        <v>6632420</v>
      </c>
      <c r="L10" s="13">
        <f t="shared" si="2"/>
        <v>86.374008591533851</v>
      </c>
      <c r="M10" s="18">
        <f>M11+M14</f>
        <v>5252885</v>
      </c>
      <c r="N10" s="18">
        <f>N11+N14</f>
        <v>4315133</v>
      </c>
      <c r="O10" s="13">
        <f t="shared" si="3"/>
        <v>82.147867314818427</v>
      </c>
      <c r="P10" s="18">
        <f>P11+P14</f>
        <v>6589608</v>
      </c>
      <c r="Q10" s="18">
        <f>Q11+Q14</f>
        <v>5781380</v>
      </c>
      <c r="R10" s="13">
        <f t="shared" si="4"/>
        <v>87.73480911155869</v>
      </c>
      <c r="S10" s="18">
        <f>S11+S14</f>
        <v>6825572</v>
      </c>
      <c r="T10" s="18">
        <f>T11+T14</f>
        <v>6064938</v>
      </c>
      <c r="U10" s="13">
        <f t="shared" si="5"/>
        <v>88.856113451004546</v>
      </c>
      <c r="V10" s="18">
        <f>V11+V14</f>
        <v>7999296</v>
      </c>
      <c r="W10" s="18">
        <f>W11+W14</f>
        <v>7352977</v>
      </c>
      <c r="X10" s="13">
        <f t="shared" si="6"/>
        <v>91.920301486530818</v>
      </c>
      <c r="Y10" s="18">
        <f>Y11+Y14</f>
        <v>8098201</v>
      </c>
      <c r="Z10" s="18">
        <f>Z11+Z14</f>
        <v>7556774</v>
      </c>
      <c r="AA10" s="13">
        <f t="shared" si="7"/>
        <v>93.314231148374802</v>
      </c>
      <c r="AB10" s="18">
        <f>AB11+AB14</f>
        <v>8261838</v>
      </c>
      <c r="AC10" s="18">
        <f>AC11+AC14</f>
        <v>7853389</v>
      </c>
      <c r="AD10" s="13">
        <f t="shared" si="8"/>
        <v>95.056196938259987</v>
      </c>
      <c r="AE10" s="18">
        <f>AE11+AE14</f>
        <v>8464101</v>
      </c>
      <c r="AF10" s="18">
        <f>AF11+AF14</f>
        <v>8102412</v>
      </c>
      <c r="AG10" s="13">
        <f t="shared" si="9"/>
        <v>95.726787759267054</v>
      </c>
      <c r="AH10" s="18">
        <f>AH11+AH14</f>
        <v>8497259</v>
      </c>
      <c r="AI10" s="18">
        <f>AI11+AI14</f>
        <v>8237392</v>
      </c>
      <c r="AJ10" s="13">
        <f t="shared" si="10"/>
        <v>96.941754982400795</v>
      </c>
      <c r="AK10" s="18">
        <f>AK11+AK14</f>
        <v>8425097</v>
      </c>
      <c r="AL10" s="18">
        <f>AL11+AL14</f>
        <v>8182910</v>
      </c>
      <c r="AM10" s="13">
        <f t="shared" si="11"/>
        <v>97.125409950769708</v>
      </c>
      <c r="AN10" s="18">
        <f>AN11+AN14</f>
        <v>7978257</v>
      </c>
      <c r="AO10" s="18">
        <f>AO11+AO14</f>
        <v>7731303</v>
      </c>
      <c r="AP10" s="13">
        <f t="shared" si="12"/>
        <v>96.904662258937009</v>
      </c>
      <c r="AQ10" s="18">
        <f>AQ11+AQ14</f>
        <v>7743380</v>
      </c>
      <c r="AR10" s="18">
        <f>AR11+AR14</f>
        <v>7522162</v>
      </c>
      <c r="AS10" s="13">
        <f t="shared" si="13"/>
        <v>97.143133876937455</v>
      </c>
      <c r="AT10" s="18">
        <f>AT11+AT14</f>
        <v>7738385</v>
      </c>
      <c r="AU10" s="18">
        <f>AU11+AU14</f>
        <v>7529280</v>
      </c>
      <c r="AV10" s="13">
        <f t="shared" si="14"/>
        <v>97.297821186203578</v>
      </c>
      <c r="AW10" s="18">
        <f>AW11+AW14</f>
        <v>7745213</v>
      </c>
      <c r="AX10" s="18">
        <f>AX11+AX14</f>
        <v>7535647</v>
      </c>
      <c r="AY10" s="13">
        <f t="shared" si="15"/>
        <v>97.294251300771194</v>
      </c>
    </row>
    <row r="11" spans="1:51" ht="18" customHeight="1" x14ac:dyDescent="0.15">
      <c r="A11" s="14"/>
      <c r="B11" s="2" t="s">
        <v>21</v>
      </c>
      <c r="C11" s="19"/>
      <c r="D11" s="18">
        <f>D12+D13</f>
        <v>6793897</v>
      </c>
      <c r="E11" s="18">
        <f>E12+E13</f>
        <v>5999980</v>
      </c>
      <c r="F11" s="13">
        <f t="shared" si="0"/>
        <v>88.314262050190052</v>
      </c>
      <c r="G11" s="18">
        <f>G12+G13</f>
        <v>6865184</v>
      </c>
      <c r="H11" s="18">
        <f>H12+H13</f>
        <v>5952108</v>
      </c>
      <c r="I11" s="13">
        <f t="shared" si="1"/>
        <v>86.699904911507105</v>
      </c>
      <c r="J11" s="18">
        <f>J12+J13</f>
        <v>6520649</v>
      </c>
      <c r="K11" s="18">
        <f>K12+K13</f>
        <v>5527280</v>
      </c>
      <c r="L11" s="13">
        <f t="shared" si="2"/>
        <v>84.765795551945828</v>
      </c>
      <c r="M11" s="18">
        <f>M12+M13</f>
        <v>4380509</v>
      </c>
      <c r="N11" s="18">
        <f>N12+N13</f>
        <v>3519308</v>
      </c>
      <c r="O11" s="13">
        <f t="shared" si="3"/>
        <v>80.340161383072157</v>
      </c>
      <c r="P11" s="18">
        <f>P12+P13</f>
        <v>4792569</v>
      </c>
      <c r="Q11" s="18">
        <f>Q12+Q13</f>
        <v>4020328</v>
      </c>
      <c r="R11" s="13">
        <f t="shared" si="4"/>
        <v>83.886700431438754</v>
      </c>
      <c r="S11" s="18">
        <f>S12+S13</f>
        <v>5564695</v>
      </c>
      <c r="T11" s="18">
        <f>T12+T13</f>
        <v>4830768</v>
      </c>
      <c r="U11" s="13">
        <f t="shared" si="5"/>
        <v>86.811011205465888</v>
      </c>
      <c r="V11" s="18">
        <f>V12+V13</f>
        <v>6172881</v>
      </c>
      <c r="W11" s="18">
        <f>W12+W13</f>
        <v>5549282</v>
      </c>
      <c r="X11" s="13">
        <f t="shared" si="6"/>
        <v>89.897764107229676</v>
      </c>
      <c r="Y11" s="18">
        <f>Y12+Y13</f>
        <v>6327469</v>
      </c>
      <c r="Z11" s="18">
        <f>Z12+Z13</f>
        <v>5810545</v>
      </c>
      <c r="AA11" s="13">
        <f t="shared" si="7"/>
        <v>91.83047755745622</v>
      </c>
      <c r="AB11" s="18">
        <f>AB12+AB13</f>
        <v>6593349</v>
      </c>
      <c r="AC11" s="18">
        <f>AC12+AC13</f>
        <v>6211261</v>
      </c>
      <c r="AD11" s="13">
        <f t="shared" si="8"/>
        <v>94.204948046887864</v>
      </c>
      <c r="AE11" s="18">
        <f>AE12+AE13</f>
        <v>6868270</v>
      </c>
      <c r="AF11" s="18">
        <f>AF12+AF13</f>
        <v>6525059</v>
      </c>
      <c r="AG11" s="13">
        <f t="shared" si="9"/>
        <v>95.002948340702972</v>
      </c>
      <c r="AH11" s="18">
        <f>AH12+AH13</f>
        <v>6902516</v>
      </c>
      <c r="AI11" s="18">
        <f>AI12+AI13</f>
        <v>6659183</v>
      </c>
      <c r="AJ11" s="13">
        <f t="shared" si="10"/>
        <v>96.474720232448576</v>
      </c>
      <c r="AK11" s="18">
        <f>AK12+AK13</f>
        <v>6743696</v>
      </c>
      <c r="AL11" s="18">
        <f>AL12+AL13</f>
        <v>6517484</v>
      </c>
      <c r="AM11" s="13">
        <f t="shared" si="11"/>
        <v>96.645578329746769</v>
      </c>
      <c r="AN11" s="18">
        <f>AN12+AN13</f>
        <v>6582673</v>
      </c>
      <c r="AO11" s="18">
        <f>AO12+AO13</f>
        <v>6364229</v>
      </c>
      <c r="AP11" s="13">
        <f t="shared" si="12"/>
        <v>96.681530436040191</v>
      </c>
      <c r="AQ11" s="18">
        <f>AQ12+AQ13</f>
        <v>6522915</v>
      </c>
      <c r="AR11" s="18">
        <f>AR12+AR13</f>
        <v>6313998</v>
      </c>
      <c r="AS11" s="13">
        <f t="shared" si="13"/>
        <v>96.797183467820744</v>
      </c>
      <c r="AT11" s="18">
        <f>AT12+AT13</f>
        <v>6379353</v>
      </c>
      <c r="AU11" s="18">
        <f>AU12+AU13</f>
        <v>6187778</v>
      </c>
      <c r="AV11" s="13">
        <f t="shared" si="14"/>
        <v>96.996952512268876</v>
      </c>
      <c r="AW11" s="18">
        <f>AW12+AW13</f>
        <v>6460564</v>
      </c>
      <c r="AX11" s="18">
        <f>AX12+AX13</f>
        <v>6265836</v>
      </c>
      <c r="AY11" s="13">
        <f t="shared" si="15"/>
        <v>96.985897825638759</v>
      </c>
    </row>
    <row r="12" spans="1:51" ht="18" customHeight="1" x14ac:dyDescent="0.15">
      <c r="A12" s="14"/>
      <c r="B12" s="5"/>
      <c r="C12" s="4" t="s">
        <v>19</v>
      </c>
      <c r="D12" s="15">
        <v>6179352</v>
      </c>
      <c r="E12" s="15">
        <v>5909321</v>
      </c>
      <c r="F12" s="16">
        <f t="shared" si="0"/>
        <v>95.630108140788877</v>
      </c>
      <c r="G12" s="15">
        <v>6120688</v>
      </c>
      <c r="H12" s="15">
        <v>5850643</v>
      </c>
      <c r="I12" s="16">
        <f t="shared" si="1"/>
        <v>95.587995989993274</v>
      </c>
      <c r="J12" s="15">
        <v>5657641</v>
      </c>
      <c r="K12" s="15">
        <v>5372208</v>
      </c>
      <c r="L12" s="16">
        <f t="shared" si="2"/>
        <v>94.954911419794925</v>
      </c>
      <c r="M12" s="15">
        <v>3448413</v>
      </c>
      <c r="N12" s="15">
        <v>3353450</v>
      </c>
      <c r="O12" s="16">
        <f t="shared" si="3"/>
        <v>97.246182519321209</v>
      </c>
      <c r="P12" s="15">
        <v>3966488</v>
      </c>
      <c r="Q12" s="15">
        <v>3874361</v>
      </c>
      <c r="R12" s="16">
        <f t="shared" si="4"/>
        <v>97.677365972114373</v>
      </c>
      <c r="S12" s="15">
        <v>4839527</v>
      </c>
      <c r="T12" s="15">
        <v>4713142</v>
      </c>
      <c r="U12" s="16">
        <f t="shared" si="5"/>
        <v>97.388484453129408</v>
      </c>
      <c r="V12" s="15">
        <v>5551699</v>
      </c>
      <c r="W12" s="15">
        <v>5430537</v>
      </c>
      <c r="X12" s="16">
        <f t="shared" si="6"/>
        <v>97.817569000048451</v>
      </c>
      <c r="Y12" s="15">
        <v>5800305</v>
      </c>
      <c r="Z12" s="15">
        <v>5678574</v>
      </c>
      <c r="AA12" s="16">
        <f t="shared" si="7"/>
        <v>97.90130001784388</v>
      </c>
      <c r="AB12" s="15">
        <v>6163149</v>
      </c>
      <c r="AC12" s="15">
        <v>6045509</v>
      </c>
      <c r="AD12" s="16">
        <f t="shared" si="8"/>
        <v>98.091235503149449</v>
      </c>
      <c r="AE12" s="15">
        <v>6515767</v>
      </c>
      <c r="AF12" s="15">
        <v>6387019</v>
      </c>
      <c r="AG12" s="16">
        <f t="shared" si="9"/>
        <v>98.024054574081603</v>
      </c>
      <c r="AH12" s="15">
        <v>6606261</v>
      </c>
      <c r="AI12" s="15">
        <v>6525051</v>
      </c>
      <c r="AJ12" s="16">
        <f t="shared" si="10"/>
        <v>98.770711602220985</v>
      </c>
      <c r="AK12" s="15">
        <v>6508633</v>
      </c>
      <c r="AL12" s="15">
        <v>6425022</v>
      </c>
      <c r="AM12" s="16">
        <f t="shared" si="11"/>
        <v>98.715383091964171</v>
      </c>
      <c r="AN12" s="15">
        <v>6369387</v>
      </c>
      <c r="AO12" s="15">
        <v>6282894</v>
      </c>
      <c r="AP12" s="16">
        <f t="shared" si="12"/>
        <v>98.642051425042936</v>
      </c>
      <c r="AQ12" s="15">
        <v>6315109</v>
      </c>
      <c r="AR12" s="15">
        <v>6239475</v>
      </c>
      <c r="AS12" s="16">
        <f t="shared" si="13"/>
        <v>98.802332627987894</v>
      </c>
      <c r="AT12" s="15">
        <v>6193958</v>
      </c>
      <c r="AU12" s="15">
        <v>6125143</v>
      </c>
      <c r="AV12" s="16">
        <f t="shared" si="14"/>
        <v>98.888997955749787</v>
      </c>
      <c r="AW12" s="15">
        <v>6291878</v>
      </c>
      <c r="AX12" s="15">
        <v>6212418</v>
      </c>
      <c r="AY12" s="16">
        <f t="shared" si="15"/>
        <v>98.737102022639348</v>
      </c>
    </row>
    <row r="13" spans="1:51" ht="18" customHeight="1" x14ac:dyDescent="0.15">
      <c r="A13" s="14"/>
      <c r="B13" s="6"/>
      <c r="C13" s="4" t="s">
        <v>20</v>
      </c>
      <c r="D13" s="15">
        <v>614545</v>
      </c>
      <c r="E13" s="15">
        <v>90659</v>
      </c>
      <c r="F13" s="16">
        <f t="shared" si="0"/>
        <v>14.752215053413501</v>
      </c>
      <c r="G13" s="15">
        <v>744496</v>
      </c>
      <c r="H13" s="15">
        <v>101465</v>
      </c>
      <c r="I13" s="16">
        <f t="shared" si="1"/>
        <v>13.628683028518623</v>
      </c>
      <c r="J13" s="15">
        <v>863008</v>
      </c>
      <c r="K13" s="15">
        <v>155072</v>
      </c>
      <c r="L13" s="16">
        <f t="shared" si="2"/>
        <v>17.96877896844525</v>
      </c>
      <c r="M13" s="15">
        <v>932096</v>
      </c>
      <c r="N13" s="15">
        <v>165858</v>
      </c>
      <c r="O13" s="16">
        <f t="shared" si="3"/>
        <v>17.794089879154079</v>
      </c>
      <c r="P13" s="17">
        <v>826081</v>
      </c>
      <c r="Q13" s="17">
        <v>145967</v>
      </c>
      <c r="R13" s="16">
        <f t="shared" si="4"/>
        <v>17.669816882363836</v>
      </c>
      <c r="S13" s="17">
        <v>725168</v>
      </c>
      <c r="T13" s="17">
        <v>117626</v>
      </c>
      <c r="U13" s="16">
        <f t="shared" si="5"/>
        <v>16.220517176709397</v>
      </c>
      <c r="V13" s="17">
        <v>621182</v>
      </c>
      <c r="W13" s="17">
        <v>118745</v>
      </c>
      <c r="X13" s="16">
        <f t="shared" si="6"/>
        <v>19.115975672186249</v>
      </c>
      <c r="Y13" s="17">
        <v>527164</v>
      </c>
      <c r="Z13" s="17">
        <v>131971</v>
      </c>
      <c r="AA13" s="16">
        <f t="shared" si="7"/>
        <v>25.034144971963183</v>
      </c>
      <c r="AB13" s="17">
        <v>430200</v>
      </c>
      <c r="AC13" s="17">
        <v>165752</v>
      </c>
      <c r="AD13" s="16">
        <f t="shared" si="8"/>
        <v>38.529056252905626</v>
      </c>
      <c r="AE13" s="17">
        <v>352503</v>
      </c>
      <c r="AF13" s="17">
        <v>138040</v>
      </c>
      <c r="AG13" s="16">
        <f t="shared" si="9"/>
        <v>39.159950411769543</v>
      </c>
      <c r="AH13" s="17">
        <v>296255</v>
      </c>
      <c r="AI13" s="17">
        <v>134132</v>
      </c>
      <c r="AJ13" s="16">
        <f t="shared" si="10"/>
        <v>45.275860323032525</v>
      </c>
      <c r="AK13" s="17">
        <v>235063</v>
      </c>
      <c r="AL13" s="17">
        <v>92462</v>
      </c>
      <c r="AM13" s="16">
        <f t="shared" si="11"/>
        <v>39.33498679077524</v>
      </c>
      <c r="AN13" s="17">
        <v>213286</v>
      </c>
      <c r="AO13" s="17">
        <v>81335</v>
      </c>
      <c r="AP13" s="16">
        <f t="shared" si="12"/>
        <v>38.134242285006984</v>
      </c>
      <c r="AQ13" s="17">
        <v>207806</v>
      </c>
      <c r="AR13" s="17">
        <v>74523</v>
      </c>
      <c r="AS13" s="16">
        <f t="shared" si="13"/>
        <v>35.861813422134105</v>
      </c>
      <c r="AT13" s="17">
        <v>185395</v>
      </c>
      <c r="AU13" s="17">
        <v>62635</v>
      </c>
      <c r="AV13" s="16">
        <f t="shared" si="14"/>
        <v>33.784622023247664</v>
      </c>
      <c r="AW13" s="17">
        <v>168686</v>
      </c>
      <c r="AX13" s="17">
        <v>53418</v>
      </c>
      <c r="AY13" s="16">
        <f t="shared" si="15"/>
        <v>31.667121160025136</v>
      </c>
    </row>
    <row r="14" spans="1:51" ht="18" customHeight="1" x14ac:dyDescent="0.15">
      <c r="A14" s="14"/>
      <c r="B14" s="27" t="s">
        <v>22</v>
      </c>
      <c r="C14" s="29"/>
      <c r="D14" s="18">
        <f>D15+D16</f>
        <v>1382028</v>
      </c>
      <c r="E14" s="18">
        <f>E15+E16</f>
        <v>1326117</v>
      </c>
      <c r="F14" s="13">
        <f t="shared" si="0"/>
        <v>95.954423499379175</v>
      </c>
      <c r="G14" s="18">
        <f>G15+G16</f>
        <v>1187267</v>
      </c>
      <c r="H14" s="18">
        <f>H15+H16</f>
        <v>1143450</v>
      </c>
      <c r="I14" s="13">
        <f t="shared" si="1"/>
        <v>96.309423238412251</v>
      </c>
      <c r="J14" s="18">
        <f>J15+J16</f>
        <v>1158073</v>
      </c>
      <c r="K14" s="18">
        <f>K15+K16</f>
        <v>1105140</v>
      </c>
      <c r="L14" s="13">
        <f t="shared" si="2"/>
        <v>95.429217329132101</v>
      </c>
      <c r="M14" s="18">
        <f>M15+M16</f>
        <v>872376</v>
      </c>
      <c r="N14" s="18">
        <f>N15+N16</f>
        <v>795825</v>
      </c>
      <c r="O14" s="13">
        <f t="shared" si="3"/>
        <v>91.224999312223161</v>
      </c>
      <c r="P14" s="18">
        <f>P15+P16</f>
        <v>1797039</v>
      </c>
      <c r="Q14" s="18">
        <f>Q15+Q16</f>
        <v>1761052</v>
      </c>
      <c r="R14" s="13">
        <f t="shared" si="4"/>
        <v>97.997427991267855</v>
      </c>
      <c r="S14" s="18">
        <f>S15+S16</f>
        <v>1260877</v>
      </c>
      <c r="T14" s="18">
        <f>T15+T16</f>
        <v>1234170</v>
      </c>
      <c r="U14" s="13">
        <f t="shared" si="5"/>
        <v>97.881871110346211</v>
      </c>
      <c r="V14" s="18">
        <f>V15+V16</f>
        <v>1826415</v>
      </c>
      <c r="W14" s="18">
        <f>W15+W16</f>
        <v>1803695</v>
      </c>
      <c r="X14" s="13">
        <f t="shared" si="6"/>
        <v>98.756032993596747</v>
      </c>
      <c r="Y14" s="18">
        <f>Y15+Y16</f>
        <v>1770732</v>
      </c>
      <c r="Z14" s="18">
        <f>Z15+Z16</f>
        <v>1746229</v>
      </c>
      <c r="AA14" s="13">
        <f t="shared" si="7"/>
        <v>98.616221991809041</v>
      </c>
      <c r="AB14" s="18">
        <f>AB15+AB16</f>
        <v>1668489</v>
      </c>
      <c r="AC14" s="18">
        <f>AC15+AC16</f>
        <v>1642128</v>
      </c>
      <c r="AD14" s="13">
        <f t="shared" si="8"/>
        <v>98.420067498197469</v>
      </c>
      <c r="AE14" s="18">
        <f>AE15+AE16</f>
        <v>1595831</v>
      </c>
      <c r="AF14" s="18">
        <f>AF15+AF16</f>
        <v>1577353</v>
      </c>
      <c r="AG14" s="13">
        <f t="shared" si="9"/>
        <v>98.842107967573014</v>
      </c>
      <c r="AH14" s="18">
        <f>AH15+AH16</f>
        <v>1594743</v>
      </c>
      <c r="AI14" s="18">
        <f>AI15+AI16</f>
        <v>1578209</v>
      </c>
      <c r="AJ14" s="13">
        <f t="shared" si="10"/>
        <v>98.963218524865766</v>
      </c>
      <c r="AK14" s="18">
        <f>AK15+AK16</f>
        <v>1681401</v>
      </c>
      <c r="AL14" s="18">
        <f>AL15+AL16</f>
        <v>1665426</v>
      </c>
      <c r="AM14" s="13">
        <f t="shared" si="11"/>
        <v>99.049899458844138</v>
      </c>
      <c r="AN14" s="18">
        <f>AN15+AN16</f>
        <v>1395584</v>
      </c>
      <c r="AO14" s="18">
        <f>AO15+AO16</f>
        <v>1367074</v>
      </c>
      <c r="AP14" s="13">
        <f t="shared" si="12"/>
        <v>97.957127625424206</v>
      </c>
      <c r="AQ14" s="18">
        <f>AQ15+AQ16</f>
        <v>1220465</v>
      </c>
      <c r="AR14" s="18">
        <f>AR15+AR16</f>
        <v>1208164</v>
      </c>
      <c r="AS14" s="13">
        <f t="shared" si="13"/>
        <v>98.992105467997845</v>
      </c>
      <c r="AT14" s="18">
        <f>AT15+AT16</f>
        <v>1359032</v>
      </c>
      <c r="AU14" s="18">
        <f>AU15+AU16</f>
        <v>1341502</v>
      </c>
      <c r="AV14" s="13">
        <f t="shared" si="14"/>
        <v>98.710111314523857</v>
      </c>
      <c r="AW14" s="18">
        <f>AW15+AW16</f>
        <v>1284649</v>
      </c>
      <c r="AX14" s="18">
        <f>AX15+AX16</f>
        <v>1269811</v>
      </c>
      <c r="AY14" s="13">
        <f t="shared" si="15"/>
        <v>98.844976332056461</v>
      </c>
    </row>
    <row r="15" spans="1:51" ht="18" customHeight="1" x14ac:dyDescent="0.15">
      <c r="A15" s="14"/>
      <c r="B15" s="5"/>
      <c r="C15" s="4" t="s">
        <v>19</v>
      </c>
      <c r="D15" s="15">
        <v>1334030</v>
      </c>
      <c r="E15" s="15">
        <v>1318591</v>
      </c>
      <c r="F15" s="16">
        <f t="shared" si="0"/>
        <v>98.842679699856831</v>
      </c>
      <c r="G15" s="15">
        <v>1140001</v>
      </c>
      <c r="H15" s="15">
        <v>1138019</v>
      </c>
      <c r="I15" s="16">
        <f t="shared" si="1"/>
        <v>99.826140503385517</v>
      </c>
      <c r="J15" s="15">
        <v>1110484</v>
      </c>
      <c r="K15" s="15">
        <v>1096808</v>
      </c>
      <c r="L15" s="16">
        <f t="shared" si="2"/>
        <v>98.768464921601748</v>
      </c>
      <c r="M15" s="15">
        <v>825129</v>
      </c>
      <c r="N15" s="15">
        <v>789462</v>
      </c>
      <c r="O15" s="16">
        <f t="shared" si="3"/>
        <v>95.677403169686187</v>
      </c>
      <c r="P15" s="15">
        <v>1762584</v>
      </c>
      <c r="Q15" s="15">
        <v>1754020</v>
      </c>
      <c r="R15" s="16">
        <f t="shared" si="4"/>
        <v>99.514122447497527</v>
      </c>
      <c r="S15" s="15">
        <v>1230269</v>
      </c>
      <c r="T15" s="15">
        <v>1229854</v>
      </c>
      <c r="U15" s="16">
        <f t="shared" si="5"/>
        <v>99.966267539863225</v>
      </c>
      <c r="V15" s="15">
        <v>1800283</v>
      </c>
      <c r="W15" s="15">
        <v>1801828</v>
      </c>
      <c r="X15" s="16">
        <f t="shared" si="6"/>
        <v>100.0858198405473</v>
      </c>
      <c r="Y15" s="15">
        <v>1741700</v>
      </c>
      <c r="Z15" s="15">
        <v>1740265</v>
      </c>
      <c r="AA15" s="16">
        <f t="shared" si="7"/>
        <v>99.917609232359197</v>
      </c>
      <c r="AB15" s="15">
        <v>1645478</v>
      </c>
      <c r="AC15" s="15">
        <v>1639207</v>
      </c>
      <c r="AD15" s="16">
        <f t="shared" si="8"/>
        <v>99.618894935088775</v>
      </c>
      <c r="AE15" s="15">
        <v>1573622</v>
      </c>
      <c r="AF15" s="15">
        <v>1569033</v>
      </c>
      <c r="AG15" s="16">
        <f t="shared" si="9"/>
        <v>99.708379776083461</v>
      </c>
      <c r="AH15" s="15">
        <v>1576556</v>
      </c>
      <c r="AI15" s="15">
        <v>1572960</v>
      </c>
      <c r="AJ15" s="16">
        <f t="shared" si="10"/>
        <v>99.771907880214854</v>
      </c>
      <c r="AK15" s="15">
        <v>1665836</v>
      </c>
      <c r="AL15" s="15">
        <v>1662115</v>
      </c>
      <c r="AM15" s="16">
        <f t="shared" si="11"/>
        <v>99.776628671729995</v>
      </c>
      <c r="AN15" s="15">
        <v>1380649</v>
      </c>
      <c r="AO15" s="15">
        <v>1362899</v>
      </c>
      <c r="AP15" s="16">
        <f t="shared" si="12"/>
        <v>98.714372733402911</v>
      </c>
      <c r="AQ15" s="15">
        <v>1195335</v>
      </c>
      <c r="AR15" s="15">
        <v>1193114</v>
      </c>
      <c r="AS15" s="16">
        <f t="shared" si="13"/>
        <v>99.814194347191375</v>
      </c>
      <c r="AT15" s="15">
        <v>1347150</v>
      </c>
      <c r="AU15" s="15">
        <v>1339120</v>
      </c>
      <c r="AV15" s="16">
        <f t="shared" si="14"/>
        <v>99.403926808447466</v>
      </c>
      <c r="AW15" s="26">
        <v>1272265</v>
      </c>
      <c r="AX15" s="15">
        <v>1266295</v>
      </c>
      <c r="AY15" s="16">
        <f t="shared" si="15"/>
        <v>99.530758136080138</v>
      </c>
    </row>
    <row r="16" spans="1:51" ht="18" customHeight="1" x14ac:dyDescent="0.15">
      <c r="A16" s="14"/>
      <c r="B16" s="6"/>
      <c r="C16" s="4" t="s">
        <v>20</v>
      </c>
      <c r="D16" s="15">
        <v>47998</v>
      </c>
      <c r="E16" s="15">
        <v>7526</v>
      </c>
      <c r="F16" s="16">
        <f t="shared" si="0"/>
        <v>15.679819992499688</v>
      </c>
      <c r="G16" s="15">
        <v>47266</v>
      </c>
      <c r="H16" s="15">
        <v>5431</v>
      </c>
      <c r="I16" s="16">
        <f t="shared" si="1"/>
        <v>11.490289002665763</v>
      </c>
      <c r="J16" s="15">
        <v>47589</v>
      </c>
      <c r="K16" s="15">
        <v>8332</v>
      </c>
      <c r="L16" s="16">
        <f t="shared" si="2"/>
        <v>17.508247704301414</v>
      </c>
      <c r="M16" s="15">
        <v>47247</v>
      </c>
      <c r="N16" s="15">
        <v>6363</v>
      </c>
      <c r="O16" s="16">
        <f t="shared" si="3"/>
        <v>13.467521747412533</v>
      </c>
      <c r="P16" s="15">
        <v>34455</v>
      </c>
      <c r="Q16" s="15">
        <v>7032</v>
      </c>
      <c r="R16" s="16">
        <f t="shared" si="4"/>
        <v>20.4092294296909</v>
      </c>
      <c r="S16" s="15">
        <v>30608</v>
      </c>
      <c r="T16" s="15">
        <v>4316</v>
      </c>
      <c r="U16" s="16">
        <f t="shared" si="5"/>
        <v>14.100888656560375</v>
      </c>
      <c r="V16" s="15">
        <v>26132</v>
      </c>
      <c r="W16" s="15">
        <v>1867</v>
      </c>
      <c r="X16" s="16">
        <f t="shared" si="6"/>
        <v>7.1444971682228688</v>
      </c>
      <c r="Y16" s="15">
        <v>29032</v>
      </c>
      <c r="Z16" s="15">
        <v>5964</v>
      </c>
      <c r="AA16" s="16">
        <f t="shared" si="7"/>
        <v>20.542849269771288</v>
      </c>
      <c r="AB16" s="15">
        <v>23011</v>
      </c>
      <c r="AC16" s="15">
        <v>2921</v>
      </c>
      <c r="AD16" s="16">
        <f t="shared" si="8"/>
        <v>12.693928990482812</v>
      </c>
      <c r="AE16" s="15">
        <v>22209</v>
      </c>
      <c r="AF16" s="15">
        <v>8320</v>
      </c>
      <c r="AG16" s="16">
        <f t="shared" si="9"/>
        <v>37.462290062587236</v>
      </c>
      <c r="AH16" s="15">
        <v>18187</v>
      </c>
      <c r="AI16" s="15">
        <v>5249</v>
      </c>
      <c r="AJ16" s="16">
        <f t="shared" si="10"/>
        <v>28.861274536757026</v>
      </c>
      <c r="AK16" s="15">
        <v>15565</v>
      </c>
      <c r="AL16" s="15">
        <v>3311</v>
      </c>
      <c r="AM16" s="16">
        <f t="shared" si="11"/>
        <v>21.272084805653709</v>
      </c>
      <c r="AN16" s="15">
        <v>14935</v>
      </c>
      <c r="AO16" s="15">
        <v>4175</v>
      </c>
      <c r="AP16" s="16">
        <f t="shared" si="12"/>
        <v>27.954469367258117</v>
      </c>
      <c r="AQ16" s="15">
        <v>25130</v>
      </c>
      <c r="AR16" s="15">
        <v>15050</v>
      </c>
      <c r="AS16" s="16">
        <f t="shared" si="13"/>
        <v>59.888579387186624</v>
      </c>
      <c r="AT16" s="15">
        <v>11882</v>
      </c>
      <c r="AU16" s="15">
        <v>2382</v>
      </c>
      <c r="AV16" s="16">
        <f t="shared" si="14"/>
        <v>20.047130112775626</v>
      </c>
      <c r="AW16" s="15">
        <v>12384</v>
      </c>
      <c r="AX16" s="15">
        <v>3516</v>
      </c>
      <c r="AY16" s="16">
        <f t="shared" si="15"/>
        <v>28.391472868217054</v>
      </c>
    </row>
    <row r="17" spans="1:51" ht="18" customHeight="1" x14ac:dyDescent="0.15">
      <c r="A17" s="27" t="s">
        <v>4</v>
      </c>
      <c r="B17" s="28"/>
      <c r="C17" s="29"/>
      <c r="D17" s="18">
        <f>D18+D21</f>
        <v>9739343</v>
      </c>
      <c r="E17" s="18">
        <f>E18+E21</f>
        <v>8231969</v>
      </c>
      <c r="F17" s="13">
        <f t="shared" si="0"/>
        <v>84.522836910046195</v>
      </c>
      <c r="G17" s="18">
        <f>G18+G21</f>
        <v>9525397</v>
      </c>
      <c r="H17" s="18">
        <f>H18+H21</f>
        <v>7992058</v>
      </c>
      <c r="I17" s="13">
        <f t="shared" si="1"/>
        <v>83.902623691170035</v>
      </c>
      <c r="J17" s="18">
        <f>J18+J21</f>
        <v>9667026</v>
      </c>
      <c r="K17" s="18">
        <f>K18+K21</f>
        <v>8043256</v>
      </c>
      <c r="L17" s="13">
        <f t="shared" si="2"/>
        <v>83.203003695241947</v>
      </c>
      <c r="M17" s="18">
        <f>M18+M21</f>
        <v>4666351</v>
      </c>
      <c r="N17" s="18">
        <f>N18+N21</f>
        <v>3349323</v>
      </c>
      <c r="O17" s="13">
        <f t="shared" si="3"/>
        <v>71.776062280784288</v>
      </c>
      <c r="P17" s="18">
        <f>P18+P21</f>
        <v>5578609</v>
      </c>
      <c r="Q17" s="18">
        <f>Q18+Q21</f>
        <v>4508000</v>
      </c>
      <c r="R17" s="13">
        <f t="shared" si="4"/>
        <v>80.808674707261247</v>
      </c>
      <c r="S17" s="18">
        <f>S18+S21</f>
        <v>6860347</v>
      </c>
      <c r="T17" s="18">
        <f>T18+T21</f>
        <v>5963421</v>
      </c>
      <c r="U17" s="13">
        <f t="shared" si="5"/>
        <v>86.925938294374902</v>
      </c>
      <c r="V17" s="18">
        <f>V18+V21</f>
        <v>7148000</v>
      </c>
      <c r="W17" s="18">
        <f>W18+W21</f>
        <v>6403933</v>
      </c>
      <c r="X17" s="13">
        <f t="shared" si="6"/>
        <v>89.590556799104647</v>
      </c>
      <c r="Y17" s="18">
        <f>Y18+Y21</f>
        <v>7329768</v>
      </c>
      <c r="Z17" s="18">
        <f>Z18+Z21</f>
        <v>6720562</v>
      </c>
      <c r="AA17" s="13">
        <f t="shared" si="7"/>
        <v>91.688604605220789</v>
      </c>
      <c r="AB17" s="18">
        <f>AB18+AB21</f>
        <v>7536163</v>
      </c>
      <c r="AC17" s="18">
        <f>AC18+AC21</f>
        <v>7082775</v>
      </c>
      <c r="AD17" s="13">
        <f t="shared" si="8"/>
        <v>93.983835009938076</v>
      </c>
      <c r="AE17" s="18">
        <f>AE18+AE21</f>
        <v>7651053</v>
      </c>
      <c r="AF17" s="18">
        <f>AF18+AF21</f>
        <v>7302109</v>
      </c>
      <c r="AG17" s="13">
        <f t="shared" si="9"/>
        <v>95.439268294181204</v>
      </c>
      <c r="AH17" s="18">
        <f>AH18+AH21</f>
        <v>8184213</v>
      </c>
      <c r="AI17" s="18">
        <f>AI18+AI21</f>
        <v>7876274</v>
      </c>
      <c r="AJ17" s="13">
        <f t="shared" si="10"/>
        <v>96.237402423421784</v>
      </c>
      <c r="AK17" s="18">
        <f>AK18+AK21</f>
        <v>8911295</v>
      </c>
      <c r="AL17" s="18">
        <f>AL18+AL21</f>
        <v>8598558</v>
      </c>
      <c r="AM17" s="13">
        <f t="shared" si="11"/>
        <v>96.490554964233581</v>
      </c>
      <c r="AN17" s="18">
        <f>AN18+AN21</f>
        <v>9119404</v>
      </c>
      <c r="AO17" s="18">
        <f>AO18+AO21</f>
        <v>8800309</v>
      </c>
      <c r="AP17" s="13">
        <f t="shared" si="12"/>
        <v>96.500922648015148</v>
      </c>
      <c r="AQ17" s="18">
        <f>AQ18+AQ21</f>
        <v>8658118</v>
      </c>
      <c r="AR17" s="18">
        <f>AR18+AR21</f>
        <v>8400652</v>
      </c>
      <c r="AS17" s="13">
        <f t="shared" si="13"/>
        <v>97.026305254790941</v>
      </c>
      <c r="AT17" s="18">
        <f>AT18+AT21</f>
        <v>9060973</v>
      </c>
      <c r="AU17" s="18">
        <f>AU18+AU21</f>
        <v>8811626</v>
      </c>
      <c r="AV17" s="13">
        <f t="shared" si="14"/>
        <v>97.248121145488469</v>
      </c>
      <c r="AW17" s="18">
        <f>AW18+AW21</f>
        <v>9158037</v>
      </c>
      <c r="AX17" s="18">
        <f>AX18+AX21</f>
        <v>8909489</v>
      </c>
      <c r="AY17" s="13">
        <f t="shared" si="15"/>
        <v>97.286012275338038</v>
      </c>
    </row>
    <row r="18" spans="1:51" ht="18" customHeight="1" x14ac:dyDescent="0.15">
      <c r="A18" s="14"/>
      <c r="B18" s="27" t="s">
        <v>23</v>
      </c>
      <c r="C18" s="29"/>
      <c r="D18" s="15">
        <v>9695839</v>
      </c>
      <c r="E18" s="15">
        <v>8188465</v>
      </c>
      <c r="F18" s="16">
        <f t="shared" si="0"/>
        <v>84.45339284202224</v>
      </c>
      <c r="G18" s="15">
        <f>SUM(G19:G20)</f>
        <v>9482075</v>
      </c>
      <c r="H18" s="15">
        <f>SUM(H19:H20)</f>
        <v>7948736</v>
      </c>
      <c r="I18" s="16">
        <f t="shared" si="1"/>
        <v>83.829077496223135</v>
      </c>
      <c r="J18" s="15">
        <f>SUM(J19:J20)</f>
        <v>9624936</v>
      </c>
      <c r="K18" s="15">
        <f>SUM(K19:K20)</f>
        <v>8001166</v>
      </c>
      <c r="L18" s="16">
        <f t="shared" si="2"/>
        <v>83.129550160125746</v>
      </c>
      <c r="M18" s="15">
        <f>SUM(M19:M20)</f>
        <v>4624261</v>
      </c>
      <c r="N18" s="15">
        <f>SUM(N19:N20)</f>
        <v>3307233</v>
      </c>
      <c r="O18" s="16">
        <f t="shared" si="3"/>
        <v>71.519168143839636</v>
      </c>
      <c r="P18" s="15">
        <f>SUM(P19:P20)</f>
        <v>5541667</v>
      </c>
      <c r="Q18" s="15">
        <f>SUM(Q19:Q20)</f>
        <v>4471058</v>
      </c>
      <c r="R18" s="16">
        <f t="shared" si="4"/>
        <v>80.680741011684759</v>
      </c>
      <c r="S18" s="15">
        <f>SUM(S19:S20)</f>
        <v>6822882</v>
      </c>
      <c r="T18" s="15">
        <f>SUM(T19:T20)</f>
        <v>5925956</v>
      </c>
      <c r="U18" s="16">
        <f t="shared" si="5"/>
        <v>86.854147558172627</v>
      </c>
      <c r="V18" s="15">
        <f>SUM(V19:V20)</f>
        <v>7111064</v>
      </c>
      <c r="W18" s="15">
        <f>SUM(W19:W20)</f>
        <v>6366997</v>
      </c>
      <c r="X18" s="16">
        <f t="shared" si="6"/>
        <v>89.53648849173625</v>
      </c>
      <c r="Y18" s="15">
        <f>SUM(Y19:Y20)</f>
        <v>7287538</v>
      </c>
      <c r="Z18" s="15">
        <f>SUM(Z19:Z20)</f>
        <v>6678332</v>
      </c>
      <c r="AA18" s="16">
        <f t="shared" si="7"/>
        <v>91.640441531831456</v>
      </c>
      <c r="AB18" s="15">
        <f>SUM(AB19:AB20)</f>
        <v>7490030</v>
      </c>
      <c r="AC18" s="15">
        <f>SUM(AC19:AC20)</f>
        <v>7036642</v>
      </c>
      <c r="AD18" s="16">
        <f t="shared" si="8"/>
        <v>93.946779919439578</v>
      </c>
      <c r="AE18" s="15">
        <f>SUM(AE19:AE20)</f>
        <v>7603943</v>
      </c>
      <c r="AF18" s="15">
        <f>SUM(AF19:AF20)</f>
        <v>7254999</v>
      </c>
      <c r="AG18" s="16">
        <f t="shared" si="9"/>
        <v>95.411012418162528</v>
      </c>
      <c r="AH18" s="15">
        <f>SUM(AH19:AH20)</f>
        <v>8136615</v>
      </c>
      <c r="AI18" s="15">
        <f>SUM(AI19:AI20)</f>
        <v>7828676</v>
      </c>
      <c r="AJ18" s="16">
        <f t="shared" si="10"/>
        <v>96.21539178147178</v>
      </c>
      <c r="AK18" s="15">
        <f>SUM(AK19:AK20)</f>
        <v>8859659</v>
      </c>
      <c r="AL18" s="15">
        <f>SUM(AL19:AL20)</f>
        <v>8546922</v>
      </c>
      <c r="AM18" s="16">
        <f t="shared" si="11"/>
        <v>96.470101163035736</v>
      </c>
      <c r="AN18" s="15">
        <f>SUM(AN19:AN20)</f>
        <v>9071178</v>
      </c>
      <c r="AO18" s="15">
        <f>SUM(AO19:AO20)</f>
        <v>8752083</v>
      </c>
      <c r="AP18" s="16">
        <f t="shared" si="12"/>
        <v>96.48232015731584</v>
      </c>
      <c r="AQ18" s="15">
        <f>SUM(AQ19:AQ20)</f>
        <v>8610650</v>
      </c>
      <c r="AR18" s="15">
        <f>SUM(AR19:AR20)</f>
        <v>8353184</v>
      </c>
      <c r="AS18" s="16">
        <f t="shared" si="13"/>
        <v>97.009912143682527</v>
      </c>
      <c r="AT18" s="15">
        <f>SUM(AT19:AT20)</f>
        <v>9011795</v>
      </c>
      <c r="AU18" s="15">
        <f>SUM(AU19:AU20)</f>
        <v>8762448</v>
      </c>
      <c r="AV18" s="16">
        <f t="shared" si="14"/>
        <v>97.233103948769354</v>
      </c>
      <c r="AW18" s="15">
        <f>SUM(AW19:AW20)</f>
        <v>9114313</v>
      </c>
      <c r="AX18" s="15">
        <f>SUM(AX19:AX20)</f>
        <v>8865765</v>
      </c>
      <c r="AY18" s="16">
        <f t="shared" si="15"/>
        <v>97.272992489944116</v>
      </c>
    </row>
    <row r="19" spans="1:51" ht="18" customHeight="1" x14ac:dyDescent="0.15">
      <c r="A19" s="14"/>
      <c r="B19" s="5"/>
      <c r="C19" s="4" t="s">
        <v>19</v>
      </c>
      <c r="D19" s="15">
        <v>8379667</v>
      </c>
      <c r="E19" s="15">
        <v>8036958</v>
      </c>
      <c r="F19" s="16">
        <f t="shared" si="0"/>
        <v>95.910231277686805</v>
      </c>
      <c r="G19" s="15">
        <v>8136267</v>
      </c>
      <c r="H19" s="15">
        <v>7810637</v>
      </c>
      <c r="I19" s="16">
        <f t="shared" si="1"/>
        <v>95.997796040862468</v>
      </c>
      <c r="J19" s="15">
        <v>8193661</v>
      </c>
      <c r="K19" s="15">
        <v>7809608</v>
      </c>
      <c r="L19" s="16">
        <f t="shared" si="2"/>
        <v>95.312803397650939</v>
      </c>
      <c r="M19" s="15">
        <v>3152144</v>
      </c>
      <c r="N19" s="15">
        <v>3046934</v>
      </c>
      <c r="O19" s="16">
        <f t="shared" si="3"/>
        <v>96.662271774385943</v>
      </c>
      <c r="P19" s="15">
        <v>4405450</v>
      </c>
      <c r="Q19" s="15">
        <v>4296051</v>
      </c>
      <c r="R19" s="16">
        <f t="shared" si="4"/>
        <v>97.516734953296478</v>
      </c>
      <c r="S19" s="15">
        <v>5877466</v>
      </c>
      <c r="T19" s="15">
        <v>5777552</v>
      </c>
      <c r="U19" s="16">
        <f t="shared" si="5"/>
        <v>98.300049715302478</v>
      </c>
      <c r="V19" s="15">
        <v>6366772</v>
      </c>
      <c r="W19" s="15">
        <v>6247512</v>
      </c>
      <c r="X19" s="16">
        <f t="shared" si="6"/>
        <v>98.126837273268151</v>
      </c>
      <c r="Y19" s="15">
        <v>6673487</v>
      </c>
      <c r="Z19" s="15">
        <v>6565744</v>
      </c>
      <c r="AA19" s="16">
        <f t="shared" si="7"/>
        <v>98.385506707363035</v>
      </c>
      <c r="AB19" s="15">
        <v>7012599</v>
      </c>
      <c r="AC19" s="15">
        <v>6912869</v>
      </c>
      <c r="AD19" s="16">
        <f t="shared" si="8"/>
        <v>98.577845389419821</v>
      </c>
      <c r="AE19" s="15">
        <v>7249757</v>
      </c>
      <c r="AF19" s="15">
        <v>7149386</v>
      </c>
      <c r="AG19" s="16">
        <f t="shared" si="9"/>
        <v>98.615526010044192</v>
      </c>
      <c r="AH19" s="15">
        <v>7822210</v>
      </c>
      <c r="AI19" s="15">
        <v>7723251</v>
      </c>
      <c r="AJ19" s="16">
        <f t="shared" si="10"/>
        <v>98.734897171004093</v>
      </c>
      <c r="AK19" s="15">
        <v>8571471</v>
      </c>
      <c r="AL19" s="15">
        <v>8457950</v>
      </c>
      <c r="AM19" s="16">
        <f t="shared" si="11"/>
        <v>98.675594889138623</v>
      </c>
      <c r="AN19" s="15">
        <v>8787578</v>
      </c>
      <c r="AO19" s="15">
        <v>8667059</v>
      </c>
      <c r="AP19" s="16">
        <f t="shared" si="12"/>
        <v>98.628529954442513</v>
      </c>
      <c r="AQ19" s="15">
        <v>8315433</v>
      </c>
      <c r="AR19" s="15">
        <v>8238962</v>
      </c>
      <c r="AS19" s="16">
        <f t="shared" si="13"/>
        <v>99.080372603567369</v>
      </c>
      <c r="AT19" s="15">
        <v>8771820</v>
      </c>
      <c r="AU19" s="15">
        <v>8693686</v>
      </c>
      <c r="AV19" s="16">
        <f t="shared" si="14"/>
        <v>99.109261247950826</v>
      </c>
      <c r="AW19" s="26">
        <v>8903969</v>
      </c>
      <c r="AX19" s="15">
        <v>8812392</v>
      </c>
      <c r="AY19" s="16">
        <f t="shared" si="15"/>
        <v>98.971503606986957</v>
      </c>
    </row>
    <row r="20" spans="1:51" ht="18" customHeight="1" x14ac:dyDescent="0.15">
      <c r="A20" s="14"/>
      <c r="B20" s="6"/>
      <c r="C20" s="4" t="s">
        <v>20</v>
      </c>
      <c r="D20" s="15">
        <v>1316172</v>
      </c>
      <c r="E20" s="15">
        <v>151507</v>
      </c>
      <c r="F20" s="16">
        <f t="shared" si="0"/>
        <v>11.511185468160697</v>
      </c>
      <c r="G20" s="15">
        <v>1345808</v>
      </c>
      <c r="H20" s="15">
        <v>138099</v>
      </c>
      <c r="I20" s="16">
        <f t="shared" si="1"/>
        <v>10.26141916231736</v>
      </c>
      <c r="J20" s="15">
        <v>1431275</v>
      </c>
      <c r="K20" s="15">
        <v>191558</v>
      </c>
      <c r="L20" s="16">
        <f t="shared" si="2"/>
        <v>13.383731288536444</v>
      </c>
      <c r="M20" s="15">
        <v>1472117</v>
      </c>
      <c r="N20" s="15">
        <v>260299</v>
      </c>
      <c r="O20" s="16">
        <f t="shared" si="3"/>
        <v>17.6819505514847</v>
      </c>
      <c r="P20" s="15">
        <v>1136217</v>
      </c>
      <c r="Q20" s="15">
        <v>175007</v>
      </c>
      <c r="R20" s="16">
        <f t="shared" si="4"/>
        <v>15.402603551962347</v>
      </c>
      <c r="S20" s="15">
        <v>945416</v>
      </c>
      <c r="T20" s="15">
        <v>148404</v>
      </c>
      <c r="U20" s="16">
        <f t="shared" si="5"/>
        <v>15.697216886534605</v>
      </c>
      <c r="V20" s="15">
        <v>744292</v>
      </c>
      <c r="W20" s="15">
        <v>119485</v>
      </c>
      <c r="X20" s="16">
        <f t="shared" si="6"/>
        <v>16.053511256334879</v>
      </c>
      <c r="Y20" s="15">
        <v>614051</v>
      </c>
      <c r="Z20" s="15">
        <v>112588</v>
      </c>
      <c r="AA20" s="16">
        <f t="shared" si="7"/>
        <v>18.335284854189634</v>
      </c>
      <c r="AB20" s="15">
        <v>477431</v>
      </c>
      <c r="AC20" s="15">
        <v>123773</v>
      </c>
      <c r="AD20" s="16">
        <f t="shared" si="8"/>
        <v>25.924793320919669</v>
      </c>
      <c r="AE20" s="15">
        <v>354186</v>
      </c>
      <c r="AF20" s="15">
        <v>105613</v>
      </c>
      <c r="AG20" s="16">
        <f t="shared" si="9"/>
        <v>29.818513436443002</v>
      </c>
      <c r="AH20" s="15">
        <v>314405</v>
      </c>
      <c r="AI20" s="15">
        <v>105425</v>
      </c>
      <c r="AJ20" s="16">
        <f t="shared" si="10"/>
        <v>33.531591418711535</v>
      </c>
      <c r="AK20" s="15">
        <v>288188</v>
      </c>
      <c r="AL20" s="15">
        <v>88972</v>
      </c>
      <c r="AM20" s="16">
        <f t="shared" si="11"/>
        <v>30.872902410926201</v>
      </c>
      <c r="AN20" s="15">
        <v>283600</v>
      </c>
      <c r="AO20" s="15">
        <v>85024</v>
      </c>
      <c r="AP20" s="16">
        <f t="shared" si="12"/>
        <v>29.980253878702396</v>
      </c>
      <c r="AQ20" s="15">
        <v>295217</v>
      </c>
      <c r="AR20" s="15">
        <v>114222</v>
      </c>
      <c r="AS20" s="16">
        <f t="shared" si="13"/>
        <v>38.690861298637955</v>
      </c>
      <c r="AT20" s="15">
        <v>239975</v>
      </c>
      <c r="AU20" s="15">
        <v>68762</v>
      </c>
      <c r="AV20" s="16">
        <f t="shared" si="14"/>
        <v>28.653818106052714</v>
      </c>
      <c r="AW20" s="15">
        <v>210344</v>
      </c>
      <c r="AX20" s="15">
        <v>53373</v>
      </c>
      <c r="AY20" s="16">
        <f t="shared" si="15"/>
        <v>25.374149013045301</v>
      </c>
    </row>
    <row r="21" spans="1:51" ht="18" customHeight="1" x14ac:dyDescent="0.15">
      <c r="A21" s="3"/>
      <c r="B21" s="33" t="s">
        <v>24</v>
      </c>
      <c r="C21" s="34"/>
      <c r="D21" s="15">
        <v>43504</v>
      </c>
      <c r="E21" s="15">
        <v>43504</v>
      </c>
      <c r="F21" s="16">
        <f t="shared" si="0"/>
        <v>100</v>
      </c>
      <c r="G21" s="15">
        <v>43322</v>
      </c>
      <c r="H21" s="15">
        <v>43322</v>
      </c>
      <c r="I21" s="16">
        <f t="shared" si="1"/>
        <v>100</v>
      </c>
      <c r="J21" s="15">
        <v>42090</v>
      </c>
      <c r="K21" s="15">
        <v>42090</v>
      </c>
      <c r="L21" s="16">
        <f t="shared" si="2"/>
        <v>100</v>
      </c>
      <c r="M21" s="15">
        <v>42090</v>
      </c>
      <c r="N21" s="15">
        <v>42090</v>
      </c>
      <c r="O21" s="16">
        <f t="shared" si="3"/>
        <v>100</v>
      </c>
      <c r="P21" s="15">
        <v>36942</v>
      </c>
      <c r="Q21" s="15">
        <v>36942</v>
      </c>
      <c r="R21" s="16">
        <f t="shared" si="4"/>
        <v>100</v>
      </c>
      <c r="S21" s="15">
        <v>37465</v>
      </c>
      <c r="T21" s="15">
        <v>37465</v>
      </c>
      <c r="U21" s="16">
        <f t="shared" si="5"/>
        <v>100</v>
      </c>
      <c r="V21" s="15">
        <v>36936</v>
      </c>
      <c r="W21" s="15">
        <v>36936</v>
      </c>
      <c r="X21" s="16">
        <f t="shared" si="6"/>
        <v>100</v>
      </c>
      <c r="Y21" s="15">
        <v>42230</v>
      </c>
      <c r="Z21" s="15">
        <v>42230</v>
      </c>
      <c r="AA21" s="16">
        <f t="shared" si="7"/>
        <v>100</v>
      </c>
      <c r="AB21" s="15">
        <v>46133</v>
      </c>
      <c r="AC21" s="15">
        <v>46133</v>
      </c>
      <c r="AD21" s="16">
        <f t="shared" si="8"/>
        <v>100</v>
      </c>
      <c r="AE21" s="15">
        <v>47110</v>
      </c>
      <c r="AF21" s="15">
        <v>47110</v>
      </c>
      <c r="AG21" s="16">
        <f t="shared" si="9"/>
        <v>100</v>
      </c>
      <c r="AH21" s="15">
        <v>47598</v>
      </c>
      <c r="AI21" s="15">
        <v>47598</v>
      </c>
      <c r="AJ21" s="16">
        <f t="shared" si="10"/>
        <v>100</v>
      </c>
      <c r="AK21" s="15">
        <v>51636</v>
      </c>
      <c r="AL21" s="15">
        <v>51636</v>
      </c>
      <c r="AM21" s="16">
        <f t="shared" si="11"/>
        <v>100</v>
      </c>
      <c r="AN21" s="15">
        <v>48226</v>
      </c>
      <c r="AO21" s="15">
        <v>48226</v>
      </c>
      <c r="AP21" s="16">
        <f t="shared" si="12"/>
        <v>100</v>
      </c>
      <c r="AQ21" s="15">
        <v>47468</v>
      </c>
      <c r="AR21" s="15">
        <v>47468</v>
      </c>
      <c r="AS21" s="16">
        <f t="shared" si="13"/>
        <v>100</v>
      </c>
      <c r="AT21" s="15">
        <v>49178</v>
      </c>
      <c r="AU21" s="15">
        <v>49178</v>
      </c>
      <c r="AV21" s="16">
        <f t="shared" si="14"/>
        <v>100</v>
      </c>
      <c r="AW21" s="15">
        <v>43724</v>
      </c>
      <c r="AX21" s="15">
        <v>43724</v>
      </c>
      <c r="AY21" s="16">
        <f t="shared" si="15"/>
        <v>100</v>
      </c>
    </row>
    <row r="22" spans="1:51" ht="18" customHeight="1" x14ac:dyDescent="0.15">
      <c r="A22" s="27" t="s">
        <v>5</v>
      </c>
      <c r="B22" s="28"/>
      <c r="C22" s="29"/>
      <c r="D22" s="18">
        <f>D23+D24</f>
        <v>316678</v>
      </c>
      <c r="E22" s="18">
        <f>E23+E24</f>
        <v>278414</v>
      </c>
      <c r="F22" s="13">
        <f t="shared" si="0"/>
        <v>87.917064020866619</v>
      </c>
      <c r="G22" s="18">
        <f>G23+G24</f>
        <v>329980</v>
      </c>
      <c r="H22" s="18">
        <f>H23+H24</f>
        <v>287783</v>
      </c>
      <c r="I22" s="13">
        <f t="shared" si="1"/>
        <v>87.212255288199287</v>
      </c>
      <c r="J22" s="18">
        <f>J23+J24</f>
        <v>343663</v>
      </c>
      <c r="K22" s="18">
        <f>K23+K24</f>
        <v>296269</v>
      </c>
      <c r="L22" s="13">
        <f t="shared" si="2"/>
        <v>86.209164210287398</v>
      </c>
      <c r="M22" s="18">
        <f>M23+M24</f>
        <v>251735</v>
      </c>
      <c r="N22" s="18">
        <f>N23+N24</f>
        <v>202422</v>
      </c>
      <c r="O22" s="13">
        <f t="shared" si="3"/>
        <v>80.410749399169759</v>
      </c>
      <c r="P22" s="18">
        <f>P23+P24</f>
        <v>314068</v>
      </c>
      <c r="Q22" s="18">
        <f>Q23+Q24</f>
        <v>262473</v>
      </c>
      <c r="R22" s="13">
        <f t="shared" si="4"/>
        <v>83.57202898735305</v>
      </c>
      <c r="S22" s="18">
        <f>S23+S24</f>
        <v>325719</v>
      </c>
      <c r="T22" s="18">
        <f>T23+T24</f>
        <v>275577</v>
      </c>
      <c r="U22" s="13">
        <f t="shared" si="5"/>
        <v>84.605749127315264</v>
      </c>
      <c r="V22" s="18">
        <f>V23+V24</f>
        <v>373775</v>
      </c>
      <c r="W22" s="18">
        <f>W23+W24</f>
        <v>324140</v>
      </c>
      <c r="X22" s="13">
        <f t="shared" si="6"/>
        <v>86.72062069426795</v>
      </c>
      <c r="Y22" s="18">
        <f>Y23+Y24</f>
        <v>368809</v>
      </c>
      <c r="Z22" s="18">
        <f>Z23+Z24</f>
        <v>332878</v>
      </c>
      <c r="AA22" s="13">
        <f t="shared" si="7"/>
        <v>90.257558790593507</v>
      </c>
      <c r="AB22" s="18">
        <f>AB23+AB24</f>
        <v>418105</v>
      </c>
      <c r="AC22" s="18">
        <f>AC23+AC24</f>
        <v>387672</v>
      </c>
      <c r="AD22" s="13">
        <f t="shared" si="8"/>
        <v>92.721206395522657</v>
      </c>
      <c r="AE22" s="18">
        <f>AE23+AE24</f>
        <v>429613</v>
      </c>
      <c r="AF22" s="18">
        <f>AF23+AF24</f>
        <v>401591</v>
      </c>
      <c r="AG22" s="13">
        <f t="shared" si="9"/>
        <v>93.477385460868263</v>
      </c>
      <c r="AH22" s="18">
        <f>AH23+AH24</f>
        <v>438599</v>
      </c>
      <c r="AI22" s="18">
        <f>AI23+AI24</f>
        <v>415386</v>
      </c>
      <c r="AJ22" s="13">
        <f t="shared" si="10"/>
        <v>94.707466273292923</v>
      </c>
      <c r="AK22" s="18">
        <f>AK23+AK24</f>
        <v>444456</v>
      </c>
      <c r="AL22" s="18">
        <f>AL23+AL24</f>
        <v>421372</v>
      </c>
      <c r="AM22" s="13">
        <f t="shared" si="11"/>
        <v>94.806235037889024</v>
      </c>
      <c r="AN22" s="18">
        <f>AN23+AN24</f>
        <v>454560</v>
      </c>
      <c r="AO22" s="18">
        <f>AO23+AO24</f>
        <v>432950</v>
      </c>
      <c r="AP22" s="13">
        <f t="shared" si="12"/>
        <v>95.245952129531858</v>
      </c>
      <c r="AQ22" s="18">
        <f>AQ23+AQ24</f>
        <v>464545</v>
      </c>
      <c r="AR22" s="18">
        <f>AR23+AR24</f>
        <v>441058</v>
      </c>
      <c r="AS22" s="13">
        <f t="shared" si="13"/>
        <v>94.944085072490282</v>
      </c>
      <c r="AT22" s="18">
        <f>AT23+AT24</f>
        <v>478393</v>
      </c>
      <c r="AU22" s="18">
        <f>AU23+AU24</f>
        <v>455229</v>
      </c>
      <c r="AV22" s="13">
        <f t="shared" si="14"/>
        <v>95.157955906545453</v>
      </c>
      <c r="AW22" s="18">
        <f>AW23+AW24</f>
        <v>485242</v>
      </c>
      <c r="AX22" s="18">
        <f>AX23+AX24</f>
        <v>462393</v>
      </c>
      <c r="AY22" s="13">
        <f t="shared" si="15"/>
        <v>95.291215517205856</v>
      </c>
    </row>
    <row r="23" spans="1:51" ht="18" customHeight="1" x14ac:dyDescent="0.15">
      <c r="A23" s="14"/>
      <c r="B23" s="36" t="s">
        <v>19</v>
      </c>
      <c r="C23" s="36"/>
      <c r="D23" s="15">
        <v>283390</v>
      </c>
      <c r="E23" s="15">
        <v>271874</v>
      </c>
      <c r="F23" s="16">
        <f t="shared" si="0"/>
        <v>95.936342143336034</v>
      </c>
      <c r="G23" s="15">
        <v>295399</v>
      </c>
      <c r="H23" s="15">
        <v>282091</v>
      </c>
      <c r="I23" s="16">
        <f t="shared" si="1"/>
        <v>95.494906888648913</v>
      </c>
      <c r="J23" s="15">
        <v>304838</v>
      </c>
      <c r="K23" s="15">
        <v>289223</v>
      </c>
      <c r="L23" s="16">
        <f t="shared" si="2"/>
        <v>94.877607122471602</v>
      </c>
      <c r="M23" s="15">
        <v>208788</v>
      </c>
      <c r="N23" s="15">
        <v>195914</v>
      </c>
      <c r="O23" s="16">
        <f t="shared" si="3"/>
        <v>93.833936816292123</v>
      </c>
      <c r="P23" s="15">
        <v>269853</v>
      </c>
      <c r="Q23" s="15">
        <v>256363</v>
      </c>
      <c r="R23" s="16">
        <f t="shared" si="4"/>
        <v>95.000982016134699</v>
      </c>
      <c r="S23" s="15">
        <v>279233</v>
      </c>
      <c r="T23" s="15">
        <v>267940</v>
      </c>
      <c r="U23" s="16">
        <f t="shared" si="5"/>
        <v>95.955707240906335</v>
      </c>
      <c r="V23" s="15">
        <v>330117</v>
      </c>
      <c r="W23" s="15">
        <v>317634</v>
      </c>
      <c r="X23" s="16">
        <f t="shared" si="6"/>
        <v>96.21861340070339</v>
      </c>
      <c r="Y23" s="15">
        <v>333488</v>
      </c>
      <c r="Z23" s="15">
        <v>324569</v>
      </c>
      <c r="AA23" s="16">
        <f t="shared" si="7"/>
        <v>97.325540948999674</v>
      </c>
      <c r="AB23" s="15">
        <v>389647</v>
      </c>
      <c r="AC23" s="15">
        <v>379002</v>
      </c>
      <c r="AD23" s="16">
        <f t="shared" si="8"/>
        <v>97.268040046503629</v>
      </c>
      <c r="AE23" s="15">
        <v>403176</v>
      </c>
      <c r="AF23" s="15">
        <v>392888</v>
      </c>
      <c r="AG23" s="16">
        <f t="shared" si="9"/>
        <v>97.448260809175153</v>
      </c>
      <c r="AH23" s="15">
        <v>415080</v>
      </c>
      <c r="AI23" s="15">
        <v>406339</v>
      </c>
      <c r="AJ23" s="16">
        <f t="shared" si="10"/>
        <v>97.894140888503429</v>
      </c>
      <c r="AK23" s="15">
        <v>423565</v>
      </c>
      <c r="AL23" s="15">
        <v>414577</v>
      </c>
      <c r="AM23" s="16">
        <f t="shared" si="11"/>
        <v>97.878011639299757</v>
      </c>
      <c r="AN23" s="15">
        <v>433096</v>
      </c>
      <c r="AO23" s="15">
        <v>426151</v>
      </c>
      <c r="AP23" s="16">
        <f t="shared" si="12"/>
        <v>98.396429429041135</v>
      </c>
      <c r="AQ23" s="15">
        <v>444516</v>
      </c>
      <c r="AR23" s="15">
        <v>436533</v>
      </c>
      <c r="AS23" s="16">
        <f t="shared" si="13"/>
        <v>98.204114137623847</v>
      </c>
      <c r="AT23" s="15">
        <v>457896</v>
      </c>
      <c r="AU23" s="15">
        <v>450133</v>
      </c>
      <c r="AV23" s="16">
        <f t="shared" si="14"/>
        <v>98.304636860771879</v>
      </c>
      <c r="AW23" s="15">
        <v>466370</v>
      </c>
      <c r="AX23" s="15">
        <v>457739</v>
      </c>
      <c r="AY23" s="16">
        <f t="shared" si="15"/>
        <v>98.149323498509773</v>
      </c>
    </row>
    <row r="24" spans="1:51" ht="18" customHeight="1" x14ac:dyDescent="0.15">
      <c r="A24" s="14"/>
      <c r="B24" s="36" t="s">
        <v>20</v>
      </c>
      <c r="C24" s="36"/>
      <c r="D24" s="17">
        <v>33288</v>
      </c>
      <c r="E24" s="17">
        <v>6540</v>
      </c>
      <c r="F24" s="16">
        <f t="shared" si="0"/>
        <v>19.646719538572459</v>
      </c>
      <c r="G24" s="17">
        <v>34581</v>
      </c>
      <c r="H24" s="17">
        <v>5692</v>
      </c>
      <c r="I24" s="16">
        <f t="shared" si="1"/>
        <v>16.459905728579276</v>
      </c>
      <c r="J24" s="17">
        <v>38825</v>
      </c>
      <c r="K24" s="17">
        <v>7046</v>
      </c>
      <c r="L24" s="16">
        <f t="shared" si="2"/>
        <v>18.148100450740504</v>
      </c>
      <c r="M24" s="17">
        <v>42947</v>
      </c>
      <c r="N24" s="17">
        <v>6508</v>
      </c>
      <c r="O24" s="16">
        <f t="shared" si="3"/>
        <v>15.15356136633525</v>
      </c>
      <c r="P24" s="17">
        <v>44215</v>
      </c>
      <c r="Q24" s="17">
        <v>6110</v>
      </c>
      <c r="R24" s="16">
        <f t="shared" si="4"/>
        <v>13.818839760262355</v>
      </c>
      <c r="S24" s="17">
        <v>46486</v>
      </c>
      <c r="T24" s="17">
        <v>7637</v>
      </c>
      <c r="U24" s="16">
        <f t="shared" si="5"/>
        <v>16.428602159790046</v>
      </c>
      <c r="V24" s="17">
        <v>43658</v>
      </c>
      <c r="W24" s="17">
        <v>6506</v>
      </c>
      <c r="X24" s="16">
        <f t="shared" si="6"/>
        <v>14.902194328645379</v>
      </c>
      <c r="Y24" s="17">
        <v>35321</v>
      </c>
      <c r="Z24" s="17">
        <v>8309</v>
      </c>
      <c r="AA24" s="16">
        <f t="shared" si="7"/>
        <v>23.524249030321904</v>
      </c>
      <c r="AB24" s="17">
        <v>28458</v>
      </c>
      <c r="AC24" s="17">
        <v>8670</v>
      </c>
      <c r="AD24" s="16">
        <f t="shared" si="8"/>
        <v>30.465949820788531</v>
      </c>
      <c r="AE24" s="17">
        <v>26437</v>
      </c>
      <c r="AF24" s="17">
        <v>8703</v>
      </c>
      <c r="AG24" s="16">
        <f t="shared" si="9"/>
        <v>32.919771532322123</v>
      </c>
      <c r="AH24" s="17">
        <v>23519</v>
      </c>
      <c r="AI24" s="17">
        <v>9047</v>
      </c>
      <c r="AJ24" s="16">
        <f t="shared" si="10"/>
        <v>38.466771546409284</v>
      </c>
      <c r="AK24" s="17">
        <v>20891</v>
      </c>
      <c r="AL24" s="17">
        <v>6795</v>
      </c>
      <c r="AM24" s="16">
        <f t="shared" si="11"/>
        <v>32.525968120243164</v>
      </c>
      <c r="AN24" s="17">
        <v>21464</v>
      </c>
      <c r="AO24" s="17">
        <v>6799</v>
      </c>
      <c r="AP24" s="16">
        <f t="shared" si="12"/>
        <v>31.676295191949311</v>
      </c>
      <c r="AQ24" s="17">
        <v>20029</v>
      </c>
      <c r="AR24" s="17">
        <v>4525</v>
      </c>
      <c r="AS24" s="16">
        <f t="shared" si="13"/>
        <v>22.592241250187229</v>
      </c>
      <c r="AT24" s="17">
        <v>20497</v>
      </c>
      <c r="AU24" s="17">
        <v>5096</v>
      </c>
      <c r="AV24" s="16">
        <f t="shared" si="14"/>
        <v>24.862174952432063</v>
      </c>
      <c r="AW24" s="17">
        <v>18872</v>
      </c>
      <c r="AX24" s="17">
        <v>4654</v>
      </c>
      <c r="AY24" s="16">
        <f t="shared" si="15"/>
        <v>24.660873251377701</v>
      </c>
    </row>
    <row r="25" spans="1:51" ht="18" customHeight="1" x14ac:dyDescent="0.15">
      <c r="A25" s="37" t="s">
        <v>44</v>
      </c>
      <c r="B25" s="28"/>
      <c r="C25" s="29"/>
      <c r="D25" s="18">
        <f>D26+D27</f>
        <v>1125215</v>
      </c>
      <c r="E25" s="18">
        <f>E26+E27</f>
        <v>1125215</v>
      </c>
      <c r="F25" s="13">
        <f t="shared" si="0"/>
        <v>100</v>
      </c>
      <c r="G25" s="18">
        <f>G26+G27</f>
        <v>1086257</v>
      </c>
      <c r="H25" s="18">
        <f>H26+H27</f>
        <v>1086257</v>
      </c>
      <c r="I25" s="13">
        <f t="shared" ref="I25:I30" si="16">IF(G25=0,,H25/G25*100)</f>
        <v>100</v>
      </c>
      <c r="J25" s="18">
        <f>J26+J27</f>
        <v>1126844</v>
      </c>
      <c r="K25" s="18">
        <f>K26+K27</f>
        <v>1125950</v>
      </c>
      <c r="L25" s="13">
        <f t="shared" ref="L25:L30" si="17">IF(J25=0,,K25/J25*100)</f>
        <v>99.920663374877094</v>
      </c>
      <c r="M25" s="18">
        <f>M26+M27</f>
        <v>1253111</v>
      </c>
      <c r="N25" s="18">
        <f>N26+N27</f>
        <v>1252889</v>
      </c>
      <c r="O25" s="13">
        <f>IF(M25=0,,N25/M25*100)</f>
        <v>99.982284091353435</v>
      </c>
      <c r="P25" s="18">
        <f>P26+P27</f>
        <v>1368046</v>
      </c>
      <c r="Q25" s="18">
        <f>Q26+Q27</f>
        <v>1368046</v>
      </c>
      <c r="R25" s="13">
        <f t="shared" si="4"/>
        <v>100</v>
      </c>
      <c r="S25" s="18">
        <f>S26+S27</f>
        <v>1563797</v>
      </c>
      <c r="T25" s="18">
        <f>T26+T27</f>
        <v>1563797</v>
      </c>
      <c r="U25" s="13">
        <f>IF(S25=0,,T25/S25*100)</f>
        <v>100</v>
      </c>
      <c r="V25" s="18">
        <f>V26+V27</f>
        <v>1488291</v>
      </c>
      <c r="W25" s="18">
        <f>W26+W27</f>
        <v>1488291</v>
      </c>
      <c r="X25" s="13">
        <f>IF(V25=0,,W25/V25*100)</f>
        <v>100</v>
      </c>
      <c r="Y25" s="18">
        <f>Y26+Y27</f>
        <v>0</v>
      </c>
      <c r="Z25" s="18">
        <f>Z26+Z27</f>
        <v>0</v>
      </c>
      <c r="AA25" s="13">
        <f>IF(Y25=0,,Z25/Y25*100)</f>
        <v>0</v>
      </c>
      <c r="AB25" s="18">
        <f>AB26+AB27</f>
        <v>0</v>
      </c>
      <c r="AC25" s="18">
        <f>AC26+AC27</f>
        <v>0</v>
      </c>
      <c r="AD25" s="13">
        <f>IF(AB25=0,,AC25/AB25*100)</f>
        <v>0</v>
      </c>
      <c r="AE25" s="18">
        <f>AE26+AE27</f>
        <v>0</v>
      </c>
      <c r="AF25" s="18">
        <f>AF26+AF27</f>
        <v>0</v>
      </c>
      <c r="AG25" s="13">
        <f>IF(AE25=0,,AF25/AE25*100)</f>
        <v>0</v>
      </c>
      <c r="AH25" s="18">
        <f>AH26+AH27</f>
        <v>0</v>
      </c>
      <c r="AI25" s="18">
        <f>AI26+AI27</f>
        <v>0</v>
      </c>
      <c r="AJ25" s="13">
        <f>IF(AH25=0,,AI25/AH25*100)</f>
        <v>0</v>
      </c>
      <c r="AK25" s="18">
        <f>AK26+AK27</f>
        <v>4541</v>
      </c>
      <c r="AL25" s="18">
        <f>AL26+AL27</f>
        <v>4541</v>
      </c>
      <c r="AM25" s="13">
        <f>IF(AK25=0,,AL25/AK25*100)</f>
        <v>100</v>
      </c>
      <c r="AN25" s="18">
        <f>AN26+AN27</f>
        <v>15154</v>
      </c>
      <c r="AO25" s="18">
        <f>AO26+AO27</f>
        <v>15154</v>
      </c>
      <c r="AP25" s="13">
        <f t="shared" si="12"/>
        <v>100</v>
      </c>
      <c r="AQ25" s="18">
        <f>AQ26+AQ27</f>
        <v>15992</v>
      </c>
      <c r="AR25" s="18">
        <f>AR26+AR27</f>
        <v>15992</v>
      </c>
      <c r="AS25" s="13">
        <f t="shared" si="13"/>
        <v>100</v>
      </c>
      <c r="AT25" s="18">
        <f>AT26+AT27</f>
        <v>22491</v>
      </c>
      <c r="AU25" s="18">
        <f>AU26+AU27</f>
        <v>22491</v>
      </c>
      <c r="AV25" s="13">
        <f t="shared" si="14"/>
        <v>100</v>
      </c>
      <c r="AW25" s="18">
        <f>AW26+AW27</f>
        <v>21098</v>
      </c>
      <c r="AX25" s="18">
        <f>AX26+AX27</f>
        <v>21098</v>
      </c>
      <c r="AY25" s="13">
        <f t="shared" si="15"/>
        <v>100</v>
      </c>
    </row>
    <row r="26" spans="1:51" ht="18" customHeight="1" x14ac:dyDescent="0.15">
      <c r="A26" s="14"/>
      <c r="B26" s="36" t="s">
        <v>19</v>
      </c>
      <c r="C26" s="36"/>
      <c r="D26" s="15">
        <v>1125215</v>
      </c>
      <c r="E26" s="15">
        <v>1125215</v>
      </c>
      <c r="F26" s="16">
        <f t="shared" si="0"/>
        <v>100</v>
      </c>
      <c r="G26" s="15">
        <v>1086257</v>
      </c>
      <c r="H26" s="15">
        <v>1086257</v>
      </c>
      <c r="I26" s="16">
        <f t="shared" si="16"/>
        <v>100</v>
      </c>
      <c r="J26" s="15">
        <v>1126844</v>
      </c>
      <c r="K26" s="15">
        <v>1125950</v>
      </c>
      <c r="L26" s="16">
        <f t="shared" si="17"/>
        <v>99.920663374877094</v>
      </c>
      <c r="M26" s="15">
        <v>1252218</v>
      </c>
      <c r="N26" s="15">
        <v>1252218</v>
      </c>
      <c r="O26" s="16">
        <f>IF(M26=0,,N26/M26*100)</f>
        <v>100</v>
      </c>
      <c r="P26" s="15">
        <v>1367823</v>
      </c>
      <c r="Q26" s="15">
        <v>1367823</v>
      </c>
      <c r="R26" s="16">
        <f t="shared" si="4"/>
        <v>100</v>
      </c>
      <c r="S26" s="15">
        <v>1563797</v>
      </c>
      <c r="T26" s="15">
        <v>1563797</v>
      </c>
      <c r="U26" s="16">
        <f>IF(S26=0,,T26/S26*100)</f>
        <v>100</v>
      </c>
      <c r="V26" s="15">
        <v>1488291</v>
      </c>
      <c r="W26" s="15">
        <v>1488291</v>
      </c>
      <c r="X26" s="16">
        <f>IF(V26=0,,W26/V26*100)</f>
        <v>100</v>
      </c>
      <c r="Y26" s="15">
        <v>0</v>
      </c>
      <c r="Z26" s="15">
        <v>0</v>
      </c>
      <c r="AA26" s="16">
        <f>IF(Y26=0,,Z26/Y26*100)</f>
        <v>0</v>
      </c>
      <c r="AB26" s="15">
        <v>0</v>
      </c>
      <c r="AC26" s="15">
        <v>0</v>
      </c>
      <c r="AD26" s="16">
        <f>IF(AB26=0,,AC26/AB26*100)</f>
        <v>0</v>
      </c>
      <c r="AE26" s="15">
        <v>0</v>
      </c>
      <c r="AF26" s="15">
        <v>0</v>
      </c>
      <c r="AG26" s="16">
        <f>IF(AE26=0,,AF26/AE26*100)</f>
        <v>0</v>
      </c>
      <c r="AH26" s="15">
        <v>0</v>
      </c>
      <c r="AI26" s="15">
        <v>0</v>
      </c>
      <c r="AJ26" s="16">
        <f>IF(AH26=0,,AI26/AH26*100)</f>
        <v>0</v>
      </c>
      <c r="AK26" s="15">
        <v>4541</v>
      </c>
      <c r="AL26" s="15">
        <v>4541</v>
      </c>
      <c r="AM26" s="16">
        <f>IF(AK26=0,,AL26/AK26*100)</f>
        <v>100</v>
      </c>
      <c r="AN26" s="15">
        <v>15154</v>
      </c>
      <c r="AO26" s="15">
        <v>15154</v>
      </c>
      <c r="AP26" s="16">
        <f t="shared" si="12"/>
        <v>100</v>
      </c>
      <c r="AQ26" s="15">
        <v>15992</v>
      </c>
      <c r="AR26" s="15">
        <v>15992</v>
      </c>
      <c r="AS26" s="16">
        <f t="shared" si="13"/>
        <v>100</v>
      </c>
      <c r="AT26" s="15">
        <v>22491</v>
      </c>
      <c r="AU26" s="15">
        <v>22491</v>
      </c>
      <c r="AV26" s="16">
        <f t="shared" si="14"/>
        <v>100</v>
      </c>
      <c r="AW26" s="15">
        <v>21098</v>
      </c>
      <c r="AX26" s="15">
        <v>21098</v>
      </c>
      <c r="AY26" s="16">
        <f t="shared" si="15"/>
        <v>100</v>
      </c>
    </row>
    <row r="27" spans="1:51" ht="18" customHeight="1" x14ac:dyDescent="0.15">
      <c r="A27" s="14"/>
      <c r="B27" s="36" t="s">
        <v>20</v>
      </c>
      <c r="C27" s="36"/>
      <c r="D27" s="15">
        <v>0</v>
      </c>
      <c r="E27" s="15">
        <v>0</v>
      </c>
      <c r="F27" s="16">
        <f t="shared" si="0"/>
        <v>0</v>
      </c>
      <c r="G27" s="15">
        <v>0</v>
      </c>
      <c r="H27" s="15">
        <v>0</v>
      </c>
      <c r="I27" s="16">
        <f t="shared" si="16"/>
        <v>0</v>
      </c>
      <c r="J27" s="15">
        <v>0</v>
      </c>
      <c r="K27" s="15">
        <v>0</v>
      </c>
      <c r="L27" s="16">
        <f t="shared" si="17"/>
        <v>0</v>
      </c>
      <c r="M27" s="15">
        <v>893</v>
      </c>
      <c r="N27" s="15">
        <v>671</v>
      </c>
      <c r="O27" s="16">
        <f>IF(M27=0,,N27/M27*100)</f>
        <v>75.139977603583432</v>
      </c>
      <c r="P27" s="15">
        <v>223</v>
      </c>
      <c r="Q27" s="15">
        <v>223</v>
      </c>
      <c r="R27" s="16">
        <f t="shared" si="4"/>
        <v>100</v>
      </c>
      <c r="S27" s="15">
        <v>0</v>
      </c>
      <c r="T27" s="15">
        <v>0</v>
      </c>
      <c r="U27" s="16">
        <f>IF(S27=0,,T27/S27*100)</f>
        <v>0</v>
      </c>
      <c r="V27" s="15">
        <v>0</v>
      </c>
      <c r="W27" s="15">
        <v>0</v>
      </c>
      <c r="X27" s="16">
        <f>IF(V27=0,,W27/V27*100)</f>
        <v>0</v>
      </c>
      <c r="Y27" s="15">
        <v>0</v>
      </c>
      <c r="Z27" s="15">
        <v>0</v>
      </c>
      <c r="AA27" s="16">
        <f>IF(Y27=0,,Z27/Y27*100)</f>
        <v>0</v>
      </c>
      <c r="AB27" s="15">
        <v>0</v>
      </c>
      <c r="AC27" s="15">
        <v>0</v>
      </c>
      <c r="AD27" s="16">
        <f>IF(AB27=0,,AC27/AB27*100)</f>
        <v>0</v>
      </c>
      <c r="AE27" s="15">
        <v>0</v>
      </c>
      <c r="AF27" s="15">
        <v>0</v>
      </c>
      <c r="AG27" s="16">
        <f>IF(AE27=0,,AF27/AE27*100)</f>
        <v>0</v>
      </c>
      <c r="AH27" s="15">
        <v>0</v>
      </c>
      <c r="AI27" s="15">
        <v>0</v>
      </c>
      <c r="AJ27" s="16">
        <f>IF(AH27=0,,AI27/AH27*100)</f>
        <v>0</v>
      </c>
      <c r="AK27" s="15">
        <v>0</v>
      </c>
      <c r="AL27" s="15">
        <v>0</v>
      </c>
      <c r="AM27" s="16">
        <f>IF(AK27=0,,AL27/AK27*100)</f>
        <v>0</v>
      </c>
      <c r="AN27" s="15">
        <v>0</v>
      </c>
      <c r="AO27" s="15">
        <v>0</v>
      </c>
      <c r="AP27" s="16">
        <f t="shared" si="12"/>
        <v>0</v>
      </c>
      <c r="AQ27" s="15">
        <v>0</v>
      </c>
      <c r="AR27" s="15">
        <v>0</v>
      </c>
      <c r="AS27" s="16">
        <f t="shared" si="13"/>
        <v>0</v>
      </c>
      <c r="AT27" s="15">
        <v>0</v>
      </c>
      <c r="AU27" s="15">
        <v>0</v>
      </c>
      <c r="AV27" s="16">
        <f t="shared" si="14"/>
        <v>0</v>
      </c>
      <c r="AW27" s="15">
        <v>0</v>
      </c>
      <c r="AX27" s="15">
        <v>0</v>
      </c>
      <c r="AY27" s="16">
        <f t="shared" si="15"/>
        <v>0</v>
      </c>
    </row>
    <row r="28" spans="1:51" ht="18" customHeight="1" x14ac:dyDescent="0.15">
      <c r="A28" s="27" t="s">
        <v>6</v>
      </c>
      <c r="B28" s="28"/>
      <c r="C28" s="29"/>
      <c r="D28" s="18">
        <f>D29+D30</f>
        <v>1125215</v>
      </c>
      <c r="E28" s="18">
        <f>E29+E30</f>
        <v>1125215</v>
      </c>
      <c r="F28" s="13">
        <f t="shared" ref="F28:F40" si="18">IF(D28=0,,E28/D28*100)</f>
        <v>100</v>
      </c>
      <c r="G28" s="18">
        <f>G29+G30</f>
        <v>1086257</v>
      </c>
      <c r="H28" s="18">
        <f>H29+H30</f>
        <v>1086257</v>
      </c>
      <c r="I28" s="13">
        <f t="shared" si="16"/>
        <v>100</v>
      </c>
      <c r="J28" s="18">
        <f>J29+J30</f>
        <v>1126844</v>
      </c>
      <c r="K28" s="18">
        <f>K29+K30</f>
        <v>1125950</v>
      </c>
      <c r="L28" s="13">
        <f t="shared" si="17"/>
        <v>99.920663374877094</v>
      </c>
      <c r="M28" s="18">
        <f>M29+M30</f>
        <v>1253111</v>
      </c>
      <c r="N28" s="18">
        <f>N29+N30</f>
        <v>1252889</v>
      </c>
      <c r="O28" s="13">
        <f>IF(M28=0,,N28/M28*100)</f>
        <v>99.982284091353435</v>
      </c>
      <c r="P28" s="18">
        <f>P29+P30</f>
        <v>1368046</v>
      </c>
      <c r="Q28" s="18">
        <f>Q29+Q30</f>
        <v>1368046</v>
      </c>
      <c r="R28" s="13">
        <f t="shared" ref="R28:R46" si="19">IF(P28=0,,Q28/P28*100)</f>
        <v>100</v>
      </c>
      <c r="S28" s="18">
        <f>S29+S30</f>
        <v>1563797</v>
      </c>
      <c r="T28" s="18">
        <f>T29+T30</f>
        <v>1563797</v>
      </c>
      <c r="U28" s="13">
        <f t="shared" si="5"/>
        <v>100</v>
      </c>
      <c r="V28" s="18">
        <f>V29+V30</f>
        <v>1488291</v>
      </c>
      <c r="W28" s="18">
        <f>W29+W30</f>
        <v>1488291</v>
      </c>
      <c r="X28" s="13">
        <f t="shared" si="6"/>
        <v>100</v>
      </c>
      <c r="Y28" s="18">
        <f>Y29+Y30</f>
        <v>1470287</v>
      </c>
      <c r="Z28" s="18">
        <f>Z29+Z30</f>
        <v>1470287</v>
      </c>
      <c r="AA28" s="13">
        <f t="shared" si="7"/>
        <v>100</v>
      </c>
      <c r="AB28" s="18">
        <f>AB29+AB30</f>
        <v>1414200</v>
      </c>
      <c r="AC28" s="18">
        <f>AC29+AC30</f>
        <v>1414200</v>
      </c>
      <c r="AD28" s="13">
        <f t="shared" si="8"/>
        <v>100</v>
      </c>
      <c r="AE28" s="18">
        <f>AE29+AE30</f>
        <v>1312029</v>
      </c>
      <c r="AF28" s="18">
        <f>AF29+AF30</f>
        <v>1312030</v>
      </c>
      <c r="AG28" s="13">
        <f t="shared" si="9"/>
        <v>100.0000762178275</v>
      </c>
      <c r="AH28" s="18">
        <f>AH29+AH30</f>
        <v>1262483</v>
      </c>
      <c r="AI28" s="18">
        <f>AI29+AI30</f>
        <v>1262483</v>
      </c>
      <c r="AJ28" s="13">
        <f t="shared" si="10"/>
        <v>100</v>
      </c>
      <c r="AK28" s="18">
        <f>AK29+AK30</f>
        <v>1266120</v>
      </c>
      <c r="AL28" s="18">
        <f>AL29+AL30</f>
        <v>1266120</v>
      </c>
      <c r="AM28" s="13">
        <f t="shared" si="11"/>
        <v>100</v>
      </c>
      <c r="AN28" s="18">
        <f>AN29+AN30</f>
        <v>1221380</v>
      </c>
      <c r="AO28" s="18">
        <f>AO29+AO30</f>
        <v>1221380</v>
      </c>
      <c r="AP28" s="13">
        <f t="shared" ref="AP28:AP46" si="20">IF(AN28=0,,AO28/AN28*100)</f>
        <v>100</v>
      </c>
      <c r="AQ28" s="18">
        <f>AQ29+AQ30</f>
        <v>1297393</v>
      </c>
      <c r="AR28" s="18">
        <f>AR29+AR30</f>
        <v>1297393</v>
      </c>
      <c r="AS28" s="13">
        <f t="shared" si="13"/>
        <v>100</v>
      </c>
      <c r="AT28" s="18">
        <f>AT29+AT30</f>
        <v>1352351</v>
      </c>
      <c r="AU28" s="18">
        <f>AU29+AU30</f>
        <v>1352351</v>
      </c>
      <c r="AV28" s="13">
        <f t="shared" si="14"/>
        <v>100</v>
      </c>
      <c r="AW28" s="18">
        <f>AW29+AW30</f>
        <v>1345581</v>
      </c>
      <c r="AX28" s="18">
        <f>AX29+AX30</f>
        <v>1345581</v>
      </c>
      <c r="AY28" s="13">
        <f t="shared" si="15"/>
        <v>100</v>
      </c>
    </row>
    <row r="29" spans="1:51" ht="18" customHeight="1" x14ac:dyDescent="0.15">
      <c r="A29" s="14"/>
      <c r="B29" s="36" t="s">
        <v>19</v>
      </c>
      <c r="C29" s="36"/>
      <c r="D29" s="15">
        <v>1125215</v>
      </c>
      <c r="E29" s="15">
        <v>1125215</v>
      </c>
      <c r="F29" s="16">
        <f t="shared" si="18"/>
        <v>100</v>
      </c>
      <c r="G29" s="15">
        <v>1086257</v>
      </c>
      <c r="H29" s="15">
        <v>1086257</v>
      </c>
      <c r="I29" s="16">
        <f t="shared" si="16"/>
        <v>100</v>
      </c>
      <c r="J29" s="15">
        <v>1126844</v>
      </c>
      <c r="K29" s="15">
        <v>1125950</v>
      </c>
      <c r="L29" s="16">
        <f t="shared" si="17"/>
        <v>99.920663374877094</v>
      </c>
      <c r="M29" s="15">
        <v>1252218</v>
      </c>
      <c r="N29" s="15">
        <v>1252218</v>
      </c>
      <c r="O29" s="16">
        <f t="shared" si="3"/>
        <v>100</v>
      </c>
      <c r="P29" s="15">
        <v>1367823</v>
      </c>
      <c r="Q29" s="15">
        <v>1367823</v>
      </c>
      <c r="R29" s="16">
        <f t="shared" si="19"/>
        <v>100</v>
      </c>
      <c r="S29" s="15">
        <v>1563797</v>
      </c>
      <c r="T29" s="15">
        <v>1563797</v>
      </c>
      <c r="U29" s="16">
        <f t="shared" si="5"/>
        <v>100</v>
      </c>
      <c r="V29" s="15">
        <v>1488291</v>
      </c>
      <c r="W29" s="15">
        <v>1488291</v>
      </c>
      <c r="X29" s="16">
        <f t="shared" si="6"/>
        <v>100</v>
      </c>
      <c r="Y29" s="15">
        <v>1470287</v>
      </c>
      <c r="Z29" s="15">
        <v>1470287</v>
      </c>
      <c r="AA29" s="16">
        <f t="shared" si="7"/>
        <v>100</v>
      </c>
      <c r="AB29" s="15">
        <v>1414200</v>
      </c>
      <c r="AC29" s="15">
        <v>1414200</v>
      </c>
      <c r="AD29" s="16">
        <f t="shared" si="8"/>
        <v>100</v>
      </c>
      <c r="AE29" s="15">
        <v>1312029</v>
      </c>
      <c r="AF29" s="15">
        <v>1312030</v>
      </c>
      <c r="AG29" s="16">
        <f t="shared" si="9"/>
        <v>100.0000762178275</v>
      </c>
      <c r="AH29" s="15">
        <v>1262483</v>
      </c>
      <c r="AI29" s="15">
        <v>1262483</v>
      </c>
      <c r="AJ29" s="16">
        <f t="shared" si="10"/>
        <v>100</v>
      </c>
      <c r="AK29" s="15">
        <v>1266120</v>
      </c>
      <c r="AL29" s="15">
        <v>1266120</v>
      </c>
      <c r="AM29" s="16">
        <f t="shared" si="11"/>
        <v>100</v>
      </c>
      <c r="AN29" s="15">
        <v>1221380</v>
      </c>
      <c r="AO29" s="15">
        <v>1221380</v>
      </c>
      <c r="AP29" s="16">
        <f t="shared" si="20"/>
        <v>100</v>
      </c>
      <c r="AQ29" s="15">
        <v>1297393</v>
      </c>
      <c r="AR29" s="15">
        <v>1297393</v>
      </c>
      <c r="AS29" s="16">
        <f t="shared" si="13"/>
        <v>100</v>
      </c>
      <c r="AT29" s="15">
        <v>1352351</v>
      </c>
      <c r="AU29" s="15">
        <v>1352351</v>
      </c>
      <c r="AV29" s="16">
        <f t="shared" si="14"/>
        <v>100</v>
      </c>
      <c r="AW29" s="15">
        <v>1345581</v>
      </c>
      <c r="AX29" s="15">
        <v>1345581</v>
      </c>
      <c r="AY29" s="16">
        <f t="shared" si="15"/>
        <v>100</v>
      </c>
    </row>
    <row r="30" spans="1:51" ht="18" customHeight="1" x14ac:dyDescent="0.15">
      <c r="A30" s="14"/>
      <c r="B30" s="36" t="s">
        <v>20</v>
      </c>
      <c r="C30" s="36"/>
      <c r="D30" s="15">
        <v>0</v>
      </c>
      <c r="E30" s="15">
        <v>0</v>
      </c>
      <c r="F30" s="16">
        <f t="shared" si="18"/>
        <v>0</v>
      </c>
      <c r="G30" s="15">
        <v>0</v>
      </c>
      <c r="H30" s="15">
        <v>0</v>
      </c>
      <c r="I30" s="16">
        <f t="shared" si="16"/>
        <v>0</v>
      </c>
      <c r="J30" s="15">
        <v>0</v>
      </c>
      <c r="K30" s="15">
        <v>0</v>
      </c>
      <c r="L30" s="16">
        <f t="shared" si="17"/>
        <v>0</v>
      </c>
      <c r="M30" s="15">
        <v>893</v>
      </c>
      <c r="N30" s="15">
        <v>671</v>
      </c>
      <c r="O30" s="16">
        <f>IF(M30=0,,N30/M30*100)</f>
        <v>75.139977603583432</v>
      </c>
      <c r="P30" s="15">
        <v>223</v>
      </c>
      <c r="Q30" s="15">
        <v>223</v>
      </c>
      <c r="R30" s="16">
        <f t="shared" si="19"/>
        <v>100</v>
      </c>
      <c r="S30" s="15">
        <v>0</v>
      </c>
      <c r="T30" s="15">
        <v>0</v>
      </c>
      <c r="U30" s="16">
        <f t="shared" si="5"/>
        <v>0</v>
      </c>
      <c r="V30" s="15">
        <v>0</v>
      </c>
      <c r="W30" s="15">
        <v>0</v>
      </c>
      <c r="X30" s="16">
        <f t="shared" si="6"/>
        <v>0</v>
      </c>
      <c r="Y30" s="15">
        <v>0</v>
      </c>
      <c r="Z30" s="15">
        <v>0</v>
      </c>
      <c r="AA30" s="16">
        <f t="shared" si="7"/>
        <v>0</v>
      </c>
      <c r="AB30" s="15">
        <v>0</v>
      </c>
      <c r="AC30" s="15">
        <v>0</v>
      </c>
      <c r="AD30" s="16">
        <f t="shared" si="8"/>
        <v>0</v>
      </c>
      <c r="AE30" s="15">
        <v>0</v>
      </c>
      <c r="AF30" s="15">
        <v>0</v>
      </c>
      <c r="AG30" s="16">
        <f t="shared" si="9"/>
        <v>0</v>
      </c>
      <c r="AH30" s="15">
        <v>0</v>
      </c>
      <c r="AI30" s="15">
        <v>0</v>
      </c>
      <c r="AJ30" s="16">
        <f t="shared" si="10"/>
        <v>0</v>
      </c>
      <c r="AK30" s="15">
        <v>0</v>
      </c>
      <c r="AL30" s="15">
        <v>0</v>
      </c>
      <c r="AM30" s="16">
        <f t="shared" si="11"/>
        <v>0</v>
      </c>
      <c r="AN30" s="15">
        <v>0</v>
      </c>
      <c r="AO30" s="15">
        <v>0</v>
      </c>
      <c r="AP30" s="16">
        <f t="shared" si="20"/>
        <v>0</v>
      </c>
      <c r="AQ30" s="15">
        <v>0</v>
      </c>
      <c r="AR30" s="15">
        <v>0</v>
      </c>
      <c r="AS30" s="16">
        <f t="shared" si="13"/>
        <v>0</v>
      </c>
      <c r="AT30" s="15">
        <v>0</v>
      </c>
      <c r="AU30" s="15">
        <v>0</v>
      </c>
      <c r="AV30" s="16">
        <f t="shared" si="14"/>
        <v>0</v>
      </c>
      <c r="AW30" s="15">
        <v>0</v>
      </c>
      <c r="AX30" s="15">
        <v>0</v>
      </c>
      <c r="AY30" s="16">
        <f t="shared" si="15"/>
        <v>0</v>
      </c>
    </row>
    <row r="31" spans="1:51" ht="18" customHeight="1" x14ac:dyDescent="0.15">
      <c r="A31" s="33" t="s">
        <v>11</v>
      </c>
      <c r="B31" s="38"/>
      <c r="C31" s="34"/>
      <c r="D31" s="20">
        <v>0</v>
      </c>
      <c r="E31" s="20">
        <v>0</v>
      </c>
      <c r="F31" s="16">
        <f t="shared" si="18"/>
        <v>0</v>
      </c>
      <c r="G31" s="20">
        <v>0</v>
      </c>
      <c r="H31" s="20">
        <v>0</v>
      </c>
      <c r="I31" s="16">
        <f t="shared" si="1"/>
        <v>0</v>
      </c>
      <c r="J31" s="20">
        <v>0</v>
      </c>
      <c r="K31" s="20">
        <v>0</v>
      </c>
      <c r="L31" s="16">
        <f t="shared" si="2"/>
        <v>0</v>
      </c>
      <c r="M31" s="20">
        <v>0</v>
      </c>
      <c r="N31" s="20">
        <v>0</v>
      </c>
      <c r="O31" s="16">
        <f t="shared" si="3"/>
        <v>0</v>
      </c>
      <c r="P31" s="20">
        <v>0</v>
      </c>
      <c r="Q31" s="20">
        <v>0</v>
      </c>
      <c r="R31" s="16">
        <f t="shared" si="19"/>
        <v>0</v>
      </c>
      <c r="S31" s="20">
        <v>0</v>
      </c>
      <c r="T31" s="20">
        <v>0</v>
      </c>
      <c r="U31" s="16">
        <f t="shared" si="5"/>
        <v>0</v>
      </c>
      <c r="V31" s="20">
        <v>0</v>
      </c>
      <c r="W31" s="20">
        <v>0</v>
      </c>
      <c r="X31" s="16">
        <f t="shared" si="6"/>
        <v>0</v>
      </c>
      <c r="Y31" s="20">
        <v>0</v>
      </c>
      <c r="Z31" s="20">
        <v>0</v>
      </c>
      <c r="AA31" s="16">
        <f t="shared" si="7"/>
        <v>0</v>
      </c>
      <c r="AB31" s="20">
        <v>0</v>
      </c>
      <c r="AC31" s="20">
        <v>0</v>
      </c>
      <c r="AD31" s="16">
        <f t="shared" si="8"/>
        <v>0</v>
      </c>
      <c r="AE31" s="20">
        <v>0</v>
      </c>
      <c r="AF31" s="20">
        <v>0</v>
      </c>
      <c r="AG31" s="16">
        <f t="shared" si="9"/>
        <v>0</v>
      </c>
      <c r="AH31" s="20">
        <v>0</v>
      </c>
      <c r="AI31" s="20">
        <v>0</v>
      </c>
      <c r="AJ31" s="16">
        <f t="shared" si="10"/>
        <v>0</v>
      </c>
      <c r="AK31" s="20">
        <v>0</v>
      </c>
      <c r="AL31" s="20">
        <v>0</v>
      </c>
      <c r="AM31" s="16">
        <f t="shared" si="11"/>
        <v>0</v>
      </c>
      <c r="AN31" s="20">
        <v>0</v>
      </c>
      <c r="AO31" s="20">
        <v>0</v>
      </c>
      <c r="AP31" s="16">
        <f t="shared" si="20"/>
        <v>0</v>
      </c>
      <c r="AQ31" s="20">
        <v>0</v>
      </c>
      <c r="AR31" s="20">
        <v>0</v>
      </c>
      <c r="AS31" s="16">
        <f t="shared" si="13"/>
        <v>0</v>
      </c>
      <c r="AT31" s="20">
        <v>0</v>
      </c>
      <c r="AU31" s="20">
        <v>0</v>
      </c>
      <c r="AV31" s="16">
        <f t="shared" si="14"/>
        <v>0</v>
      </c>
      <c r="AW31" s="20">
        <v>0</v>
      </c>
      <c r="AX31" s="20">
        <v>0</v>
      </c>
      <c r="AY31" s="16">
        <f t="shared" si="15"/>
        <v>0</v>
      </c>
    </row>
    <row r="32" spans="1:51" ht="18" customHeight="1" x14ac:dyDescent="0.15">
      <c r="A32" s="33" t="s">
        <v>12</v>
      </c>
      <c r="B32" s="38"/>
      <c r="C32" s="34"/>
      <c r="D32" s="20">
        <v>0</v>
      </c>
      <c r="E32" s="20">
        <v>0</v>
      </c>
      <c r="F32" s="16">
        <f t="shared" si="18"/>
        <v>0</v>
      </c>
      <c r="G32" s="20">
        <v>0</v>
      </c>
      <c r="H32" s="20">
        <v>0</v>
      </c>
      <c r="I32" s="16">
        <f t="shared" si="1"/>
        <v>0</v>
      </c>
      <c r="J32" s="20">
        <v>0</v>
      </c>
      <c r="K32" s="20">
        <v>0</v>
      </c>
      <c r="L32" s="16">
        <f t="shared" si="2"/>
        <v>0</v>
      </c>
      <c r="M32" s="20">
        <v>0</v>
      </c>
      <c r="N32" s="20">
        <v>0</v>
      </c>
      <c r="O32" s="16">
        <f t="shared" si="3"/>
        <v>0</v>
      </c>
      <c r="P32" s="20">
        <v>0</v>
      </c>
      <c r="Q32" s="20">
        <v>0</v>
      </c>
      <c r="R32" s="16">
        <f t="shared" si="19"/>
        <v>0</v>
      </c>
      <c r="S32" s="20">
        <v>0</v>
      </c>
      <c r="T32" s="20">
        <v>0</v>
      </c>
      <c r="U32" s="16">
        <f t="shared" si="5"/>
        <v>0</v>
      </c>
      <c r="V32" s="20">
        <v>0</v>
      </c>
      <c r="W32" s="20">
        <v>0</v>
      </c>
      <c r="X32" s="16">
        <f t="shared" si="6"/>
        <v>0</v>
      </c>
      <c r="Y32" s="20">
        <v>0</v>
      </c>
      <c r="Z32" s="20">
        <v>0</v>
      </c>
      <c r="AA32" s="16">
        <f t="shared" si="7"/>
        <v>0</v>
      </c>
      <c r="AB32" s="20">
        <v>0</v>
      </c>
      <c r="AC32" s="20">
        <v>0</v>
      </c>
      <c r="AD32" s="16">
        <f t="shared" si="8"/>
        <v>0</v>
      </c>
      <c r="AE32" s="20">
        <v>0</v>
      </c>
      <c r="AF32" s="20">
        <v>0</v>
      </c>
      <c r="AG32" s="16">
        <f t="shared" si="9"/>
        <v>0</v>
      </c>
      <c r="AH32" s="20">
        <v>0</v>
      </c>
      <c r="AI32" s="20">
        <v>0</v>
      </c>
      <c r="AJ32" s="16">
        <f t="shared" si="10"/>
        <v>0</v>
      </c>
      <c r="AK32" s="20">
        <v>0</v>
      </c>
      <c r="AL32" s="20">
        <v>0</v>
      </c>
      <c r="AM32" s="16">
        <f t="shared" si="11"/>
        <v>0</v>
      </c>
      <c r="AN32" s="20">
        <v>0</v>
      </c>
      <c r="AO32" s="20">
        <v>0</v>
      </c>
      <c r="AP32" s="16">
        <f t="shared" si="20"/>
        <v>0</v>
      </c>
      <c r="AQ32" s="20">
        <v>0</v>
      </c>
      <c r="AR32" s="20">
        <v>0</v>
      </c>
      <c r="AS32" s="16">
        <f t="shared" si="13"/>
        <v>0</v>
      </c>
      <c r="AT32" s="20">
        <v>0</v>
      </c>
      <c r="AU32" s="20">
        <v>0</v>
      </c>
      <c r="AV32" s="16">
        <f t="shared" si="14"/>
        <v>0</v>
      </c>
      <c r="AW32" s="20">
        <v>0</v>
      </c>
      <c r="AX32" s="20">
        <v>0</v>
      </c>
      <c r="AY32" s="16">
        <f t="shared" si="15"/>
        <v>0</v>
      </c>
    </row>
    <row r="33" spans="1:51" ht="18" customHeight="1" x14ac:dyDescent="0.15">
      <c r="A33" s="33" t="s">
        <v>13</v>
      </c>
      <c r="B33" s="38"/>
      <c r="C33" s="34"/>
      <c r="D33" s="20">
        <v>0</v>
      </c>
      <c r="E33" s="20">
        <v>0</v>
      </c>
      <c r="F33" s="16">
        <f t="shared" si="18"/>
        <v>0</v>
      </c>
      <c r="G33" s="20">
        <v>0</v>
      </c>
      <c r="H33" s="20">
        <v>0</v>
      </c>
      <c r="I33" s="16">
        <f t="shared" si="1"/>
        <v>0</v>
      </c>
      <c r="J33" s="20">
        <v>0</v>
      </c>
      <c r="K33" s="20">
        <v>0</v>
      </c>
      <c r="L33" s="16">
        <f t="shared" si="2"/>
        <v>0</v>
      </c>
      <c r="M33" s="20">
        <v>0</v>
      </c>
      <c r="N33" s="20">
        <v>0</v>
      </c>
      <c r="O33" s="16">
        <f t="shared" si="3"/>
        <v>0</v>
      </c>
      <c r="P33" s="20">
        <v>0</v>
      </c>
      <c r="Q33" s="20">
        <v>0</v>
      </c>
      <c r="R33" s="16">
        <f t="shared" si="19"/>
        <v>0</v>
      </c>
      <c r="S33" s="20">
        <v>0</v>
      </c>
      <c r="T33" s="20">
        <v>0</v>
      </c>
      <c r="U33" s="16">
        <f t="shared" si="5"/>
        <v>0</v>
      </c>
      <c r="V33" s="20">
        <v>0</v>
      </c>
      <c r="W33" s="20">
        <v>0</v>
      </c>
      <c r="X33" s="16">
        <f t="shared" si="6"/>
        <v>0</v>
      </c>
      <c r="Y33" s="20">
        <v>0</v>
      </c>
      <c r="Z33" s="20">
        <v>0</v>
      </c>
      <c r="AA33" s="16">
        <f t="shared" si="7"/>
        <v>0</v>
      </c>
      <c r="AB33" s="20">
        <v>0</v>
      </c>
      <c r="AC33" s="20">
        <v>0</v>
      </c>
      <c r="AD33" s="16">
        <f t="shared" si="8"/>
        <v>0</v>
      </c>
      <c r="AE33" s="20">
        <v>0</v>
      </c>
      <c r="AF33" s="20">
        <v>0</v>
      </c>
      <c r="AG33" s="16">
        <f t="shared" si="9"/>
        <v>0</v>
      </c>
      <c r="AH33" s="20">
        <v>0</v>
      </c>
      <c r="AI33" s="20">
        <v>0</v>
      </c>
      <c r="AJ33" s="16">
        <f t="shared" si="10"/>
        <v>0</v>
      </c>
      <c r="AK33" s="20">
        <v>0</v>
      </c>
      <c r="AL33" s="20">
        <v>0</v>
      </c>
      <c r="AM33" s="16">
        <f t="shared" si="11"/>
        <v>0</v>
      </c>
      <c r="AN33" s="20">
        <v>0</v>
      </c>
      <c r="AO33" s="20">
        <v>0</v>
      </c>
      <c r="AP33" s="16">
        <f t="shared" si="20"/>
        <v>0</v>
      </c>
      <c r="AQ33" s="20">
        <v>0</v>
      </c>
      <c r="AR33" s="20">
        <v>0</v>
      </c>
      <c r="AS33" s="16">
        <f t="shared" si="13"/>
        <v>0</v>
      </c>
      <c r="AT33" s="20">
        <v>0</v>
      </c>
      <c r="AU33" s="20">
        <v>0</v>
      </c>
      <c r="AV33" s="16">
        <f t="shared" si="14"/>
        <v>0</v>
      </c>
      <c r="AW33" s="20">
        <v>0</v>
      </c>
      <c r="AX33" s="20">
        <v>0</v>
      </c>
      <c r="AY33" s="16">
        <f t="shared" si="15"/>
        <v>0</v>
      </c>
    </row>
    <row r="34" spans="1:51" ht="18" customHeight="1" x14ac:dyDescent="0.15">
      <c r="A34" s="33" t="s">
        <v>14</v>
      </c>
      <c r="B34" s="38"/>
      <c r="C34" s="34"/>
      <c r="D34" s="20">
        <v>0</v>
      </c>
      <c r="E34" s="20">
        <v>0</v>
      </c>
      <c r="F34" s="16">
        <f t="shared" si="18"/>
        <v>0</v>
      </c>
      <c r="G34" s="20">
        <v>0</v>
      </c>
      <c r="H34" s="20">
        <v>0</v>
      </c>
      <c r="I34" s="16">
        <f t="shared" si="1"/>
        <v>0</v>
      </c>
      <c r="J34" s="20">
        <v>0</v>
      </c>
      <c r="K34" s="20">
        <v>0</v>
      </c>
      <c r="L34" s="16">
        <f t="shared" si="2"/>
        <v>0</v>
      </c>
      <c r="M34" s="20">
        <v>0</v>
      </c>
      <c r="N34" s="20">
        <v>0</v>
      </c>
      <c r="O34" s="16">
        <f t="shared" si="3"/>
        <v>0</v>
      </c>
      <c r="P34" s="20">
        <v>0</v>
      </c>
      <c r="Q34" s="20">
        <v>0</v>
      </c>
      <c r="R34" s="16">
        <f t="shared" si="19"/>
        <v>0</v>
      </c>
      <c r="S34" s="20">
        <v>0</v>
      </c>
      <c r="T34" s="20">
        <v>0</v>
      </c>
      <c r="U34" s="16">
        <f t="shared" si="5"/>
        <v>0</v>
      </c>
      <c r="V34" s="20">
        <v>0</v>
      </c>
      <c r="W34" s="20">
        <v>0</v>
      </c>
      <c r="X34" s="16">
        <f t="shared" si="6"/>
        <v>0</v>
      </c>
      <c r="Y34" s="20">
        <v>0</v>
      </c>
      <c r="Z34" s="20">
        <v>0</v>
      </c>
      <c r="AA34" s="16">
        <f t="shared" si="7"/>
        <v>0</v>
      </c>
      <c r="AB34" s="20">
        <v>0</v>
      </c>
      <c r="AC34" s="20">
        <v>0</v>
      </c>
      <c r="AD34" s="16">
        <f t="shared" si="8"/>
        <v>0</v>
      </c>
      <c r="AE34" s="20">
        <v>0</v>
      </c>
      <c r="AF34" s="20">
        <v>0</v>
      </c>
      <c r="AG34" s="16">
        <f t="shared" si="9"/>
        <v>0</v>
      </c>
      <c r="AH34" s="20">
        <v>0</v>
      </c>
      <c r="AI34" s="20">
        <v>0</v>
      </c>
      <c r="AJ34" s="16">
        <f t="shared" si="10"/>
        <v>0</v>
      </c>
      <c r="AK34" s="20">
        <v>0</v>
      </c>
      <c r="AL34" s="20">
        <v>0</v>
      </c>
      <c r="AM34" s="16">
        <f t="shared" si="11"/>
        <v>0</v>
      </c>
      <c r="AN34" s="20">
        <v>0</v>
      </c>
      <c r="AO34" s="20">
        <v>0</v>
      </c>
      <c r="AP34" s="16">
        <f t="shared" si="20"/>
        <v>0</v>
      </c>
      <c r="AQ34" s="20">
        <v>0</v>
      </c>
      <c r="AR34" s="20">
        <v>0</v>
      </c>
      <c r="AS34" s="16">
        <f t="shared" si="13"/>
        <v>0</v>
      </c>
      <c r="AT34" s="20">
        <v>0</v>
      </c>
      <c r="AU34" s="20">
        <v>0</v>
      </c>
      <c r="AV34" s="16">
        <f t="shared" si="14"/>
        <v>0</v>
      </c>
      <c r="AW34" s="20">
        <v>0</v>
      </c>
      <c r="AX34" s="20">
        <v>0</v>
      </c>
      <c r="AY34" s="16">
        <f t="shared" si="15"/>
        <v>0</v>
      </c>
    </row>
    <row r="35" spans="1:51" ht="18" customHeight="1" x14ac:dyDescent="0.15">
      <c r="A35" s="27" t="s">
        <v>7</v>
      </c>
      <c r="B35" s="28"/>
      <c r="C35" s="29"/>
      <c r="D35" s="18">
        <f>D36+D37</f>
        <v>0</v>
      </c>
      <c r="E35" s="18">
        <f>E36+E37</f>
        <v>0</v>
      </c>
      <c r="F35" s="13">
        <f t="shared" si="18"/>
        <v>0</v>
      </c>
      <c r="G35" s="18">
        <f>G36+G37</f>
        <v>0</v>
      </c>
      <c r="H35" s="18">
        <f>H36+H37</f>
        <v>0</v>
      </c>
      <c r="I35" s="13">
        <f t="shared" si="1"/>
        <v>0</v>
      </c>
      <c r="J35" s="18">
        <f>J36+J37</f>
        <v>0</v>
      </c>
      <c r="K35" s="18">
        <f>K36+K37</f>
        <v>0</v>
      </c>
      <c r="L35" s="13">
        <f t="shared" si="2"/>
        <v>0</v>
      </c>
      <c r="M35" s="18">
        <f>M36+M37</f>
        <v>0</v>
      </c>
      <c r="N35" s="18">
        <f>N36+N37</f>
        <v>0</v>
      </c>
      <c r="O35" s="13">
        <f t="shared" si="3"/>
        <v>0</v>
      </c>
      <c r="P35" s="18">
        <f>P36+P37</f>
        <v>0</v>
      </c>
      <c r="Q35" s="18">
        <f>Q36+Q37</f>
        <v>0</v>
      </c>
      <c r="R35" s="13">
        <f t="shared" si="19"/>
        <v>0</v>
      </c>
      <c r="S35" s="18">
        <f>S36+S37</f>
        <v>0</v>
      </c>
      <c r="T35" s="18">
        <f>T36+T37</f>
        <v>0</v>
      </c>
      <c r="U35" s="13">
        <f t="shared" si="5"/>
        <v>0</v>
      </c>
      <c r="V35" s="18">
        <f>V36+V37</f>
        <v>0</v>
      </c>
      <c r="W35" s="18">
        <f>W36+W37</f>
        <v>0</v>
      </c>
      <c r="X35" s="13">
        <f t="shared" si="6"/>
        <v>0</v>
      </c>
      <c r="Y35" s="18">
        <f>Y36+Y37</f>
        <v>0</v>
      </c>
      <c r="Z35" s="18">
        <f>Z36+Z37</f>
        <v>0</v>
      </c>
      <c r="AA35" s="13">
        <f t="shared" si="7"/>
        <v>0</v>
      </c>
      <c r="AB35" s="18">
        <f>AB36+AB37</f>
        <v>0</v>
      </c>
      <c r="AC35" s="18">
        <f>AC36+AC37</f>
        <v>0</v>
      </c>
      <c r="AD35" s="13">
        <f t="shared" si="8"/>
        <v>0</v>
      </c>
      <c r="AE35" s="18">
        <f>AE36+AE37</f>
        <v>0</v>
      </c>
      <c r="AF35" s="18">
        <f>AF36+AF37</f>
        <v>0</v>
      </c>
      <c r="AG35" s="13">
        <f t="shared" si="9"/>
        <v>0</v>
      </c>
      <c r="AH35" s="18">
        <f>AH36+AH37</f>
        <v>0</v>
      </c>
      <c r="AI35" s="18">
        <f>AI36+AI37</f>
        <v>0</v>
      </c>
      <c r="AJ35" s="13">
        <f t="shared" si="10"/>
        <v>0</v>
      </c>
      <c r="AK35" s="18">
        <f>AK36+AK37</f>
        <v>0</v>
      </c>
      <c r="AL35" s="18">
        <f>AL36+AL37</f>
        <v>0</v>
      </c>
      <c r="AM35" s="13">
        <f t="shared" si="11"/>
        <v>0</v>
      </c>
      <c r="AN35" s="18">
        <f>AN36+AN37</f>
        <v>0</v>
      </c>
      <c r="AO35" s="18">
        <f>AO36+AO37</f>
        <v>0</v>
      </c>
      <c r="AP35" s="13">
        <f t="shared" si="20"/>
        <v>0</v>
      </c>
      <c r="AQ35" s="18">
        <f>AQ36+AQ37</f>
        <v>0</v>
      </c>
      <c r="AR35" s="18">
        <f>AR36+AR37</f>
        <v>0</v>
      </c>
      <c r="AS35" s="13">
        <f t="shared" si="13"/>
        <v>0</v>
      </c>
      <c r="AT35" s="18">
        <f>AT36+AT37</f>
        <v>0</v>
      </c>
      <c r="AU35" s="18">
        <f>AU36+AU37</f>
        <v>0</v>
      </c>
      <c r="AV35" s="13">
        <f t="shared" si="14"/>
        <v>0</v>
      </c>
      <c r="AW35" s="18">
        <f>AW36+AW37</f>
        <v>0</v>
      </c>
      <c r="AX35" s="18">
        <f>AX36+AX37</f>
        <v>0</v>
      </c>
      <c r="AY35" s="13">
        <f t="shared" si="15"/>
        <v>0</v>
      </c>
    </row>
    <row r="36" spans="1:51" ht="18" customHeight="1" x14ac:dyDescent="0.15">
      <c r="A36" s="14"/>
      <c r="B36" s="36" t="s">
        <v>19</v>
      </c>
      <c r="C36" s="36"/>
      <c r="D36" s="15">
        <v>0</v>
      </c>
      <c r="E36" s="15">
        <v>0</v>
      </c>
      <c r="F36" s="16">
        <f t="shared" si="18"/>
        <v>0</v>
      </c>
      <c r="G36" s="15">
        <v>0</v>
      </c>
      <c r="H36" s="15">
        <v>0</v>
      </c>
      <c r="I36" s="16">
        <f t="shared" si="1"/>
        <v>0</v>
      </c>
      <c r="J36" s="15">
        <v>0</v>
      </c>
      <c r="K36" s="15">
        <v>0</v>
      </c>
      <c r="L36" s="16">
        <f t="shared" si="2"/>
        <v>0</v>
      </c>
      <c r="M36" s="15">
        <v>0</v>
      </c>
      <c r="N36" s="15">
        <v>0</v>
      </c>
      <c r="O36" s="16">
        <f t="shared" si="3"/>
        <v>0</v>
      </c>
      <c r="P36" s="15">
        <v>0</v>
      </c>
      <c r="Q36" s="15">
        <v>0</v>
      </c>
      <c r="R36" s="16">
        <f t="shared" si="19"/>
        <v>0</v>
      </c>
      <c r="S36" s="15">
        <v>0</v>
      </c>
      <c r="T36" s="15">
        <v>0</v>
      </c>
      <c r="U36" s="16">
        <f t="shared" si="5"/>
        <v>0</v>
      </c>
      <c r="V36" s="15">
        <v>0</v>
      </c>
      <c r="W36" s="15">
        <v>0</v>
      </c>
      <c r="X36" s="16">
        <f t="shared" si="6"/>
        <v>0</v>
      </c>
      <c r="Y36" s="15">
        <v>0</v>
      </c>
      <c r="Z36" s="15">
        <v>0</v>
      </c>
      <c r="AA36" s="16">
        <f t="shared" si="7"/>
        <v>0</v>
      </c>
      <c r="AB36" s="15">
        <v>0</v>
      </c>
      <c r="AC36" s="15">
        <v>0</v>
      </c>
      <c r="AD36" s="16">
        <f t="shared" si="8"/>
        <v>0</v>
      </c>
      <c r="AE36" s="15">
        <v>0</v>
      </c>
      <c r="AF36" s="15">
        <v>0</v>
      </c>
      <c r="AG36" s="16">
        <f t="shared" si="9"/>
        <v>0</v>
      </c>
      <c r="AH36" s="15">
        <v>0</v>
      </c>
      <c r="AI36" s="15">
        <v>0</v>
      </c>
      <c r="AJ36" s="16">
        <f t="shared" si="10"/>
        <v>0</v>
      </c>
      <c r="AK36" s="15">
        <v>0</v>
      </c>
      <c r="AL36" s="15">
        <v>0</v>
      </c>
      <c r="AM36" s="16">
        <f t="shared" si="11"/>
        <v>0</v>
      </c>
      <c r="AN36" s="15">
        <v>0</v>
      </c>
      <c r="AO36" s="15">
        <v>0</v>
      </c>
      <c r="AP36" s="16">
        <f t="shared" si="20"/>
        <v>0</v>
      </c>
      <c r="AQ36" s="15">
        <v>0</v>
      </c>
      <c r="AR36" s="15">
        <v>0</v>
      </c>
      <c r="AS36" s="16">
        <f t="shared" si="13"/>
        <v>0</v>
      </c>
      <c r="AT36" s="15">
        <v>0</v>
      </c>
      <c r="AU36" s="15">
        <v>0</v>
      </c>
      <c r="AV36" s="16">
        <f t="shared" si="14"/>
        <v>0</v>
      </c>
      <c r="AW36" s="15">
        <v>0</v>
      </c>
      <c r="AX36" s="15">
        <v>0</v>
      </c>
      <c r="AY36" s="16">
        <f t="shared" si="15"/>
        <v>0</v>
      </c>
    </row>
    <row r="37" spans="1:51" ht="18" customHeight="1" x14ac:dyDescent="0.15">
      <c r="A37" s="3"/>
      <c r="B37" s="36" t="s">
        <v>20</v>
      </c>
      <c r="C37" s="36"/>
      <c r="D37" s="15">
        <v>0</v>
      </c>
      <c r="E37" s="15">
        <v>0</v>
      </c>
      <c r="F37" s="16">
        <f t="shared" si="18"/>
        <v>0</v>
      </c>
      <c r="G37" s="15">
        <v>0</v>
      </c>
      <c r="H37" s="15">
        <v>0</v>
      </c>
      <c r="I37" s="16">
        <f t="shared" si="1"/>
        <v>0</v>
      </c>
      <c r="J37" s="15">
        <v>0</v>
      </c>
      <c r="K37" s="15">
        <v>0</v>
      </c>
      <c r="L37" s="16">
        <f t="shared" si="2"/>
        <v>0</v>
      </c>
      <c r="M37" s="15">
        <v>0</v>
      </c>
      <c r="N37" s="15">
        <v>0</v>
      </c>
      <c r="O37" s="16">
        <f t="shared" si="3"/>
        <v>0</v>
      </c>
      <c r="P37" s="15">
        <v>0</v>
      </c>
      <c r="Q37" s="15">
        <v>0</v>
      </c>
      <c r="R37" s="16">
        <f t="shared" si="19"/>
        <v>0</v>
      </c>
      <c r="S37" s="15">
        <v>0</v>
      </c>
      <c r="T37" s="15">
        <v>0</v>
      </c>
      <c r="U37" s="16">
        <f t="shared" si="5"/>
        <v>0</v>
      </c>
      <c r="V37" s="15">
        <v>0</v>
      </c>
      <c r="W37" s="15">
        <v>0</v>
      </c>
      <c r="X37" s="16">
        <f t="shared" si="6"/>
        <v>0</v>
      </c>
      <c r="Y37" s="15">
        <v>0</v>
      </c>
      <c r="Z37" s="15">
        <v>0</v>
      </c>
      <c r="AA37" s="16">
        <f t="shared" si="7"/>
        <v>0</v>
      </c>
      <c r="AB37" s="15">
        <v>0</v>
      </c>
      <c r="AC37" s="15">
        <v>0</v>
      </c>
      <c r="AD37" s="16">
        <f t="shared" si="8"/>
        <v>0</v>
      </c>
      <c r="AE37" s="15">
        <v>0</v>
      </c>
      <c r="AF37" s="15">
        <v>0</v>
      </c>
      <c r="AG37" s="16">
        <f t="shared" si="9"/>
        <v>0</v>
      </c>
      <c r="AH37" s="15">
        <v>0</v>
      </c>
      <c r="AI37" s="15">
        <v>0</v>
      </c>
      <c r="AJ37" s="16">
        <f t="shared" si="10"/>
        <v>0</v>
      </c>
      <c r="AK37" s="15">
        <v>0</v>
      </c>
      <c r="AL37" s="15">
        <v>0</v>
      </c>
      <c r="AM37" s="16">
        <f t="shared" si="11"/>
        <v>0</v>
      </c>
      <c r="AN37" s="15">
        <v>0</v>
      </c>
      <c r="AO37" s="15">
        <v>0</v>
      </c>
      <c r="AP37" s="16">
        <f t="shared" si="20"/>
        <v>0</v>
      </c>
      <c r="AQ37" s="15">
        <v>0</v>
      </c>
      <c r="AR37" s="15">
        <v>0</v>
      </c>
      <c r="AS37" s="16">
        <f t="shared" si="13"/>
        <v>0</v>
      </c>
      <c r="AT37" s="15">
        <v>0</v>
      </c>
      <c r="AU37" s="15">
        <v>0</v>
      </c>
      <c r="AV37" s="16">
        <f t="shared" si="14"/>
        <v>0</v>
      </c>
      <c r="AW37" s="15">
        <v>0</v>
      </c>
      <c r="AX37" s="15">
        <v>0</v>
      </c>
      <c r="AY37" s="16">
        <f t="shared" si="15"/>
        <v>0</v>
      </c>
    </row>
    <row r="38" spans="1:51" ht="18" customHeight="1" x14ac:dyDescent="0.15">
      <c r="A38" s="27" t="s">
        <v>16</v>
      </c>
      <c r="B38" s="28"/>
      <c r="C38" s="29"/>
      <c r="D38" s="18">
        <f>D39+D40</f>
        <v>18123</v>
      </c>
      <c r="E38" s="18">
        <f>E39+E40</f>
        <v>18123</v>
      </c>
      <c r="F38" s="13">
        <f t="shared" si="18"/>
        <v>100</v>
      </c>
      <c r="G38" s="18">
        <f>G39+G40</f>
        <v>18050</v>
      </c>
      <c r="H38" s="18">
        <f>H39+H40</f>
        <v>18050</v>
      </c>
      <c r="I38" s="13">
        <f>IF(G38=0,,H38/G38*100)</f>
        <v>100</v>
      </c>
      <c r="J38" s="18">
        <f>J39+J40</f>
        <v>17622</v>
      </c>
      <c r="K38" s="18">
        <f>K39+K40</f>
        <v>17622</v>
      </c>
      <c r="L38" s="13">
        <f>IF(J38=0,,K38/J38*100)</f>
        <v>100</v>
      </c>
      <c r="M38" s="18">
        <f>M39+M40</f>
        <v>17095</v>
      </c>
      <c r="N38" s="18">
        <f>N39+N40</f>
        <v>14244</v>
      </c>
      <c r="O38" s="13">
        <f>IF(M38=0,,N38/M38*100)</f>
        <v>83.32260894998538</v>
      </c>
      <c r="P38" s="18">
        <f>P39+P40</f>
        <v>23255</v>
      </c>
      <c r="Q38" s="18">
        <f>Q39+Q40</f>
        <v>18362</v>
      </c>
      <c r="R38" s="13">
        <f t="shared" si="19"/>
        <v>78.959363577725213</v>
      </c>
      <c r="S38" s="18">
        <f>S39+S40</f>
        <v>24855</v>
      </c>
      <c r="T38" s="18">
        <f>T39+T40</f>
        <v>24855</v>
      </c>
      <c r="U38" s="13">
        <f t="shared" si="5"/>
        <v>100</v>
      </c>
      <c r="V38" s="18">
        <f>V39+V40</f>
        <v>19883</v>
      </c>
      <c r="W38" s="18">
        <f>W39+W40</f>
        <v>19883</v>
      </c>
      <c r="X38" s="13">
        <f t="shared" si="6"/>
        <v>100</v>
      </c>
      <c r="Y38" s="18">
        <f>Y39+Y40</f>
        <v>19561</v>
      </c>
      <c r="Z38" s="18">
        <f>Z39+Z40</f>
        <v>19561</v>
      </c>
      <c r="AA38" s="13">
        <f t="shared" si="7"/>
        <v>100</v>
      </c>
      <c r="AB38" s="18">
        <f>AB39+AB40</f>
        <v>18865</v>
      </c>
      <c r="AC38" s="18">
        <f>AC39+AC40</f>
        <v>18865</v>
      </c>
      <c r="AD38" s="13">
        <f t="shared" si="8"/>
        <v>100</v>
      </c>
      <c r="AE38" s="18">
        <f>AE39+AE40</f>
        <v>18784</v>
      </c>
      <c r="AF38" s="18">
        <f>AF39+AF40</f>
        <v>18784</v>
      </c>
      <c r="AG38" s="13">
        <f t="shared" si="9"/>
        <v>100</v>
      </c>
      <c r="AH38" s="18">
        <f>AH39+AH40</f>
        <v>17682</v>
      </c>
      <c r="AI38" s="18">
        <f>AI39+AI40</f>
        <v>17682</v>
      </c>
      <c r="AJ38" s="13">
        <f t="shared" si="10"/>
        <v>100</v>
      </c>
      <c r="AK38" s="18">
        <f>AK39+AK40</f>
        <v>18018</v>
      </c>
      <c r="AL38" s="18">
        <f>AL39+AL40</f>
        <v>18018</v>
      </c>
      <c r="AM38" s="13">
        <f t="shared" si="11"/>
        <v>100</v>
      </c>
      <c r="AN38" s="18">
        <f>AN39+AN40</f>
        <v>8903</v>
      </c>
      <c r="AO38" s="18">
        <f>AO39+AO40</f>
        <v>8903</v>
      </c>
      <c r="AP38" s="13">
        <f t="shared" si="20"/>
        <v>100</v>
      </c>
      <c r="AQ38" s="18">
        <f>AQ39+AQ40</f>
        <v>12011</v>
      </c>
      <c r="AR38" s="18">
        <f>AR39+AR40</f>
        <v>12011</v>
      </c>
      <c r="AS38" s="13">
        <f t="shared" si="13"/>
        <v>100</v>
      </c>
      <c r="AT38" s="18">
        <f>AT39+AT40</f>
        <v>14460</v>
      </c>
      <c r="AU38" s="18">
        <f>AU39+AU40</f>
        <v>14460</v>
      </c>
      <c r="AV38" s="13">
        <f t="shared" si="14"/>
        <v>100</v>
      </c>
      <c r="AW38" s="18">
        <f>AW39+AW40</f>
        <v>30430</v>
      </c>
      <c r="AX38" s="18">
        <f>AX39+AX40</f>
        <v>30430</v>
      </c>
      <c r="AY38" s="13">
        <f t="shared" si="15"/>
        <v>100</v>
      </c>
    </row>
    <row r="39" spans="1:51" ht="18" customHeight="1" x14ac:dyDescent="0.15">
      <c r="A39" s="14"/>
      <c r="B39" s="36" t="s">
        <v>19</v>
      </c>
      <c r="C39" s="36"/>
      <c r="D39" s="15">
        <v>18123</v>
      </c>
      <c r="E39" s="15">
        <v>18123</v>
      </c>
      <c r="F39" s="16">
        <f t="shared" si="18"/>
        <v>100</v>
      </c>
      <c r="G39" s="15">
        <v>18050</v>
      </c>
      <c r="H39" s="15">
        <v>18050</v>
      </c>
      <c r="I39" s="16">
        <f>IF(G39=0,,H39/G39*100)</f>
        <v>100</v>
      </c>
      <c r="J39" s="15">
        <v>17622</v>
      </c>
      <c r="K39" s="15">
        <v>17622</v>
      </c>
      <c r="L39" s="16">
        <f>IF(J39=0,,K39/J39*100)</f>
        <v>100</v>
      </c>
      <c r="M39" s="15">
        <v>17095</v>
      </c>
      <c r="N39" s="15">
        <v>14244</v>
      </c>
      <c r="O39" s="16">
        <f>IF(M39=0,,N39/M39*100)</f>
        <v>83.32260894998538</v>
      </c>
      <c r="P39" s="15">
        <v>20404</v>
      </c>
      <c r="Q39" s="15">
        <v>15963</v>
      </c>
      <c r="R39" s="16">
        <f t="shared" si="19"/>
        <v>78.234659870613612</v>
      </c>
      <c r="S39" s="15">
        <v>19962</v>
      </c>
      <c r="T39" s="15">
        <v>19962</v>
      </c>
      <c r="U39" s="16">
        <f t="shared" si="5"/>
        <v>100</v>
      </c>
      <c r="V39" s="15">
        <v>19883</v>
      </c>
      <c r="W39" s="15">
        <v>19883</v>
      </c>
      <c r="X39" s="16">
        <f t="shared" si="6"/>
        <v>100</v>
      </c>
      <c r="Y39" s="15">
        <v>19561</v>
      </c>
      <c r="Z39" s="15">
        <v>19561</v>
      </c>
      <c r="AA39" s="16">
        <f t="shared" si="7"/>
        <v>100</v>
      </c>
      <c r="AB39" s="15">
        <v>18865</v>
      </c>
      <c r="AC39" s="15">
        <v>18865</v>
      </c>
      <c r="AD39" s="16">
        <f t="shared" si="8"/>
        <v>100</v>
      </c>
      <c r="AE39" s="15">
        <v>18784</v>
      </c>
      <c r="AF39" s="15">
        <v>18784</v>
      </c>
      <c r="AG39" s="16">
        <f t="shared" si="9"/>
        <v>100</v>
      </c>
      <c r="AH39" s="15">
        <v>17682</v>
      </c>
      <c r="AI39" s="15">
        <v>17682</v>
      </c>
      <c r="AJ39" s="16">
        <f t="shared" si="10"/>
        <v>100</v>
      </c>
      <c r="AK39" s="15">
        <v>18018</v>
      </c>
      <c r="AL39" s="15">
        <v>18018</v>
      </c>
      <c r="AM39" s="16">
        <f t="shared" si="11"/>
        <v>100</v>
      </c>
      <c r="AN39" s="15">
        <v>8903</v>
      </c>
      <c r="AO39" s="15">
        <v>8903</v>
      </c>
      <c r="AP39" s="16">
        <f t="shared" si="20"/>
        <v>100</v>
      </c>
      <c r="AQ39" s="15">
        <v>12011</v>
      </c>
      <c r="AR39" s="15">
        <v>12011</v>
      </c>
      <c r="AS39" s="16">
        <f t="shared" si="13"/>
        <v>100</v>
      </c>
      <c r="AT39" s="15">
        <v>14460</v>
      </c>
      <c r="AU39" s="15">
        <v>14460</v>
      </c>
      <c r="AV39" s="16">
        <f t="shared" si="14"/>
        <v>100</v>
      </c>
      <c r="AW39" s="15">
        <v>30430</v>
      </c>
      <c r="AX39" s="15">
        <v>30430</v>
      </c>
      <c r="AY39" s="16">
        <f t="shared" si="15"/>
        <v>100</v>
      </c>
    </row>
    <row r="40" spans="1:51" ht="18" customHeight="1" x14ac:dyDescent="0.15">
      <c r="A40" s="3"/>
      <c r="B40" s="36" t="s">
        <v>20</v>
      </c>
      <c r="C40" s="36"/>
      <c r="D40" s="15"/>
      <c r="E40" s="15"/>
      <c r="F40" s="16">
        <f t="shared" si="18"/>
        <v>0</v>
      </c>
      <c r="G40" s="15"/>
      <c r="H40" s="15"/>
      <c r="I40" s="16">
        <f>IF(G40=0,,H40/G40*100)</f>
        <v>0</v>
      </c>
      <c r="J40" s="15"/>
      <c r="K40" s="15"/>
      <c r="L40" s="16">
        <f>IF(J40=0,,K40/J40*100)</f>
        <v>0</v>
      </c>
      <c r="M40" s="15"/>
      <c r="N40" s="15"/>
      <c r="O40" s="16">
        <f>IF(M40=0,,N40/M40*100)</f>
        <v>0</v>
      </c>
      <c r="P40" s="15">
        <v>2851</v>
      </c>
      <c r="Q40" s="15">
        <v>2399</v>
      </c>
      <c r="R40" s="16">
        <f t="shared" si="19"/>
        <v>84.145913714486142</v>
      </c>
      <c r="S40" s="15">
        <v>4893</v>
      </c>
      <c r="T40" s="15">
        <v>4893</v>
      </c>
      <c r="U40" s="16">
        <f t="shared" si="5"/>
        <v>100</v>
      </c>
      <c r="V40" s="15">
        <v>0</v>
      </c>
      <c r="W40" s="15">
        <v>0</v>
      </c>
      <c r="X40" s="16">
        <f t="shared" si="6"/>
        <v>0</v>
      </c>
      <c r="Y40" s="15">
        <v>0</v>
      </c>
      <c r="Z40" s="15">
        <v>0</v>
      </c>
      <c r="AA40" s="16">
        <f t="shared" si="7"/>
        <v>0</v>
      </c>
      <c r="AB40" s="15">
        <v>0</v>
      </c>
      <c r="AC40" s="15">
        <v>0</v>
      </c>
      <c r="AD40" s="16">
        <f t="shared" si="8"/>
        <v>0</v>
      </c>
      <c r="AE40" s="15">
        <v>0</v>
      </c>
      <c r="AF40" s="15">
        <v>0</v>
      </c>
      <c r="AG40" s="16">
        <f t="shared" si="9"/>
        <v>0</v>
      </c>
      <c r="AH40" s="15">
        <v>0</v>
      </c>
      <c r="AI40" s="15">
        <v>0</v>
      </c>
      <c r="AJ40" s="16">
        <f t="shared" si="10"/>
        <v>0</v>
      </c>
      <c r="AK40" s="15">
        <v>0</v>
      </c>
      <c r="AL40" s="15">
        <v>0</v>
      </c>
      <c r="AM40" s="16">
        <f t="shared" si="11"/>
        <v>0</v>
      </c>
      <c r="AN40" s="15">
        <v>0</v>
      </c>
      <c r="AO40" s="15">
        <v>0</v>
      </c>
      <c r="AP40" s="16">
        <f t="shared" si="20"/>
        <v>0</v>
      </c>
      <c r="AQ40" s="15">
        <v>0</v>
      </c>
      <c r="AR40" s="15">
        <v>0</v>
      </c>
      <c r="AS40" s="16">
        <f t="shared" si="13"/>
        <v>0</v>
      </c>
      <c r="AT40" s="15">
        <v>0</v>
      </c>
      <c r="AU40" s="15">
        <v>0</v>
      </c>
      <c r="AV40" s="16">
        <f t="shared" si="14"/>
        <v>0</v>
      </c>
      <c r="AW40" s="15">
        <v>0</v>
      </c>
      <c r="AX40" s="15">
        <v>0</v>
      </c>
      <c r="AY40" s="16">
        <f t="shared" si="15"/>
        <v>0</v>
      </c>
    </row>
    <row r="41" spans="1:51" ht="18" customHeight="1" x14ac:dyDescent="0.15">
      <c r="A41" s="27" t="s">
        <v>8</v>
      </c>
      <c r="B41" s="28"/>
      <c r="C41" s="29"/>
      <c r="D41" s="18">
        <f>D42+D43</f>
        <v>1336446</v>
      </c>
      <c r="E41" s="18">
        <f>E42+E43</f>
        <v>1128689</v>
      </c>
      <c r="F41" s="13">
        <f t="shared" ref="F41:F46" si="21">IF(D41=0,,E41/D41*100)</f>
        <v>84.454515932555452</v>
      </c>
      <c r="G41" s="18">
        <f>G42+G43</f>
        <v>1292105</v>
      </c>
      <c r="H41" s="18">
        <f>H42+H43</f>
        <v>1083128</v>
      </c>
      <c r="I41" s="13">
        <f t="shared" si="1"/>
        <v>83.82662399727576</v>
      </c>
      <c r="J41" s="18">
        <f>J42+J43</f>
        <v>1293052</v>
      </c>
      <c r="K41" s="18">
        <f>K42+K43</f>
        <v>1074908</v>
      </c>
      <c r="L41" s="13">
        <f t="shared" si="2"/>
        <v>83.129526113412297</v>
      </c>
      <c r="M41" s="18">
        <f>M42+M43</f>
        <v>197778</v>
      </c>
      <c r="N41" s="18">
        <f>N42+N43</f>
        <v>34971</v>
      </c>
      <c r="O41" s="13">
        <f t="shared" si="3"/>
        <v>17.681946424779298</v>
      </c>
      <c r="P41" s="18">
        <f>P42+P43</f>
        <v>512747</v>
      </c>
      <c r="Q41" s="18">
        <f>Q42+Q43</f>
        <v>417810</v>
      </c>
      <c r="R41" s="13">
        <f t="shared" si="19"/>
        <v>81.484630821828304</v>
      </c>
      <c r="S41" s="18">
        <f>S42+S43</f>
        <v>683127</v>
      </c>
      <c r="T41" s="18">
        <f>T42+T43</f>
        <v>597722</v>
      </c>
      <c r="U41" s="13">
        <f t="shared" si="5"/>
        <v>87.497932302485481</v>
      </c>
      <c r="V41" s="18">
        <f>V42+V43</f>
        <v>760527</v>
      </c>
      <c r="W41" s="18">
        <f>W42+W43</f>
        <v>684730</v>
      </c>
      <c r="X41" s="13">
        <f t="shared" si="6"/>
        <v>90.033621423039548</v>
      </c>
      <c r="Y41" s="18">
        <f>Y42+Y43</f>
        <v>868493</v>
      </c>
      <c r="Z41" s="18">
        <f>Z42+Z43</f>
        <v>799273</v>
      </c>
      <c r="AA41" s="13">
        <f t="shared" si="7"/>
        <v>92.029872434204989</v>
      </c>
      <c r="AB41" s="18">
        <f>AB42+AB43</f>
        <v>934284</v>
      </c>
      <c r="AC41" s="18">
        <f>AC42+AC43</f>
        <v>880366</v>
      </c>
      <c r="AD41" s="13">
        <f t="shared" si="8"/>
        <v>94.228949655565117</v>
      </c>
      <c r="AE41" s="18">
        <f>AE42+AE43</f>
        <v>979213</v>
      </c>
      <c r="AF41" s="18">
        <f>AF42+AF43</f>
        <v>935202</v>
      </c>
      <c r="AG41" s="13">
        <f t="shared" si="9"/>
        <v>95.505472251696006</v>
      </c>
      <c r="AH41" s="18">
        <f>AH42+AH43</f>
        <v>1090812</v>
      </c>
      <c r="AI41" s="18">
        <f>AI42+AI43</f>
        <v>1049778</v>
      </c>
      <c r="AJ41" s="13">
        <f t="shared" si="10"/>
        <v>96.238215201152897</v>
      </c>
      <c r="AK41" s="18">
        <f>AK42+AK43</f>
        <v>1131946</v>
      </c>
      <c r="AL41" s="18">
        <f>AL42+AL43</f>
        <v>1092177</v>
      </c>
      <c r="AM41" s="13">
        <f t="shared" si="11"/>
        <v>96.48666985880952</v>
      </c>
      <c r="AN41" s="18">
        <f>AN42+AN43</f>
        <v>1172596</v>
      </c>
      <c r="AO41" s="18">
        <f>AO42+AO43</f>
        <v>1131417</v>
      </c>
      <c r="AP41" s="13">
        <f t="shared" si="20"/>
        <v>96.488219301447387</v>
      </c>
      <c r="AQ41" s="18">
        <f>AQ42+AQ43</f>
        <v>1145370</v>
      </c>
      <c r="AR41" s="18">
        <f>AR42+AR43</f>
        <v>1111159</v>
      </c>
      <c r="AS41" s="13">
        <f t="shared" si="13"/>
        <v>97.013104935523018</v>
      </c>
      <c r="AT41" s="18">
        <f>AT42+AT43</f>
        <v>1202257</v>
      </c>
      <c r="AU41" s="18">
        <f>AU42+AU43</f>
        <v>1168995</v>
      </c>
      <c r="AV41" s="13">
        <f t="shared" si="14"/>
        <v>97.233370236147508</v>
      </c>
      <c r="AW41" s="18">
        <f>AW42+AW43</f>
        <v>1229306</v>
      </c>
      <c r="AX41" s="18">
        <f>AX42+AX43</f>
        <v>1195787</v>
      </c>
      <c r="AY41" s="13">
        <f t="shared" si="15"/>
        <v>97.27333959160697</v>
      </c>
    </row>
    <row r="42" spans="1:51" ht="18" customHeight="1" x14ac:dyDescent="0.15">
      <c r="A42" s="14"/>
      <c r="B42" s="36" t="s">
        <v>25</v>
      </c>
      <c r="C42" s="36"/>
      <c r="D42" s="15">
        <v>1155026</v>
      </c>
      <c r="E42" s="15">
        <v>1107806</v>
      </c>
      <c r="F42" s="16">
        <f t="shared" si="21"/>
        <v>95.911780340875438</v>
      </c>
      <c r="G42" s="15">
        <v>1108678</v>
      </c>
      <c r="H42" s="15">
        <v>1064306</v>
      </c>
      <c r="I42" s="16">
        <f t="shared" si="1"/>
        <v>95.997755885838814</v>
      </c>
      <c r="J42" s="15">
        <v>1100769</v>
      </c>
      <c r="K42" s="15">
        <v>1049173</v>
      </c>
      <c r="L42" s="16">
        <f t="shared" si="2"/>
        <v>95.312731372340608</v>
      </c>
      <c r="M42" s="15">
        <v>8</v>
      </c>
      <c r="N42" s="15">
        <v>8</v>
      </c>
      <c r="O42" s="16">
        <f t="shared" si="3"/>
        <v>100</v>
      </c>
      <c r="P42" s="15">
        <v>414603</v>
      </c>
      <c r="Q42" s="15">
        <v>404307</v>
      </c>
      <c r="R42" s="16">
        <f t="shared" si="19"/>
        <v>97.516660516204652</v>
      </c>
      <c r="S42" s="15">
        <v>593820</v>
      </c>
      <c r="T42" s="15">
        <v>583725</v>
      </c>
      <c r="U42" s="16">
        <f t="shared" si="5"/>
        <v>98.299989895928064</v>
      </c>
      <c r="V42" s="15">
        <v>685907</v>
      </c>
      <c r="W42" s="15">
        <v>673058</v>
      </c>
      <c r="X42" s="16">
        <f t="shared" si="6"/>
        <v>98.12671397142762</v>
      </c>
      <c r="Y42" s="15">
        <v>799697</v>
      </c>
      <c r="Z42" s="15">
        <v>786786</v>
      </c>
      <c r="AA42" s="16">
        <f t="shared" si="7"/>
        <v>98.38551351324314</v>
      </c>
      <c r="AB42" s="15">
        <v>878148</v>
      </c>
      <c r="AC42" s="15">
        <v>865660</v>
      </c>
      <c r="AD42" s="16">
        <f t="shared" si="8"/>
        <v>98.57791625101919</v>
      </c>
      <c r="AE42" s="15">
        <v>934624</v>
      </c>
      <c r="AF42" s="15">
        <v>921684</v>
      </c>
      <c r="AG42" s="16">
        <f t="shared" si="9"/>
        <v>98.615486013626878</v>
      </c>
      <c r="AH42" s="15">
        <v>1049099</v>
      </c>
      <c r="AI42" s="15">
        <v>1035827</v>
      </c>
      <c r="AJ42" s="16">
        <f t="shared" si="10"/>
        <v>98.734914436101846</v>
      </c>
      <c r="AK42" s="15">
        <v>1095329</v>
      </c>
      <c r="AL42" s="15">
        <v>1080822</v>
      </c>
      <c r="AM42" s="16">
        <f t="shared" si="11"/>
        <v>98.675557754793303</v>
      </c>
      <c r="AN42" s="15">
        <v>1136008</v>
      </c>
      <c r="AO42" s="15">
        <v>1120428</v>
      </c>
      <c r="AP42" s="16">
        <f t="shared" si="20"/>
        <v>98.628530784994467</v>
      </c>
      <c r="AQ42" s="15">
        <v>1106137</v>
      </c>
      <c r="AR42" s="15">
        <v>1095965</v>
      </c>
      <c r="AS42" s="16">
        <f t="shared" si="13"/>
        <v>99.080403241189828</v>
      </c>
      <c r="AT42" s="15">
        <v>1170246</v>
      </c>
      <c r="AU42" s="15">
        <v>1159822</v>
      </c>
      <c r="AV42" s="16">
        <f t="shared" si="14"/>
        <v>99.109247115563733</v>
      </c>
      <c r="AW42" s="15">
        <v>1200939</v>
      </c>
      <c r="AX42" s="15">
        <v>1188588</v>
      </c>
      <c r="AY42" s="16">
        <f t="shared" si="15"/>
        <v>98.971554758401552</v>
      </c>
    </row>
    <row r="43" spans="1:51" ht="18" customHeight="1" x14ac:dyDescent="0.15">
      <c r="A43" s="3"/>
      <c r="B43" s="36" t="s">
        <v>26</v>
      </c>
      <c r="C43" s="36"/>
      <c r="D43" s="15">
        <v>181420</v>
      </c>
      <c r="E43" s="15">
        <v>20883</v>
      </c>
      <c r="F43" s="16">
        <f t="shared" si="21"/>
        <v>11.510858780729798</v>
      </c>
      <c r="G43" s="15">
        <v>183427</v>
      </c>
      <c r="H43" s="15">
        <v>18822</v>
      </c>
      <c r="I43" s="16">
        <f t="shared" si="1"/>
        <v>10.261302861628877</v>
      </c>
      <c r="J43" s="15">
        <v>192283</v>
      </c>
      <c r="K43" s="15">
        <v>25735</v>
      </c>
      <c r="L43" s="16">
        <f t="shared" si="2"/>
        <v>13.383918495134775</v>
      </c>
      <c r="M43" s="15">
        <v>197770</v>
      </c>
      <c r="N43" s="15">
        <v>34963</v>
      </c>
      <c r="O43" s="16">
        <f t="shared" si="3"/>
        <v>17.678616574809123</v>
      </c>
      <c r="P43" s="15">
        <v>98144</v>
      </c>
      <c r="Q43" s="15">
        <v>13503</v>
      </c>
      <c r="R43" s="16">
        <f t="shared" si="19"/>
        <v>13.758355070101075</v>
      </c>
      <c r="S43" s="15">
        <v>89307</v>
      </c>
      <c r="T43" s="15">
        <v>13997</v>
      </c>
      <c r="U43" s="16">
        <f t="shared" si="5"/>
        <v>15.672903579786579</v>
      </c>
      <c r="V43" s="15">
        <v>74620</v>
      </c>
      <c r="W43" s="15">
        <v>11672</v>
      </c>
      <c r="X43" s="16">
        <f t="shared" si="6"/>
        <v>15.641919056553203</v>
      </c>
      <c r="Y43" s="15">
        <v>68796</v>
      </c>
      <c r="Z43" s="15">
        <v>12487</v>
      </c>
      <c r="AA43" s="16">
        <f t="shared" si="7"/>
        <v>18.150764579336006</v>
      </c>
      <c r="AB43" s="15">
        <v>56136</v>
      </c>
      <c r="AC43" s="15">
        <v>14706</v>
      </c>
      <c r="AD43" s="16">
        <f t="shared" si="8"/>
        <v>26.197092774690038</v>
      </c>
      <c r="AE43" s="15">
        <v>44589</v>
      </c>
      <c r="AF43" s="15">
        <v>13518</v>
      </c>
      <c r="AG43" s="16">
        <f t="shared" si="9"/>
        <v>30.316894301285068</v>
      </c>
      <c r="AH43" s="15">
        <v>41713</v>
      </c>
      <c r="AI43" s="15">
        <v>13951</v>
      </c>
      <c r="AJ43" s="16">
        <f t="shared" si="10"/>
        <v>33.445208927672425</v>
      </c>
      <c r="AK43" s="15">
        <v>36617</v>
      </c>
      <c r="AL43" s="15">
        <v>11355</v>
      </c>
      <c r="AM43" s="16">
        <f t="shared" si="11"/>
        <v>31.010186525384388</v>
      </c>
      <c r="AN43" s="15">
        <v>36588</v>
      </c>
      <c r="AO43" s="15">
        <v>10989</v>
      </c>
      <c r="AP43" s="16">
        <f t="shared" si="20"/>
        <v>30.034437520498525</v>
      </c>
      <c r="AQ43" s="15">
        <v>39233</v>
      </c>
      <c r="AR43" s="15">
        <v>15194</v>
      </c>
      <c r="AS43" s="16">
        <f t="shared" si="13"/>
        <v>38.727601763821276</v>
      </c>
      <c r="AT43" s="15">
        <v>32011</v>
      </c>
      <c r="AU43" s="15">
        <v>9173</v>
      </c>
      <c r="AV43" s="16">
        <f t="shared" si="14"/>
        <v>28.655774577488991</v>
      </c>
      <c r="AW43" s="15">
        <v>28367</v>
      </c>
      <c r="AX43" s="15">
        <v>7199</v>
      </c>
      <c r="AY43" s="16">
        <f t="shared" si="15"/>
        <v>25.378080163570342</v>
      </c>
    </row>
    <row r="44" spans="1:51" ht="18" customHeight="1" x14ac:dyDescent="0.15">
      <c r="A44" s="27" t="s">
        <v>27</v>
      </c>
      <c r="B44" s="28"/>
      <c r="C44" s="29"/>
      <c r="D44" s="18">
        <f>D45+D46</f>
        <v>18</v>
      </c>
      <c r="E44" s="18">
        <f>E45+E46</f>
        <v>9</v>
      </c>
      <c r="F44" s="13">
        <f t="shared" si="21"/>
        <v>50</v>
      </c>
      <c r="G44" s="18">
        <f>G45+G46</f>
        <v>7</v>
      </c>
      <c r="H44" s="18">
        <f>H45+H46</f>
        <v>7</v>
      </c>
      <c r="I44" s="13">
        <f t="shared" si="1"/>
        <v>100</v>
      </c>
      <c r="J44" s="18">
        <f>J45+J46</f>
        <v>0</v>
      </c>
      <c r="K44" s="18">
        <f>K45+K46</f>
        <v>0</v>
      </c>
      <c r="L44" s="13">
        <f t="shared" si="2"/>
        <v>0</v>
      </c>
      <c r="M44" s="18">
        <f>M45+M46</f>
        <v>0</v>
      </c>
      <c r="N44" s="18">
        <f>N45+N46</f>
        <v>0</v>
      </c>
      <c r="O44" s="13">
        <f t="shared" si="3"/>
        <v>0</v>
      </c>
      <c r="P44" s="18">
        <f>P45+P46</f>
        <v>0</v>
      </c>
      <c r="Q44" s="18">
        <f>Q45+Q46</f>
        <v>0</v>
      </c>
      <c r="R44" s="13">
        <f t="shared" si="19"/>
        <v>0</v>
      </c>
      <c r="S44" s="18">
        <f>S45+S46</f>
        <v>0</v>
      </c>
      <c r="T44" s="18">
        <f>T45+T46</f>
        <v>0</v>
      </c>
      <c r="U44" s="13">
        <f t="shared" si="5"/>
        <v>0</v>
      </c>
      <c r="V44" s="18">
        <f>V45+V46</f>
        <v>0</v>
      </c>
      <c r="W44" s="18">
        <f>W45+W46</f>
        <v>0</v>
      </c>
      <c r="X44" s="13">
        <f t="shared" si="6"/>
        <v>0</v>
      </c>
      <c r="Y44" s="18">
        <f>Y45+Y46</f>
        <v>0</v>
      </c>
      <c r="Z44" s="18">
        <f>Z45+Z46</f>
        <v>0</v>
      </c>
      <c r="AA44" s="13">
        <f t="shared" si="7"/>
        <v>0</v>
      </c>
      <c r="AB44" s="18">
        <f>AB45+AB46</f>
        <v>0</v>
      </c>
      <c r="AC44" s="18">
        <f>AC45+AC46</f>
        <v>0</v>
      </c>
      <c r="AD44" s="13">
        <f t="shared" si="8"/>
        <v>0</v>
      </c>
      <c r="AE44" s="18">
        <f>AE45+AE46</f>
        <v>0</v>
      </c>
      <c r="AF44" s="18">
        <f>AF45+AF46</f>
        <v>0</v>
      </c>
      <c r="AG44" s="13">
        <f t="shared" si="9"/>
        <v>0</v>
      </c>
      <c r="AH44" s="18">
        <f>AH45+AH46</f>
        <v>0</v>
      </c>
      <c r="AI44" s="18">
        <f>AI45+AI46</f>
        <v>0</v>
      </c>
      <c r="AJ44" s="13">
        <f t="shared" si="10"/>
        <v>0</v>
      </c>
      <c r="AK44" s="18">
        <f>AK45+AK46</f>
        <v>0</v>
      </c>
      <c r="AL44" s="18">
        <f>AL45+AL46</f>
        <v>0</v>
      </c>
      <c r="AM44" s="13">
        <f t="shared" si="11"/>
        <v>0</v>
      </c>
      <c r="AN44" s="18">
        <f>AN45+AN46</f>
        <v>0</v>
      </c>
      <c r="AO44" s="18">
        <f>AO45+AO46</f>
        <v>0</v>
      </c>
      <c r="AP44" s="13">
        <f t="shared" si="20"/>
        <v>0</v>
      </c>
      <c r="AQ44" s="18">
        <f>AQ45+AQ46</f>
        <v>0</v>
      </c>
      <c r="AR44" s="18">
        <f>AR45+AR46</f>
        <v>0</v>
      </c>
      <c r="AS44" s="13">
        <f t="shared" si="13"/>
        <v>0</v>
      </c>
      <c r="AT44" s="18">
        <f>AT45+AT46</f>
        <v>0</v>
      </c>
      <c r="AU44" s="18">
        <f>AU45+AU46</f>
        <v>0</v>
      </c>
      <c r="AV44" s="13">
        <f t="shared" si="14"/>
        <v>0</v>
      </c>
      <c r="AW44" s="18">
        <f>AW45+AW46</f>
        <v>0</v>
      </c>
      <c r="AX44" s="18">
        <f>AX45+AX46</f>
        <v>0</v>
      </c>
      <c r="AY44" s="13">
        <f t="shared" si="15"/>
        <v>0</v>
      </c>
    </row>
    <row r="45" spans="1:51" ht="18" customHeight="1" x14ac:dyDescent="0.15">
      <c r="A45" s="14"/>
      <c r="B45" s="36" t="s">
        <v>28</v>
      </c>
      <c r="C45" s="36"/>
      <c r="D45" s="15">
        <v>0</v>
      </c>
      <c r="E45" s="15">
        <v>0</v>
      </c>
      <c r="F45" s="16">
        <f t="shared" si="21"/>
        <v>0</v>
      </c>
      <c r="G45" s="15">
        <v>0</v>
      </c>
      <c r="H45" s="15">
        <v>0</v>
      </c>
      <c r="I45" s="16">
        <f t="shared" si="1"/>
        <v>0</v>
      </c>
      <c r="J45" s="15">
        <v>0</v>
      </c>
      <c r="K45" s="15">
        <v>0</v>
      </c>
      <c r="L45" s="16">
        <f t="shared" si="2"/>
        <v>0</v>
      </c>
      <c r="M45" s="15">
        <v>0</v>
      </c>
      <c r="N45" s="15">
        <v>0</v>
      </c>
      <c r="O45" s="16">
        <f t="shared" si="3"/>
        <v>0</v>
      </c>
      <c r="P45" s="15">
        <v>0</v>
      </c>
      <c r="Q45" s="15">
        <v>0</v>
      </c>
      <c r="R45" s="16">
        <f t="shared" si="19"/>
        <v>0</v>
      </c>
      <c r="S45" s="15">
        <v>0</v>
      </c>
      <c r="T45" s="15">
        <v>0</v>
      </c>
      <c r="U45" s="16">
        <f t="shared" si="5"/>
        <v>0</v>
      </c>
      <c r="V45" s="15">
        <v>0</v>
      </c>
      <c r="W45" s="15">
        <v>0</v>
      </c>
      <c r="X45" s="16">
        <f t="shared" si="6"/>
        <v>0</v>
      </c>
      <c r="Y45" s="15">
        <v>0</v>
      </c>
      <c r="Z45" s="15">
        <v>0</v>
      </c>
      <c r="AA45" s="16">
        <f t="shared" si="7"/>
        <v>0</v>
      </c>
      <c r="AB45" s="15">
        <v>0</v>
      </c>
      <c r="AC45" s="15">
        <v>0</v>
      </c>
      <c r="AD45" s="16">
        <f t="shared" si="8"/>
        <v>0</v>
      </c>
      <c r="AE45" s="15">
        <v>0</v>
      </c>
      <c r="AF45" s="15">
        <v>0</v>
      </c>
      <c r="AG45" s="16">
        <f t="shared" si="9"/>
        <v>0</v>
      </c>
      <c r="AH45" s="15">
        <v>0</v>
      </c>
      <c r="AI45" s="15">
        <v>0</v>
      </c>
      <c r="AJ45" s="16">
        <f t="shared" si="10"/>
        <v>0</v>
      </c>
      <c r="AK45" s="15">
        <v>0</v>
      </c>
      <c r="AL45" s="15">
        <v>0</v>
      </c>
      <c r="AM45" s="16">
        <f t="shared" si="11"/>
        <v>0</v>
      </c>
      <c r="AN45" s="15">
        <v>0</v>
      </c>
      <c r="AO45" s="15">
        <v>0</v>
      </c>
      <c r="AP45" s="16">
        <f t="shared" si="20"/>
        <v>0</v>
      </c>
      <c r="AQ45" s="15">
        <v>0</v>
      </c>
      <c r="AR45" s="15">
        <v>0</v>
      </c>
      <c r="AS45" s="16">
        <f t="shared" si="13"/>
        <v>0</v>
      </c>
      <c r="AT45" s="15">
        <v>0</v>
      </c>
      <c r="AU45" s="15">
        <v>0</v>
      </c>
      <c r="AV45" s="16">
        <f t="shared" si="14"/>
        <v>0</v>
      </c>
      <c r="AW45" s="15">
        <v>0</v>
      </c>
      <c r="AX45" s="15">
        <v>0</v>
      </c>
      <c r="AY45" s="16">
        <f t="shared" si="15"/>
        <v>0</v>
      </c>
    </row>
    <row r="46" spans="1:51" ht="18" customHeight="1" x14ac:dyDescent="0.15">
      <c r="A46" s="3"/>
      <c r="B46" s="36" t="s">
        <v>29</v>
      </c>
      <c r="C46" s="36"/>
      <c r="D46" s="15">
        <v>18</v>
      </c>
      <c r="E46" s="15">
        <v>9</v>
      </c>
      <c r="F46" s="16">
        <f t="shared" si="21"/>
        <v>50</v>
      </c>
      <c r="G46" s="15">
        <v>7</v>
      </c>
      <c r="H46" s="15">
        <v>7</v>
      </c>
      <c r="I46" s="16">
        <f t="shared" si="1"/>
        <v>100</v>
      </c>
      <c r="J46" s="15">
        <v>0</v>
      </c>
      <c r="K46" s="15">
        <v>0</v>
      </c>
      <c r="L46" s="16">
        <f t="shared" si="2"/>
        <v>0</v>
      </c>
      <c r="M46" s="15">
        <v>0</v>
      </c>
      <c r="N46" s="15">
        <v>0</v>
      </c>
      <c r="O46" s="16">
        <f t="shared" si="3"/>
        <v>0</v>
      </c>
      <c r="P46" s="15">
        <v>0</v>
      </c>
      <c r="Q46" s="15">
        <v>0</v>
      </c>
      <c r="R46" s="16">
        <f t="shared" si="19"/>
        <v>0</v>
      </c>
      <c r="S46" s="15">
        <v>0</v>
      </c>
      <c r="T46" s="15">
        <v>0</v>
      </c>
      <c r="U46" s="16">
        <f t="shared" si="5"/>
        <v>0</v>
      </c>
      <c r="V46" s="15">
        <v>0</v>
      </c>
      <c r="W46" s="15">
        <v>0</v>
      </c>
      <c r="X46" s="16">
        <f t="shared" si="6"/>
        <v>0</v>
      </c>
      <c r="Y46" s="15">
        <v>0</v>
      </c>
      <c r="Z46" s="15">
        <v>0</v>
      </c>
      <c r="AA46" s="16">
        <f t="shared" si="7"/>
        <v>0</v>
      </c>
      <c r="AB46" s="15">
        <v>0</v>
      </c>
      <c r="AC46" s="15">
        <v>0</v>
      </c>
      <c r="AD46" s="16">
        <f t="shared" si="8"/>
        <v>0</v>
      </c>
      <c r="AE46" s="15">
        <v>0</v>
      </c>
      <c r="AF46" s="15">
        <v>0</v>
      </c>
      <c r="AG46" s="16">
        <f t="shared" si="9"/>
        <v>0</v>
      </c>
      <c r="AH46" s="15">
        <v>0</v>
      </c>
      <c r="AI46" s="15">
        <v>0</v>
      </c>
      <c r="AJ46" s="16">
        <f t="shared" si="10"/>
        <v>0</v>
      </c>
      <c r="AK46" s="15">
        <v>0</v>
      </c>
      <c r="AL46" s="15">
        <v>0</v>
      </c>
      <c r="AM46" s="16">
        <f t="shared" si="11"/>
        <v>0</v>
      </c>
      <c r="AN46" s="15">
        <v>0</v>
      </c>
      <c r="AO46" s="15">
        <v>0</v>
      </c>
      <c r="AP46" s="16">
        <f t="shared" si="20"/>
        <v>0</v>
      </c>
      <c r="AQ46" s="15">
        <v>0</v>
      </c>
      <c r="AR46" s="15">
        <v>0</v>
      </c>
      <c r="AS46" s="16">
        <f t="shared" si="13"/>
        <v>0</v>
      </c>
      <c r="AT46" s="15">
        <v>0</v>
      </c>
      <c r="AU46" s="15">
        <v>0</v>
      </c>
      <c r="AV46" s="16">
        <f t="shared" si="14"/>
        <v>0</v>
      </c>
      <c r="AW46" s="15">
        <v>0</v>
      </c>
      <c r="AX46" s="15">
        <v>0</v>
      </c>
      <c r="AY46" s="16">
        <f t="shared" si="15"/>
        <v>0</v>
      </c>
    </row>
    <row r="47" spans="1:51" ht="15" customHeight="1" x14ac:dyDescent="0.15">
      <c r="D47" s="21"/>
      <c r="E47" s="21"/>
      <c r="F47" s="22"/>
      <c r="G47" s="21"/>
      <c r="H47" s="21"/>
      <c r="I47" s="22"/>
      <c r="J47" s="21"/>
      <c r="K47" s="21"/>
      <c r="L47" s="22"/>
      <c r="M47" s="21"/>
      <c r="N47" s="21"/>
      <c r="O47" s="22"/>
      <c r="P47" s="21"/>
      <c r="Q47" s="21"/>
      <c r="R47" s="22"/>
      <c r="S47" s="21"/>
      <c r="T47" s="21"/>
      <c r="U47" s="22"/>
      <c r="V47" s="21"/>
      <c r="W47" s="21"/>
      <c r="X47" s="22"/>
    </row>
    <row r="48" spans="1:51" x14ac:dyDescent="0.15">
      <c r="A48" s="25" t="s">
        <v>33</v>
      </c>
      <c r="D48" s="21"/>
      <c r="E48" s="21"/>
      <c r="F48" s="22"/>
      <c r="G48" s="21"/>
      <c r="H48" s="21"/>
      <c r="I48" s="22"/>
      <c r="J48" s="21"/>
      <c r="K48" s="21"/>
      <c r="L48" s="22"/>
      <c r="M48" s="21"/>
      <c r="N48" s="21"/>
      <c r="O48" s="22"/>
      <c r="P48" s="21"/>
      <c r="Q48" s="21"/>
      <c r="R48" s="22"/>
      <c r="S48" s="21"/>
      <c r="T48" s="21"/>
      <c r="U48" s="22"/>
      <c r="V48" s="21"/>
      <c r="W48" s="21"/>
      <c r="X48" s="22"/>
    </row>
    <row r="49" spans="3:24" x14ac:dyDescent="0.15">
      <c r="D49" s="21"/>
      <c r="E49" s="21"/>
      <c r="F49" s="22"/>
      <c r="G49" s="21"/>
      <c r="H49" s="21"/>
      <c r="I49" s="22"/>
      <c r="J49" s="21"/>
      <c r="K49" s="21"/>
      <c r="L49" s="22"/>
      <c r="M49" s="21"/>
      <c r="N49" s="21"/>
      <c r="O49" s="22"/>
      <c r="P49" s="21"/>
      <c r="Q49" s="21"/>
      <c r="R49" s="22"/>
      <c r="S49" s="21"/>
      <c r="T49" s="21"/>
      <c r="U49" s="22"/>
      <c r="V49" s="21"/>
      <c r="W49" s="21"/>
      <c r="X49" s="22"/>
    </row>
    <row r="50" spans="3:24" s="7" customFormat="1" x14ac:dyDescent="0.15">
      <c r="C50" s="1"/>
      <c r="D50" s="21"/>
      <c r="E50" s="21"/>
      <c r="F50" s="22"/>
      <c r="G50" s="21"/>
      <c r="H50" s="21"/>
      <c r="I50" s="22"/>
      <c r="J50" s="21"/>
      <c r="K50" s="21"/>
      <c r="L50" s="22"/>
      <c r="M50" s="21"/>
      <c r="N50" s="21"/>
      <c r="O50" s="22"/>
      <c r="P50" s="21"/>
      <c r="Q50" s="21"/>
      <c r="R50" s="22"/>
      <c r="S50" s="21"/>
      <c r="T50" s="21"/>
      <c r="U50" s="22"/>
      <c r="V50" s="21"/>
      <c r="W50" s="21"/>
      <c r="X50" s="22"/>
    </row>
    <row r="54" spans="3:24" x14ac:dyDescent="0.15">
      <c r="C54" s="1" t="s">
        <v>30</v>
      </c>
      <c r="D54" s="23"/>
      <c r="E54" s="23"/>
      <c r="F54" s="24"/>
      <c r="G54" s="23"/>
      <c r="H54" s="23"/>
      <c r="I54" s="24"/>
      <c r="J54" s="23"/>
      <c r="K54" s="23"/>
      <c r="L54" s="24"/>
      <c r="M54" s="23"/>
      <c r="N54" s="23"/>
      <c r="O54" s="24"/>
      <c r="P54" s="23"/>
      <c r="Q54" s="23"/>
      <c r="R54" s="24"/>
      <c r="S54" s="23"/>
      <c r="T54" s="23"/>
      <c r="U54" s="24"/>
      <c r="V54" s="23"/>
      <c r="W54" s="23"/>
      <c r="X54" s="24"/>
    </row>
  </sheetData>
  <mergeCells count="51">
    <mergeCell ref="AW5:AY5"/>
    <mergeCell ref="AT5:AV5"/>
    <mergeCell ref="AQ5:AS5"/>
    <mergeCell ref="V5:X5"/>
    <mergeCell ref="S5:U5"/>
    <mergeCell ref="AN5:AP5"/>
    <mergeCell ref="P5:R5"/>
    <mergeCell ref="AK5:AM5"/>
    <mergeCell ref="D5:F5"/>
    <mergeCell ref="AB5:AD5"/>
    <mergeCell ref="Y5:AA5"/>
    <mergeCell ref="B46:C46"/>
    <mergeCell ref="A5:C5"/>
    <mergeCell ref="A44:C44"/>
    <mergeCell ref="A6:C6"/>
    <mergeCell ref="B30:C30"/>
    <mergeCell ref="B23:C23"/>
    <mergeCell ref="B45:C45"/>
    <mergeCell ref="B42:C42"/>
    <mergeCell ref="A28:C28"/>
    <mergeCell ref="A10:C10"/>
    <mergeCell ref="B43:C43"/>
    <mergeCell ref="B24:C24"/>
    <mergeCell ref="B29:C29"/>
    <mergeCell ref="A41:C41"/>
    <mergeCell ref="A38:C38"/>
    <mergeCell ref="B27:C27"/>
    <mergeCell ref="B36:C36"/>
    <mergeCell ref="B37:C37"/>
    <mergeCell ref="B39:C39"/>
    <mergeCell ref="B40:C40"/>
    <mergeCell ref="A25:C25"/>
    <mergeCell ref="B26:C26"/>
    <mergeCell ref="A35:C35"/>
    <mergeCell ref="A34:C34"/>
    <mergeCell ref="A32:C32"/>
    <mergeCell ref="A31:C31"/>
    <mergeCell ref="A33:C33"/>
    <mergeCell ref="A22:C22"/>
    <mergeCell ref="AH5:AJ5"/>
    <mergeCell ref="B21:C21"/>
    <mergeCell ref="B14:C14"/>
    <mergeCell ref="J5:L5"/>
    <mergeCell ref="G5:I5"/>
    <mergeCell ref="AE5:AG5"/>
    <mergeCell ref="M5:O5"/>
    <mergeCell ref="B18:C18"/>
    <mergeCell ref="B8:C8"/>
    <mergeCell ref="B9:C9"/>
    <mergeCell ref="A17:C17"/>
    <mergeCell ref="A7:C7"/>
  </mergeCells>
  <phoneticPr fontId="2"/>
  <pageMargins left="0.39370078740157483" right="0.39370078740157483" top="0.98425196850393704" bottom="0.98425196850393704" header="0.51181102362204722" footer="0.51181102362204722"/>
  <pageSetup paperSize="8" scale="73" fitToWidth="3" orientation="landscape" r:id="rId1"/>
  <headerFooter alignWithMargins="0"/>
  <rowBreaks count="1" manualBreakCount="1">
    <brk id="48" max="41" man="1"/>
  </rowBreaks>
  <colBreaks count="2" manualBreakCount="2">
    <brk id="21" max="47" man="1"/>
    <brk id="39" max="4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12-8</vt:lpstr>
      <vt:lpstr>'12-8'!Print_Area</vt:lpstr>
      <vt:lpstr>'12-8'!Print_Titles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日野 利紗 [Risa Hino]</cp:lastModifiedBy>
  <cp:lastPrinted>2025-05-15T03:49:59Z</cp:lastPrinted>
  <dcterms:created xsi:type="dcterms:W3CDTF">2008-03-12T05:39:06Z</dcterms:created>
  <dcterms:modified xsi:type="dcterms:W3CDTF">2025-05-15T03:50:03Z</dcterms:modified>
</cp:coreProperties>
</file>