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/>
  </bookViews>
  <sheets>
    <sheet name="2-5" sheetId="1" r:id="rId1"/>
    <sheet name="2-5（旧石巻市）" sheetId="2" r:id="rId2"/>
  </sheets>
  <definedNames>
    <definedName name="_xlnm.Print_Titles" localSheetId="0">'2-5'!$1:$2</definedName>
  </definedNames>
  <calcPr calcId="162913"/>
</workbook>
</file>

<file path=xl/calcChain.xml><?xml version="1.0" encoding="utf-8"?>
<calcChain xmlns="http://schemas.openxmlformats.org/spreadsheetml/2006/main">
  <c r="D339" i="1" l="1"/>
  <c r="C339" i="1"/>
  <c r="E339" i="1" l="1"/>
  <c r="E338" i="1"/>
  <c r="E337" i="1"/>
  <c r="E335" i="1"/>
  <c r="E333" i="1"/>
  <c r="E332" i="1"/>
  <c r="E331" i="1"/>
  <c r="E328" i="1"/>
  <c r="E307" i="1" l="1"/>
  <c r="E304" i="1"/>
  <c r="E315" i="1"/>
  <c r="E314" i="1"/>
  <c r="E313" i="1"/>
  <c r="E311" i="1"/>
  <c r="E309" i="1"/>
  <c r="E308" i="1"/>
  <c r="E291" i="1" l="1"/>
  <c r="E290" i="1"/>
  <c r="E289" i="1"/>
  <c r="E287" i="1"/>
  <c r="E285" i="1"/>
  <c r="E284" i="1"/>
  <c r="E283" i="1"/>
  <c r="E280" i="1"/>
  <c r="E271" i="1" l="1"/>
  <c r="E270" i="1"/>
  <c r="E269" i="1"/>
  <c r="E267" i="1"/>
  <c r="E265" i="1"/>
  <c r="E264" i="1"/>
  <c r="E263" i="1"/>
  <c r="E260" i="1"/>
  <c r="E231" i="1" l="1"/>
  <c r="E230" i="1"/>
  <c r="E229" i="1"/>
  <c r="E227" i="1"/>
  <c r="E225" i="1"/>
  <c r="E224" i="1"/>
  <c r="E223" i="1"/>
  <c r="E220" i="1"/>
  <c r="E243" i="1" l="1"/>
  <c r="E244" i="1"/>
  <c r="E245" i="1"/>
  <c r="E247" i="1"/>
  <c r="E249" i="1"/>
  <c r="E250" i="1"/>
  <c r="E251" i="1"/>
  <c r="E209" i="1" l="1"/>
  <c r="E211" i="1"/>
  <c r="E210" i="1"/>
  <c r="E207" i="1"/>
  <c r="E205" i="1"/>
  <c r="E204" i="1"/>
  <c r="E203" i="1"/>
  <c r="E200" i="1"/>
  <c r="E184" i="1"/>
  <c r="E191" i="1"/>
  <c r="E190" i="1"/>
  <c r="E187" i="1"/>
  <c r="E185" i="1"/>
  <c r="E183" i="1"/>
  <c r="E180" i="1"/>
  <c r="E170" i="1"/>
  <c r="E169" i="1"/>
  <c r="E168" i="1"/>
  <c r="E166" i="1"/>
  <c r="E164" i="1"/>
  <c r="E162" i="1"/>
  <c r="E159" i="1"/>
  <c r="E151" i="1"/>
  <c r="E150" i="1"/>
  <c r="E149" i="1"/>
  <c r="E147" i="1"/>
  <c r="E145" i="1"/>
  <c r="E144" i="1"/>
  <c r="E143" i="1"/>
  <c r="E140" i="1"/>
  <c r="E132" i="1"/>
  <c r="E131" i="1"/>
  <c r="E130" i="1"/>
  <c r="E128" i="1"/>
  <c r="E126" i="1"/>
  <c r="E125" i="1"/>
  <c r="E124" i="1"/>
  <c r="E121" i="1"/>
  <c r="E112" i="1"/>
  <c r="E111" i="1"/>
  <c r="E110" i="1"/>
  <c r="E108" i="1"/>
  <c r="E106" i="1"/>
  <c r="E105" i="1"/>
  <c r="E101" i="1"/>
  <c r="E93" i="1"/>
  <c r="E92" i="1"/>
  <c r="E91" i="1"/>
  <c r="E89" i="1"/>
  <c r="E87" i="1"/>
  <c r="E86" i="1"/>
  <c r="E82" i="1"/>
  <c r="E65" i="2"/>
  <c r="E86" i="2"/>
  <c r="E84" i="2"/>
  <c r="E82" i="2"/>
  <c r="E80" i="2"/>
  <c r="E79" i="2"/>
  <c r="E78" i="2"/>
  <c r="E75" i="2"/>
  <c r="E69" i="2"/>
  <c r="E67" i="2"/>
  <c r="E63" i="2"/>
  <c r="E62" i="2"/>
  <c r="E61" i="2"/>
  <c r="E58" i="2"/>
  <c r="E52" i="2"/>
  <c r="E50" i="2"/>
  <c r="E48" i="2"/>
  <c r="E46" i="2"/>
  <c r="E45" i="2"/>
  <c r="E44" i="2"/>
  <c r="D41" i="2"/>
  <c r="C41" i="2"/>
  <c r="D24" i="2"/>
  <c r="C24" i="2"/>
  <c r="D7" i="2"/>
  <c r="C7" i="2"/>
  <c r="E41" i="2" l="1"/>
  <c r="E240" i="1"/>
</calcChain>
</file>

<file path=xl/sharedStrings.xml><?xml version="1.0" encoding="utf-8"?>
<sst xmlns="http://schemas.openxmlformats.org/spreadsheetml/2006/main" count="826" uniqueCount="132">
  <si>
    <t>地    区</t>
  </si>
  <si>
    <t>平均価格</t>
  </si>
  <si>
    <t>最高価格</t>
  </si>
  <si>
    <t>最高価格地の所在地</t>
  </si>
  <si>
    <t>（円）</t>
  </si>
  <si>
    <t>合　　　　計</t>
  </si>
  <si>
    <t>石巻市穀町58-1</t>
    <rPh sb="0" eb="3">
      <t>イシノマキシ</t>
    </rPh>
    <rPh sb="3" eb="5">
      <t>コクチョウ</t>
    </rPh>
    <phoneticPr fontId="20"/>
  </si>
  <si>
    <t>商業地区</t>
  </si>
  <si>
    <t>繁華街</t>
  </si>
  <si>
    <t>高度商業地区</t>
  </si>
  <si>
    <t>普通商業地区</t>
  </si>
  <si>
    <t>工業地区</t>
  </si>
  <si>
    <t>大工場地区</t>
  </si>
  <si>
    <t>石巻市三河町22-1</t>
    <rPh sb="0" eb="3">
      <t>イシノマキシ</t>
    </rPh>
    <rPh sb="3" eb="5">
      <t>ミカワ</t>
    </rPh>
    <rPh sb="5" eb="6">
      <t>マチ</t>
    </rPh>
    <phoneticPr fontId="20"/>
  </si>
  <si>
    <t>中小工場地区</t>
  </si>
  <si>
    <t>石巻市門脇町三丁目116-20</t>
    <rPh sb="0" eb="2">
      <t>イシノマキ</t>
    </rPh>
    <rPh sb="2" eb="3">
      <t>シ</t>
    </rPh>
    <rPh sb="3" eb="4">
      <t>モン</t>
    </rPh>
    <rPh sb="4" eb="5">
      <t>ワキ</t>
    </rPh>
    <rPh sb="5" eb="6">
      <t>マチ</t>
    </rPh>
    <rPh sb="6" eb="9">
      <t>３チョウメ</t>
    </rPh>
    <phoneticPr fontId="20"/>
  </si>
  <si>
    <t>家内工場地区</t>
  </si>
  <si>
    <t>住宅地区</t>
  </si>
  <si>
    <t>併用住宅地区</t>
  </si>
  <si>
    <t>石巻市南中里三丁目105-9</t>
    <rPh sb="0" eb="3">
      <t>イシノマキシ</t>
    </rPh>
    <rPh sb="3" eb="4">
      <t>ミナミ</t>
    </rPh>
    <rPh sb="4" eb="6">
      <t>ナカザト</t>
    </rPh>
    <rPh sb="6" eb="9">
      <t>３チョウメ</t>
    </rPh>
    <phoneticPr fontId="20"/>
  </si>
  <si>
    <t>高級住宅地区</t>
  </si>
  <si>
    <t>普通住宅地区</t>
  </si>
  <si>
    <t>石巻市向陽町四丁目21-17</t>
    <rPh sb="0" eb="3">
      <t>イシノマキシ</t>
    </rPh>
    <rPh sb="3" eb="5">
      <t>コウヨウ</t>
    </rPh>
    <rPh sb="5" eb="6">
      <t>マチ</t>
    </rPh>
    <rPh sb="6" eb="9">
      <t>４チョウメ</t>
    </rPh>
    <phoneticPr fontId="20"/>
  </si>
  <si>
    <t>村落地区</t>
  </si>
  <si>
    <t>集団地区</t>
  </si>
  <si>
    <t>石巻市成田字小塚70-1</t>
    <rPh sb="0" eb="3">
      <t>イシノマキシ</t>
    </rPh>
    <rPh sb="3" eb="5">
      <t>ナリタ</t>
    </rPh>
    <rPh sb="5" eb="6">
      <t>アザ</t>
    </rPh>
    <rPh sb="6" eb="7">
      <t>チイ</t>
    </rPh>
    <rPh sb="7" eb="8">
      <t>ツカ</t>
    </rPh>
    <phoneticPr fontId="20"/>
  </si>
  <si>
    <t>石巻市水押二丁目41-86</t>
    <rPh sb="0" eb="3">
      <t>イシノマキシ</t>
    </rPh>
    <rPh sb="3" eb="4">
      <t>ミズ</t>
    </rPh>
    <rPh sb="4" eb="5">
      <t>オ</t>
    </rPh>
    <rPh sb="5" eb="8">
      <t>２チョウメ</t>
    </rPh>
    <phoneticPr fontId="20"/>
  </si>
  <si>
    <t>平成19年1月1日現在</t>
    <phoneticPr fontId="22"/>
  </si>
  <si>
    <t>1㎡当りの価額</t>
    <phoneticPr fontId="22"/>
  </si>
  <si>
    <t>地 　 積</t>
    <phoneticPr fontId="20"/>
  </si>
  <si>
    <t>決定価格</t>
    <phoneticPr fontId="20"/>
  </si>
  <si>
    <t>A（㎡）</t>
    <phoneticPr fontId="22"/>
  </si>
  <si>
    <t>B（千円）</t>
    <phoneticPr fontId="22"/>
  </si>
  <si>
    <t>B／A（円）</t>
    <phoneticPr fontId="22"/>
  </si>
  <si>
    <t>石巻市三河町1</t>
    <rPh sb="0" eb="3">
      <t>イシノマキシ</t>
    </rPh>
    <rPh sb="3" eb="5">
      <t>ミカワ</t>
    </rPh>
    <rPh sb="5" eb="6">
      <t>マチ</t>
    </rPh>
    <phoneticPr fontId="20"/>
  </si>
  <si>
    <t>石巻市門脇町三丁目116-20</t>
    <rPh sb="0" eb="3">
      <t>イシノマキシ</t>
    </rPh>
    <rPh sb="3" eb="4">
      <t>モン</t>
    </rPh>
    <rPh sb="4" eb="5">
      <t>ワキ</t>
    </rPh>
    <rPh sb="5" eb="6">
      <t>マチ</t>
    </rPh>
    <rPh sb="6" eb="9">
      <t>３チョウメ</t>
    </rPh>
    <phoneticPr fontId="20"/>
  </si>
  <si>
    <t>※　法定免税点以上のみ。合計には農業施設用地が含まれている。</t>
    <rPh sb="2" eb="4">
      <t>ホウテイ</t>
    </rPh>
    <rPh sb="4" eb="6">
      <t>メンゼイ</t>
    </rPh>
    <rPh sb="6" eb="7">
      <t>テン</t>
    </rPh>
    <rPh sb="7" eb="9">
      <t>イジョウ</t>
    </rPh>
    <rPh sb="12" eb="14">
      <t>ゴウケイ</t>
    </rPh>
    <rPh sb="16" eb="18">
      <t>ノウギョウ</t>
    </rPh>
    <rPh sb="18" eb="20">
      <t>シセツ</t>
    </rPh>
    <rPh sb="20" eb="22">
      <t>ヨウチ</t>
    </rPh>
    <rPh sb="23" eb="24">
      <t>フク</t>
    </rPh>
    <phoneticPr fontId="20"/>
  </si>
  <si>
    <t>５．宅地状況（旧石巻市）</t>
    <rPh sb="7" eb="8">
      <t>キュウ</t>
    </rPh>
    <rPh sb="8" eb="11">
      <t>イシノマキシ</t>
    </rPh>
    <phoneticPr fontId="22"/>
  </si>
  <si>
    <t>1㎡当りの価額</t>
    <phoneticPr fontId="22"/>
  </si>
  <si>
    <t xml:space="preserve">地 　 積 </t>
  </si>
  <si>
    <t>決定価格　</t>
  </si>
  <si>
    <t>A（㎡）</t>
    <phoneticPr fontId="22"/>
  </si>
  <si>
    <t>B（千円）</t>
    <phoneticPr fontId="22"/>
  </si>
  <si>
    <t>B／A（円）</t>
    <phoneticPr fontId="22"/>
  </si>
  <si>
    <t>穀町58-1</t>
    <rPh sb="0" eb="2">
      <t>コクチョウ</t>
    </rPh>
    <phoneticPr fontId="22"/>
  </si>
  <si>
    <t>三河町22-1</t>
    <rPh sb="0" eb="2">
      <t>ミカワ</t>
    </rPh>
    <rPh sb="2" eb="3">
      <t>チョウ</t>
    </rPh>
    <phoneticPr fontId="22"/>
  </si>
  <si>
    <t>魚町一丁目7-4</t>
    <rPh sb="0" eb="1">
      <t>サカナ</t>
    </rPh>
    <rPh sb="1" eb="2">
      <t>マチ</t>
    </rPh>
    <rPh sb="2" eb="5">
      <t>イッチョウメ</t>
    </rPh>
    <phoneticPr fontId="22"/>
  </si>
  <si>
    <t>南中里三丁目105-9</t>
    <rPh sb="0" eb="1">
      <t>ミナミ</t>
    </rPh>
    <rPh sb="1" eb="2">
      <t>ナカ</t>
    </rPh>
    <rPh sb="2" eb="3">
      <t>サト</t>
    </rPh>
    <rPh sb="3" eb="6">
      <t>サンチョウメ</t>
    </rPh>
    <phoneticPr fontId="22"/>
  </si>
  <si>
    <t>南中里三丁目6-12</t>
    <rPh sb="0" eb="1">
      <t>ミナミ</t>
    </rPh>
    <rPh sb="1" eb="2">
      <t>ナカ</t>
    </rPh>
    <rPh sb="2" eb="3">
      <t>サト</t>
    </rPh>
    <rPh sb="3" eb="6">
      <t>サンチョウメ</t>
    </rPh>
    <phoneticPr fontId="22"/>
  </si>
  <si>
    <t>水押二丁目41-86</t>
    <rPh sb="0" eb="2">
      <t>ミズオシ</t>
    </rPh>
    <rPh sb="2" eb="5">
      <t>ニチョウメ</t>
    </rPh>
    <phoneticPr fontId="22"/>
  </si>
  <si>
    <t>三河町１</t>
    <rPh sb="0" eb="2">
      <t>ミカワ</t>
    </rPh>
    <rPh sb="2" eb="3">
      <t>チョウ</t>
    </rPh>
    <phoneticPr fontId="22"/>
  </si>
  <si>
    <t>向陽町四丁目21-17</t>
    <rPh sb="0" eb="3">
      <t>コウヨウチョウ</t>
    </rPh>
    <rPh sb="3" eb="4">
      <t>４</t>
    </rPh>
    <rPh sb="4" eb="6">
      <t>チョウメ</t>
    </rPh>
    <phoneticPr fontId="22"/>
  </si>
  <si>
    <t>三河町1</t>
    <rPh sb="0" eb="3">
      <t>ミカワチョウ</t>
    </rPh>
    <phoneticPr fontId="22"/>
  </si>
  <si>
    <t>魚町一丁目7-4</t>
    <rPh sb="0" eb="2">
      <t>サカナマチ</t>
    </rPh>
    <rPh sb="2" eb="5">
      <t>イッチョウメ</t>
    </rPh>
    <phoneticPr fontId="22"/>
  </si>
  <si>
    <t>南中里三丁目105-9</t>
    <rPh sb="0" eb="1">
      <t>ミナミ</t>
    </rPh>
    <rPh sb="1" eb="3">
      <t>ナカザト</t>
    </rPh>
    <rPh sb="3" eb="6">
      <t>サンチョウメ</t>
    </rPh>
    <phoneticPr fontId="22"/>
  </si>
  <si>
    <t>向陽町四丁目21-17</t>
    <rPh sb="0" eb="3">
      <t>コウヨウチョウ</t>
    </rPh>
    <rPh sb="3" eb="6">
      <t>ヨンチョウメ</t>
    </rPh>
    <phoneticPr fontId="22"/>
  </si>
  <si>
    <t>５．宅地状況</t>
    <phoneticPr fontId="22"/>
  </si>
  <si>
    <t>平成18年1月1日現在</t>
    <phoneticPr fontId="22"/>
  </si>
  <si>
    <t>地 　 積</t>
    <phoneticPr fontId="20"/>
  </si>
  <si>
    <t>決定価格</t>
    <phoneticPr fontId="20"/>
  </si>
  <si>
    <t>（平成13年1月1日現在）</t>
    <phoneticPr fontId="22"/>
  </si>
  <si>
    <t>1㎡当りの価額</t>
    <phoneticPr fontId="22"/>
  </si>
  <si>
    <t>A（㎡）</t>
    <phoneticPr fontId="22"/>
  </si>
  <si>
    <t>B（千円）</t>
    <phoneticPr fontId="22"/>
  </si>
  <si>
    <t>B／A（円）</t>
    <phoneticPr fontId="22"/>
  </si>
  <si>
    <t>（平成14年1月1日現在）</t>
    <phoneticPr fontId="22"/>
  </si>
  <si>
    <t>1㎡当りの価額</t>
    <phoneticPr fontId="22"/>
  </si>
  <si>
    <t>A（㎡）</t>
    <phoneticPr fontId="22"/>
  </si>
  <si>
    <t>B（千円）</t>
    <phoneticPr fontId="22"/>
  </si>
  <si>
    <t>B／A（円）</t>
    <phoneticPr fontId="22"/>
  </si>
  <si>
    <t>（平成15年1月1日現在）</t>
    <phoneticPr fontId="22"/>
  </si>
  <si>
    <t>（平成16年1月1日現在）</t>
    <phoneticPr fontId="22"/>
  </si>
  <si>
    <t>（平成17年1月1日現在）</t>
    <phoneticPr fontId="22"/>
  </si>
  <si>
    <r>
      <t>平成2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年1月1日現在</t>
    </r>
    <phoneticPr fontId="22"/>
  </si>
  <si>
    <r>
      <t>平成2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年1月1日現在</t>
    </r>
    <phoneticPr fontId="22"/>
  </si>
  <si>
    <t>石巻市鹿又字新田町浦77-1</t>
    <rPh sb="0" eb="3">
      <t>イシノマキシ</t>
    </rPh>
    <rPh sb="3" eb="5">
      <t>カノマタ</t>
    </rPh>
    <rPh sb="5" eb="6">
      <t>アザ</t>
    </rPh>
    <rPh sb="6" eb="9">
      <t>シンデンマチ</t>
    </rPh>
    <rPh sb="9" eb="10">
      <t>ウラ</t>
    </rPh>
    <phoneticPr fontId="20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</si>
  <si>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年1月1日現在</t>
    </r>
    <phoneticPr fontId="22"/>
  </si>
  <si>
    <t>蛇田中央区画整理5-10</t>
    <rPh sb="0" eb="2">
      <t>ヘビタ</t>
    </rPh>
    <rPh sb="2" eb="4">
      <t>チュウオウ</t>
    </rPh>
    <rPh sb="4" eb="6">
      <t>クカク</t>
    </rPh>
    <rPh sb="6" eb="8">
      <t>セイリ</t>
    </rPh>
    <phoneticPr fontId="20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</si>
  <si>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年1月1日現在</t>
    </r>
    <phoneticPr fontId="22"/>
  </si>
  <si>
    <r>
      <t>平成2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年1月1日現在</t>
    </r>
    <phoneticPr fontId="22"/>
  </si>
  <si>
    <t>資料：</t>
    <rPh sb="0" eb="2">
      <t>シリョウ</t>
    </rPh>
    <phoneticPr fontId="20"/>
  </si>
  <si>
    <t>石巻市資産税課(概要調書）</t>
    <rPh sb="0" eb="3">
      <t>イシノマキシ</t>
    </rPh>
    <rPh sb="3" eb="6">
      <t>シサンゼイ</t>
    </rPh>
    <rPh sb="6" eb="7">
      <t>カ</t>
    </rPh>
    <rPh sb="8" eb="10">
      <t>ガイヨウ</t>
    </rPh>
    <rPh sb="10" eb="12">
      <t>チョウショ</t>
    </rPh>
    <phoneticPr fontId="20"/>
  </si>
  <si>
    <t>石巻市蛇田中央区画整理5-1</t>
    <rPh sb="0" eb="3">
      <t>イシノマキシ</t>
    </rPh>
    <rPh sb="3" eb="5">
      <t>ヘビタ</t>
    </rPh>
    <rPh sb="5" eb="7">
      <t>チュウオウ</t>
    </rPh>
    <rPh sb="7" eb="9">
      <t>クカク</t>
    </rPh>
    <rPh sb="9" eb="11">
      <t>セイリ</t>
    </rPh>
    <phoneticPr fontId="20"/>
  </si>
  <si>
    <t>石巻市開成1-2</t>
    <rPh sb="0" eb="3">
      <t>イシノマキシ</t>
    </rPh>
    <rPh sb="3" eb="5">
      <t>カイセイ</t>
    </rPh>
    <phoneticPr fontId="20"/>
  </si>
  <si>
    <t>石巻市蛇田中央区画整理5-10</t>
    <rPh sb="0" eb="3">
      <t>イシノマキシ</t>
    </rPh>
    <rPh sb="3" eb="5">
      <t>ヘビタ</t>
    </rPh>
    <rPh sb="5" eb="7">
      <t>チュウオウ</t>
    </rPh>
    <rPh sb="7" eb="9">
      <t>クカク</t>
    </rPh>
    <rPh sb="9" eb="11">
      <t>セイリ</t>
    </rPh>
    <phoneticPr fontId="20"/>
  </si>
  <si>
    <r>
      <t>平成25</t>
    </r>
    <r>
      <rPr>
        <sz val="11"/>
        <rFont val="ＭＳ Ｐゴシック"/>
        <family val="3"/>
        <charset val="128"/>
      </rPr>
      <t>年1月1日現在</t>
    </r>
    <phoneticPr fontId="22"/>
  </si>
  <si>
    <r>
      <t>平成26</t>
    </r>
    <r>
      <rPr>
        <sz val="11"/>
        <rFont val="ＭＳ Ｐゴシック"/>
        <family val="3"/>
        <charset val="128"/>
      </rPr>
      <t>年1月1日現在</t>
    </r>
    <phoneticPr fontId="22"/>
  </si>
  <si>
    <t>※　課税免除区域を除く</t>
    <rPh sb="2" eb="4">
      <t>カゼイ</t>
    </rPh>
    <rPh sb="4" eb="6">
      <t>メンジョ</t>
    </rPh>
    <rPh sb="6" eb="8">
      <t>クイキ</t>
    </rPh>
    <rPh sb="9" eb="10">
      <t>ノゾ</t>
    </rPh>
    <phoneticPr fontId="20"/>
  </si>
  <si>
    <r>
      <t>平成27</t>
    </r>
    <r>
      <rPr>
        <sz val="11"/>
        <rFont val="ＭＳ Ｐゴシック"/>
        <family val="3"/>
        <charset val="128"/>
      </rPr>
      <t>年1月1日現在</t>
    </r>
    <phoneticPr fontId="22"/>
  </si>
  <si>
    <t>※　法定免税点以上のみ。合計には観光地区、農業用施設用地が含まれている。</t>
    <rPh sb="2" eb="4">
      <t>ホウテイ</t>
    </rPh>
    <rPh sb="4" eb="6">
      <t>メンゼイ</t>
    </rPh>
    <rPh sb="6" eb="7">
      <t>テン</t>
    </rPh>
    <rPh sb="7" eb="9">
      <t>イジョウ</t>
    </rPh>
    <rPh sb="12" eb="14">
      <t>ゴウケイ</t>
    </rPh>
    <rPh sb="16" eb="18">
      <t>カンコウ</t>
    </rPh>
    <rPh sb="18" eb="20">
      <t>チク</t>
    </rPh>
    <rPh sb="21" eb="24">
      <t>ノウギョウヨウ</t>
    </rPh>
    <rPh sb="24" eb="26">
      <t>シセツ</t>
    </rPh>
    <rPh sb="26" eb="28">
      <t>ヨウチ</t>
    </rPh>
    <rPh sb="29" eb="30">
      <t>フク</t>
    </rPh>
    <phoneticPr fontId="20"/>
  </si>
  <si>
    <t>石巻市三河町1</t>
    <rPh sb="0" eb="2">
      <t>イシノマキ</t>
    </rPh>
    <rPh sb="2" eb="3">
      <t>シ</t>
    </rPh>
    <rPh sb="3" eb="6">
      <t>ミカワチョウ</t>
    </rPh>
    <phoneticPr fontId="20"/>
  </si>
  <si>
    <t>石巻市中央三丁目49-1</t>
    <rPh sb="0" eb="3">
      <t>イシノマキシ</t>
    </rPh>
    <rPh sb="3" eb="5">
      <t>チュウオウ</t>
    </rPh>
    <rPh sb="5" eb="8">
      <t>サンチョウメ</t>
    </rPh>
    <phoneticPr fontId="20"/>
  </si>
  <si>
    <t>石巻市恵み野一丁目6-8</t>
    <rPh sb="0" eb="3">
      <t>イシノマキシ</t>
    </rPh>
    <rPh sb="3" eb="4">
      <t>メグ</t>
    </rPh>
    <rPh sb="5" eb="6">
      <t>ノ</t>
    </rPh>
    <rPh sb="6" eb="9">
      <t>イチチョウメ</t>
    </rPh>
    <phoneticPr fontId="20"/>
  </si>
  <si>
    <t>石巻市日和が丘一丁目1-55</t>
    <rPh sb="0" eb="3">
      <t>イシノマキシ</t>
    </rPh>
    <rPh sb="3" eb="5">
      <t>ヒヨリ</t>
    </rPh>
    <rPh sb="6" eb="7">
      <t>オカ</t>
    </rPh>
    <rPh sb="7" eb="10">
      <t>イチチョウメ</t>
    </rPh>
    <phoneticPr fontId="20"/>
  </si>
  <si>
    <t>石巻市鹿又字新田町浦58-6</t>
    <rPh sb="0" eb="3">
      <t>イシノマキシ</t>
    </rPh>
    <rPh sb="3" eb="5">
      <t>カノマタ</t>
    </rPh>
    <rPh sb="5" eb="6">
      <t>アザ</t>
    </rPh>
    <rPh sb="6" eb="9">
      <t>シンデンマチ</t>
    </rPh>
    <rPh sb="9" eb="10">
      <t>ウラ</t>
    </rPh>
    <phoneticPr fontId="20"/>
  </si>
  <si>
    <t>石巻市鹿又字学校前228-1</t>
    <rPh sb="0" eb="3">
      <t>イシノマキシ</t>
    </rPh>
    <rPh sb="3" eb="5">
      <t>カノマタ</t>
    </rPh>
    <rPh sb="5" eb="6">
      <t>アザ</t>
    </rPh>
    <rPh sb="6" eb="8">
      <t>ガッコウ</t>
    </rPh>
    <rPh sb="8" eb="9">
      <t>マエ</t>
    </rPh>
    <phoneticPr fontId="20"/>
  </si>
  <si>
    <r>
      <t>平成28</t>
    </r>
    <r>
      <rPr>
        <sz val="11"/>
        <rFont val="ＭＳ Ｐゴシック"/>
        <family val="3"/>
        <charset val="128"/>
      </rPr>
      <t>年1月1日現在</t>
    </r>
    <phoneticPr fontId="22"/>
  </si>
  <si>
    <t>石巻市恵み野一丁目11-7</t>
    <rPh sb="0" eb="3">
      <t>イシノマキシ</t>
    </rPh>
    <rPh sb="3" eb="4">
      <t>メグ</t>
    </rPh>
    <rPh sb="5" eb="6">
      <t>ノ</t>
    </rPh>
    <rPh sb="6" eb="9">
      <t>イチチョウメ</t>
    </rPh>
    <phoneticPr fontId="20"/>
  </si>
  <si>
    <t>平成30年1月1日現在</t>
    <phoneticPr fontId="22"/>
  </si>
  <si>
    <t>石巻市門脇町三丁目116-20</t>
    <rPh sb="0" eb="3">
      <t>イシノマキシ</t>
    </rPh>
    <rPh sb="3" eb="5">
      <t>カドワキ</t>
    </rPh>
    <rPh sb="5" eb="6">
      <t>チョウ</t>
    </rPh>
    <rPh sb="6" eb="9">
      <t>サンチョウメ</t>
    </rPh>
    <phoneticPr fontId="20"/>
  </si>
  <si>
    <t>石巻市恵み野二丁目1-52</t>
    <rPh sb="0" eb="3">
      <t>イシノマキシ</t>
    </rPh>
    <rPh sb="3" eb="4">
      <t>メグ</t>
    </rPh>
    <rPh sb="5" eb="6">
      <t>ノ</t>
    </rPh>
    <rPh sb="6" eb="9">
      <t>２チョウメ</t>
    </rPh>
    <phoneticPr fontId="20"/>
  </si>
  <si>
    <t>平成29年1月1日現在</t>
    <phoneticPr fontId="22"/>
  </si>
  <si>
    <t>1㎡当りの価額</t>
    <phoneticPr fontId="22"/>
  </si>
  <si>
    <t>地 　 積</t>
    <phoneticPr fontId="20"/>
  </si>
  <si>
    <t>決定価格</t>
    <phoneticPr fontId="20"/>
  </si>
  <si>
    <t>A（㎡）</t>
    <phoneticPr fontId="22"/>
  </si>
  <si>
    <t>B（千円）</t>
    <phoneticPr fontId="22"/>
  </si>
  <si>
    <t>B／A（円）</t>
    <phoneticPr fontId="22"/>
  </si>
  <si>
    <t>石巻市門脇三丁目116-20</t>
    <rPh sb="0" eb="3">
      <t>イシノマキシ</t>
    </rPh>
    <rPh sb="3" eb="5">
      <t>カドワキ</t>
    </rPh>
    <rPh sb="5" eb="8">
      <t>サンチョウメ</t>
    </rPh>
    <phoneticPr fontId="20"/>
  </si>
  <si>
    <t>石巻市恵み野二丁目11-7</t>
    <rPh sb="0" eb="3">
      <t>イシノマキシ</t>
    </rPh>
    <rPh sb="3" eb="4">
      <t>メグ</t>
    </rPh>
    <rPh sb="5" eb="6">
      <t>ノ</t>
    </rPh>
    <rPh sb="6" eb="9">
      <t>２チョウメ</t>
    </rPh>
    <phoneticPr fontId="20"/>
  </si>
  <si>
    <t>平成31年1月1日現在</t>
    <phoneticPr fontId="22"/>
  </si>
  <si>
    <t>石巻市中央三丁目41-8</t>
    <rPh sb="0" eb="3">
      <t>イシノマキシ</t>
    </rPh>
    <rPh sb="3" eb="5">
      <t>チュウオウ</t>
    </rPh>
    <rPh sb="5" eb="8">
      <t>サンチョウメ</t>
    </rPh>
    <phoneticPr fontId="20"/>
  </si>
  <si>
    <t>石巻市鹿又字新田町浦58-6</t>
    <rPh sb="0" eb="3">
      <t>イシノマキシ</t>
    </rPh>
    <rPh sb="3" eb="5">
      <t>カノマタ</t>
    </rPh>
    <rPh sb="5" eb="6">
      <t>アザ</t>
    </rPh>
    <rPh sb="6" eb="7">
      <t>シン</t>
    </rPh>
    <rPh sb="7" eb="8">
      <t>デン</t>
    </rPh>
    <rPh sb="8" eb="9">
      <t>マチ</t>
    </rPh>
    <rPh sb="9" eb="10">
      <t>ウラ</t>
    </rPh>
    <phoneticPr fontId="20"/>
  </si>
  <si>
    <t>令和２年1月1日現在</t>
    <rPh sb="0" eb="2">
      <t>レイワ</t>
    </rPh>
    <phoneticPr fontId="22"/>
  </si>
  <si>
    <t>石巻市中瀬4-39</t>
    <rPh sb="0" eb="3">
      <t>イシノマキシ</t>
    </rPh>
    <rPh sb="3" eb="5">
      <t>ナカゼ</t>
    </rPh>
    <phoneticPr fontId="20"/>
  </si>
  <si>
    <t>石巻市鹿又字新田町浦77-1</t>
    <rPh sb="0" eb="3">
      <t>イシノマキシ</t>
    </rPh>
    <rPh sb="3" eb="5">
      <t>カノマタ</t>
    </rPh>
    <rPh sb="5" eb="6">
      <t>アザ</t>
    </rPh>
    <rPh sb="6" eb="7">
      <t>シン</t>
    </rPh>
    <rPh sb="7" eb="8">
      <t>デン</t>
    </rPh>
    <rPh sb="8" eb="9">
      <t>マチ</t>
    </rPh>
    <rPh sb="9" eb="10">
      <t>ウラ</t>
    </rPh>
    <phoneticPr fontId="20"/>
  </si>
  <si>
    <t>令和3年1月1日現在</t>
    <rPh sb="0" eb="2">
      <t>レイワ</t>
    </rPh>
    <phoneticPr fontId="22"/>
  </si>
  <si>
    <t>石巻市下釜南部区画整理3-2</t>
    <rPh sb="0" eb="3">
      <t>イシノマキシ</t>
    </rPh>
    <rPh sb="3" eb="5">
      <t>シモカマ</t>
    </rPh>
    <rPh sb="5" eb="7">
      <t>ナンブ</t>
    </rPh>
    <rPh sb="7" eb="9">
      <t>クカク</t>
    </rPh>
    <rPh sb="9" eb="11">
      <t>セイリ</t>
    </rPh>
    <phoneticPr fontId="20"/>
  </si>
  <si>
    <t>石巻市恵み野一丁目6-8</t>
    <rPh sb="0" eb="3">
      <t>イシノマキシ</t>
    </rPh>
    <rPh sb="3" eb="4">
      <t>メグ</t>
    </rPh>
    <rPh sb="5" eb="6">
      <t>ノ</t>
    </rPh>
    <rPh sb="6" eb="9">
      <t>イッチョウメ</t>
    </rPh>
    <phoneticPr fontId="20"/>
  </si>
  <si>
    <t>石巻市恵み野二丁目1-52</t>
    <rPh sb="0" eb="3">
      <t>イシノマキシ</t>
    </rPh>
    <rPh sb="3" eb="4">
      <t>メグ</t>
    </rPh>
    <rPh sb="5" eb="6">
      <t>ノ</t>
    </rPh>
    <rPh sb="6" eb="9">
      <t>ニチョウメ</t>
    </rPh>
    <phoneticPr fontId="20"/>
  </si>
  <si>
    <t>石巻市鹿又字新田町浦58-8</t>
    <rPh sb="0" eb="3">
      <t>イシノマキシ</t>
    </rPh>
    <rPh sb="3" eb="5">
      <t>カノマタ</t>
    </rPh>
    <rPh sb="5" eb="6">
      <t>アザ</t>
    </rPh>
    <rPh sb="6" eb="8">
      <t>シンデン</t>
    </rPh>
    <rPh sb="8" eb="10">
      <t>マチウラ</t>
    </rPh>
    <phoneticPr fontId="20"/>
  </si>
  <si>
    <t>石巻市鹿又字用水向19-1</t>
    <rPh sb="0" eb="3">
      <t>イシノマキシ</t>
    </rPh>
    <rPh sb="3" eb="5">
      <t>カノマタ</t>
    </rPh>
    <rPh sb="5" eb="6">
      <t>アザ</t>
    </rPh>
    <rPh sb="6" eb="8">
      <t>ヨウスイ</t>
    </rPh>
    <rPh sb="8" eb="9">
      <t>ムコ</t>
    </rPh>
    <phoneticPr fontId="20"/>
  </si>
  <si>
    <t>※　法定免税点以上のみ。合計には、農業用施設用地が含まれている。</t>
    <rPh sb="2" eb="4">
      <t>ホウテイ</t>
    </rPh>
    <rPh sb="4" eb="6">
      <t>メンゼイ</t>
    </rPh>
    <rPh sb="6" eb="7">
      <t>テン</t>
    </rPh>
    <rPh sb="7" eb="9">
      <t>イジョウ</t>
    </rPh>
    <rPh sb="12" eb="14">
      <t>ゴウケイ</t>
    </rPh>
    <rPh sb="17" eb="20">
      <t>ノウギョウヨウ</t>
    </rPh>
    <rPh sb="20" eb="22">
      <t>シセツ</t>
    </rPh>
    <rPh sb="22" eb="24">
      <t>ヨウチ</t>
    </rPh>
    <rPh sb="25" eb="26">
      <t>フク</t>
    </rPh>
    <phoneticPr fontId="20"/>
  </si>
  <si>
    <t>石巻市三河町1</t>
    <rPh sb="0" eb="3">
      <t>イシノマキシ</t>
    </rPh>
    <rPh sb="3" eb="5">
      <t>ミカワ</t>
    </rPh>
    <rPh sb="5" eb="6">
      <t>マチ</t>
    </rPh>
    <phoneticPr fontId="22"/>
  </si>
  <si>
    <t>石巻市恵み野一丁目6-8</t>
    <rPh sb="0" eb="3">
      <t>イシノマキシ</t>
    </rPh>
    <rPh sb="3" eb="4">
      <t>メグ</t>
    </rPh>
    <rPh sb="5" eb="6">
      <t>ノ</t>
    </rPh>
    <rPh sb="6" eb="9">
      <t>イッチョウメ</t>
    </rPh>
    <phoneticPr fontId="22"/>
  </si>
  <si>
    <t>石巻市恵み野二丁目1-56</t>
    <rPh sb="0" eb="3">
      <t>イシノマキシ</t>
    </rPh>
    <rPh sb="3" eb="4">
      <t>メグ</t>
    </rPh>
    <rPh sb="5" eb="6">
      <t>ノ</t>
    </rPh>
    <rPh sb="6" eb="9">
      <t>ニチョウメ</t>
    </rPh>
    <phoneticPr fontId="22"/>
  </si>
  <si>
    <t>石巻市鹿又字用水向19-1</t>
    <rPh sb="0" eb="3">
      <t>イシノマキシ</t>
    </rPh>
    <rPh sb="3" eb="5">
      <t>カノマタ</t>
    </rPh>
    <rPh sb="5" eb="6">
      <t>アザ</t>
    </rPh>
    <rPh sb="6" eb="8">
      <t>ヨウスイ</t>
    </rPh>
    <rPh sb="8" eb="9">
      <t>ムコ</t>
    </rPh>
    <phoneticPr fontId="22"/>
  </si>
  <si>
    <t>令和5年1月1日現在</t>
    <rPh sb="0" eb="2">
      <t>レイワ</t>
    </rPh>
    <phoneticPr fontId="22"/>
  </si>
  <si>
    <t>石巻市恵み野二丁目４－１３</t>
    <rPh sb="0" eb="3">
      <t>イシノマキシ</t>
    </rPh>
    <rPh sb="3" eb="4">
      <t>メグ</t>
    </rPh>
    <rPh sb="5" eb="6">
      <t>ノ</t>
    </rPh>
    <rPh sb="6" eb="9">
      <t>ニチョウメ</t>
    </rPh>
    <phoneticPr fontId="22"/>
  </si>
  <si>
    <t>石巻市三ツ股四丁目３０１－４</t>
    <rPh sb="0" eb="3">
      <t>イシノマキシ</t>
    </rPh>
    <rPh sb="3" eb="4">
      <t>サン</t>
    </rPh>
    <rPh sb="5" eb="6">
      <t>マタ</t>
    </rPh>
    <rPh sb="6" eb="7">
      <t>ヨン</t>
    </rPh>
    <rPh sb="7" eb="9">
      <t>チョウメ</t>
    </rPh>
    <phoneticPr fontId="22"/>
  </si>
  <si>
    <t>石巻市鹿又字新田町浦58-6</t>
    <rPh sb="0" eb="3">
      <t>イシノマキシ</t>
    </rPh>
    <rPh sb="3" eb="5">
      <t>カノマタ</t>
    </rPh>
    <rPh sb="5" eb="6">
      <t>アザ</t>
    </rPh>
    <rPh sb="6" eb="8">
      <t>シンデン</t>
    </rPh>
    <rPh sb="8" eb="10">
      <t>マチウラ</t>
    </rPh>
    <phoneticPr fontId="22"/>
  </si>
  <si>
    <t>資料：石巻市資産税課(概要調書）</t>
    <rPh sb="0" eb="2">
      <t>シリョウ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</si>
</sst>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18" fillId="0" borderId="0"/>
    <xf numFmtId="0" fontId="19" fillId="4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1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43" applyNumberFormat="1" applyFont="1" applyAlignment="1">
      <alignment vertical="center"/>
    </xf>
    <xf numFmtId="0" fontId="0" fillId="0" borderId="0" xfId="0" applyAlignment="1">
      <alignment vertical="center"/>
    </xf>
    <xf numFmtId="0" fontId="6" fillId="0" borderId="0" xfId="43" applyNumberFormat="1" applyFont="1"/>
    <xf numFmtId="0" fontId="6" fillId="0" borderId="0" xfId="43" applyNumberFormat="1" applyFont="1" applyAlignment="1">
      <alignment horizontal="right"/>
    </xf>
    <xf numFmtId="0" fontId="6" fillId="24" borderId="10" xfId="43" applyNumberFormat="1" applyFont="1" applyFill="1" applyBorder="1" applyAlignment="1">
      <alignment horizontal="center" vertical="center"/>
    </xf>
    <xf numFmtId="0" fontId="6" fillId="24" borderId="11" xfId="43" applyNumberFormat="1" applyFont="1" applyFill="1" applyBorder="1" applyAlignment="1">
      <alignment horizontal="center" vertical="center"/>
    </xf>
    <xf numFmtId="0" fontId="6" fillId="24" borderId="12" xfId="43" applyNumberFormat="1" applyFont="1" applyFill="1" applyBorder="1" applyAlignment="1">
      <alignment horizontal="center" vertical="center"/>
    </xf>
    <xf numFmtId="176" fontId="6" fillId="0" borderId="13" xfId="43" applyNumberFormat="1" applyFont="1" applyBorder="1"/>
    <xf numFmtId="0" fontId="6" fillId="0" borderId="13" xfId="43" applyNumberFormat="1" applyFont="1" applyBorder="1"/>
    <xf numFmtId="0" fontId="6" fillId="24" borderId="14" xfId="43" applyFont="1" applyFill="1" applyBorder="1"/>
    <xf numFmtId="176" fontId="6" fillId="0" borderId="13" xfId="43" applyNumberFormat="1" applyFont="1" applyBorder="1" applyAlignment="1">
      <alignment horizontal="right"/>
    </xf>
    <xf numFmtId="0" fontId="6" fillId="24" borderId="15" xfId="43" applyFont="1" applyFill="1" applyBorder="1"/>
    <xf numFmtId="0" fontId="6" fillId="24" borderId="16" xfId="43" applyFont="1" applyFill="1" applyBorder="1"/>
    <xf numFmtId="176" fontId="6" fillId="0" borderId="12" xfId="43" applyNumberFormat="1" applyFont="1" applyBorder="1"/>
    <xf numFmtId="0" fontId="6" fillId="0" borderId="12" xfId="43" applyNumberFormat="1" applyFont="1" applyBorder="1"/>
    <xf numFmtId="176" fontId="6" fillId="0" borderId="10" xfId="43" applyNumberFormat="1" applyFont="1" applyBorder="1" applyAlignment="1">
      <alignment horizontal="right"/>
    </xf>
    <xf numFmtId="0" fontId="6" fillId="0" borderId="10" xfId="43" applyNumberFormat="1" applyFont="1" applyBorder="1"/>
    <xf numFmtId="176" fontId="6" fillId="0" borderId="12" xfId="43" applyNumberFormat="1" applyFont="1" applyBorder="1" applyAlignment="1">
      <alignment horizontal="right"/>
    </xf>
    <xf numFmtId="0" fontId="6" fillId="0" borderId="0" xfId="43" applyNumberFormat="1" applyFont="1" applyFill="1" applyBorder="1"/>
    <xf numFmtId="0" fontId="6" fillId="0" borderId="0" xfId="43" applyFont="1" applyFill="1" applyBorder="1"/>
    <xf numFmtId="3" fontId="6" fillId="0" borderId="0" xfId="43" applyNumberFormat="1" applyFont="1" applyBorder="1"/>
    <xf numFmtId="0" fontId="6" fillId="0" borderId="0" xfId="43" applyNumberFormat="1" applyFont="1" applyBorder="1"/>
    <xf numFmtId="0" fontId="6" fillId="0" borderId="0" xfId="43" applyNumberFormat="1" applyFont="1" applyAlignment="1">
      <alignment horizontal="right" vertical="center"/>
    </xf>
    <xf numFmtId="0" fontId="6" fillId="24" borderId="17" xfId="43" applyFont="1" applyFill="1" applyBorder="1" applyAlignment="1">
      <alignment vertical="center"/>
    </xf>
    <xf numFmtId="3" fontId="6" fillId="0" borderId="13" xfId="43" applyNumberFormat="1" applyFont="1" applyBorder="1" applyAlignment="1">
      <alignment vertical="center"/>
    </xf>
    <xf numFmtId="0" fontId="6" fillId="0" borderId="13" xfId="43" applyNumberFormat="1" applyFont="1" applyBorder="1" applyAlignment="1">
      <alignment vertical="center"/>
    </xf>
    <xf numFmtId="0" fontId="6" fillId="24" borderId="15" xfId="43" applyFont="1" applyFill="1" applyBorder="1" applyAlignment="1">
      <alignment vertical="center"/>
    </xf>
    <xf numFmtId="0" fontId="6" fillId="0" borderId="10" xfId="43" applyNumberFormat="1" applyFont="1" applyBorder="1" applyAlignment="1">
      <alignment horizontal="right" vertical="center"/>
    </xf>
    <xf numFmtId="0" fontId="6" fillId="0" borderId="10" xfId="43" applyNumberFormat="1" applyFont="1" applyBorder="1" applyAlignment="1">
      <alignment vertical="center"/>
    </xf>
    <xf numFmtId="0" fontId="6" fillId="0" borderId="11" xfId="43" applyNumberFormat="1" applyFont="1" applyBorder="1" applyAlignment="1">
      <alignment horizontal="right" vertical="center"/>
    </xf>
    <xf numFmtId="0" fontId="6" fillId="0" borderId="11" xfId="43" applyNumberFormat="1" applyFont="1" applyBorder="1" applyAlignment="1">
      <alignment vertical="center"/>
    </xf>
    <xf numFmtId="0" fontId="6" fillId="24" borderId="16" xfId="43" applyFont="1" applyFill="1" applyBorder="1" applyAlignment="1">
      <alignment vertical="center"/>
    </xf>
    <xf numFmtId="3" fontId="6" fillId="0" borderId="12" xfId="43" applyNumberFormat="1" applyFont="1" applyBorder="1" applyAlignment="1">
      <alignment vertical="center"/>
    </xf>
    <xf numFmtId="0" fontId="6" fillId="0" borderId="12" xfId="43" applyNumberFormat="1" applyFont="1" applyBorder="1" applyAlignment="1">
      <alignment vertical="center"/>
    </xf>
    <xf numFmtId="3" fontId="6" fillId="0" borderId="10" xfId="43" applyNumberFormat="1" applyFont="1" applyBorder="1" applyAlignment="1">
      <alignment vertical="center"/>
    </xf>
    <xf numFmtId="3" fontId="6" fillId="0" borderId="11" xfId="43" applyNumberFormat="1" applyFont="1" applyBorder="1" applyAlignment="1">
      <alignment vertical="center"/>
    </xf>
    <xf numFmtId="0" fontId="6" fillId="0" borderId="12" xfId="43" applyNumberFormat="1" applyFont="1" applyBorder="1" applyAlignment="1">
      <alignment horizontal="right" vertical="center"/>
    </xf>
    <xf numFmtId="0" fontId="6" fillId="24" borderId="14" xfId="43" applyFont="1" applyFill="1" applyBorder="1" applyAlignment="1">
      <alignment vertical="center"/>
    </xf>
    <xf numFmtId="0" fontId="6" fillId="0" borderId="0" xfId="43" applyNumberFormat="1" applyFont="1" applyFill="1" applyBorder="1" applyAlignment="1">
      <alignment vertical="center"/>
    </xf>
    <xf numFmtId="0" fontId="6" fillId="0" borderId="0" xfId="43" applyFont="1" applyFill="1" applyBorder="1" applyAlignment="1">
      <alignment vertical="center"/>
    </xf>
    <xf numFmtId="3" fontId="6" fillId="0" borderId="0" xfId="43" applyNumberFormat="1" applyFont="1" applyBorder="1" applyAlignment="1">
      <alignment vertical="center"/>
    </xf>
    <xf numFmtId="0" fontId="6" fillId="0" borderId="0" xfId="43" applyNumberFormat="1" applyFont="1" applyBorder="1" applyAlignment="1">
      <alignment vertical="center"/>
    </xf>
    <xf numFmtId="0" fontId="0" fillId="0" borderId="0" xfId="43" applyNumberFormat="1" applyFont="1" applyAlignment="1">
      <alignment horizontal="right"/>
    </xf>
    <xf numFmtId="0" fontId="6" fillId="0" borderId="0" xfId="0" applyFont="1" applyAlignment="1">
      <alignment horizontal="right" vertical="center"/>
    </xf>
    <xf numFmtId="0" fontId="0" fillId="0" borderId="13" xfId="43" applyNumberFormat="1" applyFont="1" applyBorder="1"/>
    <xf numFmtId="38" fontId="0" fillId="0" borderId="0" xfId="33" applyFont="1">
      <alignment vertical="center"/>
    </xf>
    <xf numFmtId="38" fontId="0" fillId="0" borderId="0" xfId="33" applyFont="1" applyAlignment="1">
      <alignment vertical="center"/>
    </xf>
    <xf numFmtId="176" fontId="0" fillId="0" borderId="0" xfId="0" applyNumberFormat="1">
      <alignment vertical="center"/>
    </xf>
    <xf numFmtId="0" fontId="0" fillId="0" borderId="0" xfId="43" applyNumberFormat="1" applyFont="1" applyFill="1" applyBorder="1"/>
    <xf numFmtId="0" fontId="0" fillId="0" borderId="12" xfId="43" applyNumberFormat="1" applyFont="1" applyBorder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76" fontId="6" fillId="0" borderId="13" xfId="43" applyNumberFormat="1" applyFont="1" applyFill="1" applyBorder="1"/>
    <xf numFmtId="0" fontId="0" fillId="0" borderId="13" xfId="43" applyNumberFormat="1" applyFont="1" applyFill="1" applyBorder="1"/>
    <xf numFmtId="176" fontId="6" fillId="0" borderId="13" xfId="43" applyNumberFormat="1" applyFont="1" applyFill="1" applyBorder="1" applyAlignment="1">
      <alignment horizontal="right"/>
    </xf>
    <xf numFmtId="0" fontId="6" fillId="0" borderId="13" xfId="43" applyNumberFormat="1" applyFont="1" applyFill="1" applyBorder="1"/>
    <xf numFmtId="176" fontId="6" fillId="0" borderId="12" xfId="43" applyNumberFormat="1" applyFont="1" applyFill="1" applyBorder="1"/>
    <xf numFmtId="0" fontId="0" fillId="0" borderId="12" xfId="43" applyNumberFormat="1" applyFont="1" applyFill="1" applyBorder="1"/>
    <xf numFmtId="176" fontId="6" fillId="0" borderId="10" xfId="43" applyNumberFormat="1" applyFont="1" applyFill="1" applyBorder="1" applyAlignment="1">
      <alignment horizontal="right"/>
    </xf>
    <xf numFmtId="0" fontId="6" fillId="0" borderId="10" xfId="43" applyNumberFormat="1" applyFont="1" applyFill="1" applyBorder="1"/>
    <xf numFmtId="176" fontId="6" fillId="0" borderId="12" xfId="43" applyNumberFormat="1" applyFont="1" applyFill="1" applyBorder="1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24" borderId="18" xfId="43" applyNumberFormat="1" applyFont="1" applyFill="1" applyBorder="1" applyAlignment="1">
      <alignment vertical="center"/>
    </xf>
    <xf numFmtId="0" fontId="6" fillId="24" borderId="18" xfId="0" applyFont="1" applyFill="1" applyBorder="1" applyAlignment="1">
      <alignment vertical="center"/>
    </xf>
    <xf numFmtId="0" fontId="6" fillId="24" borderId="20" xfId="43" applyNumberFormat="1" applyFont="1" applyFill="1" applyBorder="1" applyAlignment="1">
      <alignment vertical="center"/>
    </xf>
    <xf numFmtId="0" fontId="6" fillId="24" borderId="19" xfId="0" applyFont="1" applyFill="1" applyBorder="1" applyAlignment="1">
      <alignment vertical="center"/>
    </xf>
    <xf numFmtId="0" fontId="6" fillId="24" borderId="21" xfId="43" applyNumberFormat="1" applyFont="1" applyFill="1" applyBorder="1" applyAlignment="1">
      <alignment horizontal="center" vertical="center"/>
    </xf>
    <xf numFmtId="0" fontId="6" fillId="24" borderId="22" xfId="43" applyNumberFormat="1" applyFont="1" applyFill="1" applyBorder="1" applyAlignment="1">
      <alignment horizontal="center" vertical="center"/>
    </xf>
    <xf numFmtId="0" fontId="6" fillId="24" borderId="20" xfId="43" applyNumberFormat="1" applyFont="1" applyFill="1" applyBorder="1" applyAlignment="1">
      <alignment horizontal="center" vertical="center"/>
    </xf>
    <xf numFmtId="0" fontId="6" fillId="24" borderId="14" xfId="43" applyNumberFormat="1" applyFont="1" applyFill="1" applyBorder="1" applyAlignment="1">
      <alignment horizontal="center" vertical="center"/>
    </xf>
    <xf numFmtId="0" fontId="6" fillId="24" borderId="18" xfId="43" applyNumberFormat="1" applyFont="1" applyFill="1" applyBorder="1" applyAlignment="1">
      <alignment horizontal="center" vertical="center"/>
    </xf>
    <xf numFmtId="0" fontId="6" fillId="24" borderId="15" xfId="43" applyNumberFormat="1" applyFont="1" applyFill="1" applyBorder="1" applyAlignment="1">
      <alignment horizontal="center" vertical="center"/>
    </xf>
    <xf numFmtId="0" fontId="6" fillId="24" borderId="19" xfId="43" applyNumberFormat="1" applyFont="1" applyFill="1" applyBorder="1" applyAlignment="1">
      <alignment horizontal="center" vertical="center"/>
    </xf>
    <xf numFmtId="0" fontId="6" fillId="24" borderId="16" xfId="43" applyNumberFormat="1" applyFont="1" applyFill="1" applyBorder="1" applyAlignment="1">
      <alignment horizontal="center" vertical="center"/>
    </xf>
    <xf numFmtId="0" fontId="6" fillId="24" borderId="21" xfId="43" applyFont="1" applyFill="1" applyBorder="1" applyAlignment="1">
      <alignment horizontal="center"/>
    </xf>
    <xf numFmtId="0" fontId="6" fillId="24" borderId="22" xfId="43" applyFont="1" applyFill="1" applyBorder="1" applyAlignment="1">
      <alignment horizontal="center"/>
    </xf>
    <xf numFmtId="0" fontId="6" fillId="24" borderId="20" xfId="43" applyNumberFormat="1" applyFont="1" applyFill="1" applyBorder="1" applyAlignment="1">
      <alignment horizontal="left" vertical="center"/>
    </xf>
    <xf numFmtId="0" fontId="6" fillId="24" borderId="18" xfId="43" applyNumberFormat="1" applyFont="1" applyFill="1" applyBorder="1" applyAlignment="1">
      <alignment horizontal="left" vertical="center"/>
    </xf>
    <xf numFmtId="0" fontId="6" fillId="24" borderId="19" xfId="43" applyNumberFormat="1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6" fillId="0" borderId="18" xfId="42" applyFont="1" applyBorder="1" applyAlignment="1">
      <alignment vertical="center"/>
    </xf>
    <xf numFmtId="0" fontId="6" fillId="0" borderId="19" xfId="42" applyFont="1" applyBorder="1" applyAlignment="1">
      <alignment vertical="center"/>
    </xf>
    <xf numFmtId="0" fontId="6" fillId="24" borderId="0" xfId="43" applyNumberFormat="1" applyFont="1" applyFill="1" applyBorder="1" applyAlignment="1">
      <alignment vertical="center"/>
    </xf>
    <xf numFmtId="0" fontId="6" fillId="0" borderId="23" xfId="42" applyFont="1" applyBorder="1" applyAlignment="1">
      <alignment vertical="center"/>
    </xf>
    <xf numFmtId="0" fontId="6" fillId="0" borderId="0" xfId="42" applyFont="1" applyAlignment="1">
      <alignment vertical="center"/>
    </xf>
    <xf numFmtId="0" fontId="6" fillId="0" borderId="0" xfId="42" applyFont="1" applyBorder="1" applyAlignment="1">
      <alignment vertical="center"/>
    </xf>
    <xf numFmtId="0" fontId="6" fillId="24" borderId="19" xfId="43" applyNumberFormat="1" applyFont="1" applyFill="1" applyBorder="1" applyAlignment="1">
      <alignment vertical="center"/>
    </xf>
    <xf numFmtId="0" fontId="0" fillId="0" borderId="0" xfId="0" applyFont="1" applyAlignment="1">
      <alignment horizontal="lef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★07　宅地状況" xfId="42"/>
    <cellStyle name="標準_001平成13年版　石巻市統計書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M344"/>
  <sheetViews>
    <sheetView tabSelected="1" zoomScale="90" zoomScaleNormal="90" zoomScaleSheetLayoutView="100" workbookViewId="0">
      <pane ySplit="2" topLeftCell="A3" activePane="bottomLeft" state="frozen"/>
      <selection activeCell="E331" sqref="E331"/>
      <selection pane="bottomLeft" activeCell="B347" sqref="B347"/>
    </sheetView>
  </sheetViews>
  <sheetFormatPr defaultRowHeight="13.5" x14ac:dyDescent="0.15"/>
  <cols>
    <col min="1" max="1" width="9" style="2"/>
    <col min="2" max="2" width="13.875" style="2" bestFit="1" customWidth="1"/>
    <col min="3" max="3" width="13" style="2" customWidth="1"/>
    <col min="4" max="4" width="12.75" style="2" bestFit="1" customWidth="1"/>
    <col min="5" max="5" width="12.625" style="2" customWidth="1"/>
    <col min="6" max="6" width="11.75" style="2" customWidth="1"/>
    <col min="7" max="7" width="39.75" style="2" customWidth="1"/>
    <col min="10" max="12" width="12.875" style="48" customWidth="1"/>
    <col min="13" max="13" width="12.875" customWidth="1"/>
  </cols>
  <sheetData>
    <row r="1" spans="1:12" ht="12.75" customHeight="1" x14ac:dyDescent="0.15">
      <c r="A1" s="1"/>
    </row>
    <row r="2" spans="1:12" s="4" customFormat="1" ht="20.25" customHeight="1" x14ac:dyDescent="0.15">
      <c r="A2" s="3" t="s">
        <v>56</v>
      </c>
      <c r="B2" s="3"/>
      <c r="C2" s="3"/>
      <c r="D2" s="3"/>
      <c r="E2" s="3"/>
      <c r="F2" s="3"/>
      <c r="G2" s="3"/>
      <c r="J2" s="49"/>
      <c r="K2" s="49"/>
      <c r="L2" s="49"/>
    </row>
    <row r="3" spans="1:12" ht="20.25" hidden="1" customHeight="1" x14ac:dyDescent="0.15">
      <c r="A3" s="5"/>
      <c r="B3" s="5"/>
      <c r="C3" s="5"/>
      <c r="D3" s="5"/>
      <c r="E3" s="5"/>
      <c r="F3" s="5"/>
      <c r="G3" s="6" t="s">
        <v>57</v>
      </c>
    </row>
    <row r="4" spans="1:12" ht="20.25" hidden="1" customHeight="1" x14ac:dyDescent="0.15">
      <c r="A4" s="73" t="s">
        <v>0</v>
      </c>
      <c r="B4" s="74"/>
      <c r="C4" s="7"/>
      <c r="D4" s="7"/>
      <c r="E4" s="71" t="s">
        <v>38</v>
      </c>
      <c r="F4" s="72"/>
      <c r="G4" s="7"/>
    </row>
    <row r="5" spans="1:12" ht="20.25" hidden="1" customHeight="1" x14ac:dyDescent="0.15">
      <c r="A5" s="75"/>
      <c r="B5" s="76"/>
      <c r="C5" s="8" t="s">
        <v>58</v>
      </c>
      <c r="D5" s="8" t="s">
        <v>59</v>
      </c>
      <c r="E5" s="7" t="s">
        <v>1</v>
      </c>
      <c r="F5" s="7" t="s">
        <v>2</v>
      </c>
      <c r="G5" s="8" t="s">
        <v>3</v>
      </c>
    </row>
    <row r="6" spans="1:12" ht="20.25" hidden="1" customHeight="1" x14ac:dyDescent="0.15">
      <c r="A6" s="77"/>
      <c r="B6" s="78"/>
      <c r="C6" s="9" t="s">
        <v>41</v>
      </c>
      <c r="D6" s="9" t="s">
        <v>42</v>
      </c>
      <c r="E6" s="9" t="s">
        <v>43</v>
      </c>
      <c r="F6" s="9" t="s">
        <v>4</v>
      </c>
      <c r="G6" s="9"/>
    </row>
    <row r="7" spans="1:12" ht="20.25" hidden="1" customHeight="1" x14ac:dyDescent="0.15">
      <c r="A7" s="79" t="s">
        <v>5</v>
      </c>
      <c r="B7" s="80"/>
      <c r="C7" s="10">
        <v>29528462</v>
      </c>
      <c r="D7" s="10">
        <v>462378583</v>
      </c>
      <c r="E7" s="10">
        <v>15630</v>
      </c>
      <c r="F7" s="10">
        <v>71820</v>
      </c>
      <c r="G7" s="11" t="s">
        <v>6</v>
      </c>
    </row>
    <row r="8" spans="1:12" ht="20.25" hidden="1" customHeight="1" x14ac:dyDescent="0.15">
      <c r="A8" s="81" t="s">
        <v>7</v>
      </c>
      <c r="B8" s="12" t="s">
        <v>8</v>
      </c>
      <c r="C8" s="13"/>
      <c r="D8" s="13"/>
      <c r="E8" s="13"/>
      <c r="F8" s="13"/>
      <c r="G8" s="11"/>
    </row>
    <row r="9" spans="1:12" ht="20.25" hidden="1" customHeight="1" x14ac:dyDescent="0.15">
      <c r="A9" s="82"/>
      <c r="B9" s="14" t="s">
        <v>9</v>
      </c>
      <c r="C9" s="13"/>
      <c r="D9" s="13"/>
      <c r="E9" s="13"/>
      <c r="F9" s="13"/>
      <c r="G9" s="11"/>
    </row>
    <row r="10" spans="1:12" ht="20.25" hidden="1" customHeight="1" x14ac:dyDescent="0.15">
      <c r="A10" s="83"/>
      <c r="B10" s="15" t="s">
        <v>10</v>
      </c>
      <c r="C10" s="10">
        <v>12108600</v>
      </c>
      <c r="D10" s="10">
        <v>278858081</v>
      </c>
      <c r="E10" s="10">
        <v>23030</v>
      </c>
      <c r="F10" s="10">
        <v>71820</v>
      </c>
      <c r="G10" s="11" t="s">
        <v>6</v>
      </c>
    </row>
    <row r="11" spans="1:12" ht="20.25" hidden="1" customHeight="1" x14ac:dyDescent="0.15">
      <c r="A11" s="67" t="s">
        <v>11</v>
      </c>
      <c r="B11" s="14" t="s">
        <v>12</v>
      </c>
      <c r="C11" s="16">
        <v>1722465</v>
      </c>
      <c r="D11" s="16">
        <v>15552337</v>
      </c>
      <c r="E11" s="16">
        <v>9029</v>
      </c>
      <c r="F11" s="16">
        <v>11946</v>
      </c>
      <c r="G11" s="17" t="s">
        <v>13</v>
      </c>
    </row>
    <row r="12" spans="1:12" ht="20.25" hidden="1" customHeight="1" x14ac:dyDescent="0.15">
      <c r="A12" s="68"/>
      <c r="B12" s="14" t="s">
        <v>14</v>
      </c>
      <c r="C12" s="10">
        <v>1000510</v>
      </c>
      <c r="D12" s="10">
        <v>1300190</v>
      </c>
      <c r="E12" s="10">
        <v>13293</v>
      </c>
      <c r="F12" s="10">
        <v>26254</v>
      </c>
      <c r="G12" s="11" t="s">
        <v>15</v>
      </c>
    </row>
    <row r="13" spans="1:12" ht="20.25" hidden="1" customHeight="1" x14ac:dyDescent="0.15">
      <c r="A13" s="68"/>
      <c r="B13" s="14" t="s">
        <v>16</v>
      </c>
      <c r="C13" s="18"/>
      <c r="D13" s="18"/>
      <c r="E13" s="18"/>
      <c r="F13" s="18"/>
      <c r="G13" s="19"/>
    </row>
    <row r="14" spans="1:12" ht="20.25" hidden="1" customHeight="1" x14ac:dyDescent="0.15">
      <c r="A14" s="69" t="s">
        <v>17</v>
      </c>
      <c r="B14" s="12" t="s">
        <v>18</v>
      </c>
      <c r="C14" s="10">
        <v>1373500</v>
      </c>
      <c r="D14" s="10">
        <v>28626372</v>
      </c>
      <c r="E14" s="10">
        <v>20842</v>
      </c>
      <c r="F14" s="10">
        <v>49646</v>
      </c>
      <c r="G14" s="11" t="s">
        <v>19</v>
      </c>
    </row>
    <row r="15" spans="1:12" ht="20.25" hidden="1" customHeight="1" x14ac:dyDescent="0.15">
      <c r="A15" s="68"/>
      <c r="B15" s="14" t="s">
        <v>20</v>
      </c>
      <c r="C15" s="13"/>
      <c r="D15" s="13"/>
      <c r="E15" s="13"/>
      <c r="F15" s="13"/>
      <c r="G15" s="11"/>
    </row>
    <row r="16" spans="1:12" ht="20.25" hidden="1" customHeight="1" x14ac:dyDescent="0.15">
      <c r="A16" s="70"/>
      <c r="B16" s="15" t="s">
        <v>21</v>
      </c>
      <c r="C16" s="10">
        <v>12108600</v>
      </c>
      <c r="D16" s="10">
        <v>278858081</v>
      </c>
      <c r="E16" s="10">
        <v>23030</v>
      </c>
      <c r="F16" s="10">
        <v>55200</v>
      </c>
      <c r="G16" s="11" t="s">
        <v>22</v>
      </c>
    </row>
    <row r="17" spans="1:7" ht="20.25" hidden="1" customHeight="1" x14ac:dyDescent="0.15">
      <c r="A17" s="67" t="s">
        <v>23</v>
      </c>
      <c r="B17" s="14" t="s">
        <v>24</v>
      </c>
      <c r="C17" s="20">
        <v>2161054</v>
      </c>
      <c r="D17" s="20">
        <v>17951252</v>
      </c>
      <c r="E17" s="20">
        <v>8307</v>
      </c>
      <c r="F17" s="20">
        <v>14490</v>
      </c>
      <c r="G17" s="17" t="s">
        <v>25</v>
      </c>
    </row>
    <row r="18" spans="1:7" ht="20.25" hidden="1" customHeight="1" x14ac:dyDescent="0.15">
      <c r="A18" s="70"/>
      <c r="B18" s="15" t="s">
        <v>23</v>
      </c>
      <c r="C18" s="10">
        <v>9473061</v>
      </c>
      <c r="D18" s="10">
        <v>51428729</v>
      </c>
      <c r="E18" s="10">
        <v>5429</v>
      </c>
      <c r="F18" s="10">
        <v>23228</v>
      </c>
      <c r="G18" s="11" t="s">
        <v>26</v>
      </c>
    </row>
    <row r="19" spans="1:7" ht="13.5" hidden="1" customHeight="1" x14ac:dyDescent="0.15">
      <c r="A19" s="5"/>
      <c r="B19" s="5"/>
      <c r="C19" s="5"/>
      <c r="D19" s="5"/>
      <c r="E19" s="5"/>
      <c r="F19" s="5"/>
      <c r="G19" s="5"/>
    </row>
    <row r="20" spans="1:7" ht="20.25" hidden="1" customHeight="1" x14ac:dyDescent="0.15">
      <c r="A20" s="5"/>
      <c r="B20" s="5"/>
      <c r="C20" s="5"/>
      <c r="D20" s="5"/>
      <c r="E20" s="5"/>
      <c r="F20" s="5"/>
      <c r="G20" s="6" t="s">
        <v>27</v>
      </c>
    </row>
    <row r="21" spans="1:7" ht="20.25" hidden="1" customHeight="1" x14ac:dyDescent="0.15">
      <c r="A21" s="73" t="s">
        <v>0</v>
      </c>
      <c r="B21" s="74"/>
      <c r="C21" s="7"/>
      <c r="D21" s="7"/>
      <c r="E21" s="71" t="s">
        <v>28</v>
      </c>
      <c r="F21" s="72"/>
      <c r="G21" s="7"/>
    </row>
    <row r="22" spans="1:7" ht="20.25" hidden="1" customHeight="1" x14ac:dyDescent="0.15">
      <c r="A22" s="75"/>
      <c r="B22" s="76"/>
      <c r="C22" s="8" t="s">
        <v>29</v>
      </c>
      <c r="D22" s="8" t="s">
        <v>30</v>
      </c>
      <c r="E22" s="7" t="s">
        <v>1</v>
      </c>
      <c r="F22" s="7" t="s">
        <v>2</v>
      </c>
      <c r="G22" s="8" t="s">
        <v>3</v>
      </c>
    </row>
    <row r="23" spans="1:7" ht="20.25" hidden="1" customHeight="1" x14ac:dyDescent="0.15">
      <c r="A23" s="77"/>
      <c r="B23" s="78"/>
      <c r="C23" s="9" t="s">
        <v>31</v>
      </c>
      <c r="D23" s="9" t="s">
        <v>32</v>
      </c>
      <c r="E23" s="9" t="s">
        <v>33</v>
      </c>
      <c r="F23" s="9" t="s">
        <v>4</v>
      </c>
      <c r="G23" s="9"/>
    </row>
    <row r="24" spans="1:7" ht="20.25" hidden="1" customHeight="1" x14ac:dyDescent="0.15">
      <c r="A24" s="79" t="s">
        <v>5</v>
      </c>
      <c r="B24" s="80"/>
      <c r="C24" s="10">
        <v>29817443</v>
      </c>
      <c r="D24" s="10">
        <v>442354462</v>
      </c>
      <c r="E24" s="10">
        <v>14835</v>
      </c>
      <c r="F24" s="10">
        <v>64638</v>
      </c>
      <c r="G24" s="11" t="s">
        <v>6</v>
      </c>
    </row>
    <row r="25" spans="1:7" ht="20.25" hidden="1" customHeight="1" x14ac:dyDescent="0.15">
      <c r="A25" s="81" t="s">
        <v>7</v>
      </c>
      <c r="B25" s="12" t="s">
        <v>8</v>
      </c>
      <c r="C25" s="13"/>
      <c r="D25" s="13"/>
      <c r="E25" s="13"/>
      <c r="F25" s="13"/>
      <c r="G25" s="11"/>
    </row>
    <row r="26" spans="1:7" ht="20.25" hidden="1" customHeight="1" x14ac:dyDescent="0.15">
      <c r="A26" s="82"/>
      <c r="B26" s="14" t="s">
        <v>9</v>
      </c>
      <c r="C26" s="13"/>
      <c r="D26" s="13"/>
      <c r="E26" s="13"/>
      <c r="F26" s="13"/>
      <c r="G26" s="11"/>
    </row>
    <row r="27" spans="1:7" ht="20.25" hidden="1" customHeight="1" x14ac:dyDescent="0.15">
      <c r="A27" s="83"/>
      <c r="B27" s="15" t="s">
        <v>10</v>
      </c>
      <c r="C27" s="10">
        <v>1785910</v>
      </c>
      <c r="D27" s="10">
        <v>55718746</v>
      </c>
      <c r="E27" s="10">
        <v>31199</v>
      </c>
      <c r="F27" s="10">
        <v>64638</v>
      </c>
      <c r="G27" s="11" t="s">
        <v>6</v>
      </c>
    </row>
    <row r="28" spans="1:7" ht="20.25" hidden="1" customHeight="1" x14ac:dyDescent="0.15">
      <c r="A28" s="67" t="s">
        <v>11</v>
      </c>
      <c r="B28" s="14" t="s">
        <v>12</v>
      </c>
      <c r="C28" s="16">
        <v>1735371</v>
      </c>
      <c r="D28" s="16">
        <v>15251827</v>
      </c>
      <c r="E28" s="16">
        <v>8789</v>
      </c>
      <c r="F28" s="16">
        <v>11588</v>
      </c>
      <c r="G28" s="17" t="s">
        <v>34</v>
      </c>
    </row>
    <row r="29" spans="1:7" ht="20.25" hidden="1" customHeight="1" x14ac:dyDescent="0.15">
      <c r="A29" s="68"/>
      <c r="B29" s="14" t="s">
        <v>14</v>
      </c>
      <c r="C29" s="10">
        <v>1000158</v>
      </c>
      <c r="D29" s="10">
        <v>11902842</v>
      </c>
      <c r="E29" s="10">
        <v>11901</v>
      </c>
      <c r="F29" s="10">
        <v>24442</v>
      </c>
      <c r="G29" s="11" t="s">
        <v>35</v>
      </c>
    </row>
    <row r="30" spans="1:7" ht="20.25" hidden="1" customHeight="1" x14ac:dyDescent="0.15">
      <c r="A30" s="68"/>
      <c r="B30" s="14" t="s">
        <v>16</v>
      </c>
      <c r="C30" s="18"/>
      <c r="D30" s="18"/>
      <c r="E30" s="18"/>
      <c r="F30" s="18"/>
      <c r="G30" s="19"/>
    </row>
    <row r="31" spans="1:7" ht="20.25" hidden="1" customHeight="1" x14ac:dyDescent="0.15">
      <c r="A31" s="69" t="s">
        <v>17</v>
      </c>
      <c r="B31" s="12" t="s">
        <v>18</v>
      </c>
      <c r="C31" s="10">
        <v>1484562</v>
      </c>
      <c r="D31" s="10">
        <v>29843357</v>
      </c>
      <c r="E31" s="10">
        <v>20102</v>
      </c>
      <c r="F31" s="10">
        <v>45622</v>
      </c>
      <c r="G31" s="11" t="s">
        <v>19</v>
      </c>
    </row>
    <row r="32" spans="1:7" ht="20.25" hidden="1" customHeight="1" x14ac:dyDescent="0.15">
      <c r="A32" s="68"/>
      <c r="B32" s="14" t="s">
        <v>20</v>
      </c>
      <c r="C32" s="13"/>
      <c r="D32" s="13"/>
      <c r="E32" s="13"/>
      <c r="F32" s="13"/>
      <c r="G32" s="11"/>
    </row>
    <row r="33" spans="1:7" ht="20.25" hidden="1" customHeight="1" x14ac:dyDescent="0.15">
      <c r="A33" s="70"/>
      <c r="B33" s="15" t="s">
        <v>21</v>
      </c>
      <c r="C33" s="10">
        <v>12129297</v>
      </c>
      <c r="D33" s="10">
        <v>263526527</v>
      </c>
      <c r="E33" s="10">
        <v>21726</v>
      </c>
      <c r="F33" s="10">
        <v>51400</v>
      </c>
      <c r="G33" s="11" t="s">
        <v>22</v>
      </c>
    </row>
    <row r="34" spans="1:7" ht="20.25" hidden="1" customHeight="1" x14ac:dyDescent="0.15">
      <c r="A34" s="67" t="s">
        <v>23</v>
      </c>
      <c r="B34" s="14" t="s">
        <v>24</v>
      </c>
      <c r="C34" s="20">
        <v>2165733</v>
      </c>
      <c r="D34" s="20">
        <v>16887280</v>
      </c>
      <c r="E34" s="20">
        <v>7849</v>
      </c>
      <c r="F34" s="20">
        <v>13751</v>
      </c>
      <c r="G34" s="17" t="s">
        <v>25</v>
      </c>
    </row>
    <row r="35" spans="1:7" ht="20.25" hidden="1" customHeight="1" x14ac:dyDescent="0.15">
      <c r="A35" s="70"/>
      <c r="B35" s="15" t="s">
        <v>23</v>
      </c>
      <c r="C35" s="10">
        <v>9476085</v>
      </c>
      <c r="D35" s="10">
        <v>49041920</v>
      </c>
      <c r="E35" s="10">
        <v>5175</v>
      </c>
      <c r="F35" s="10">
        <v>21044</v>
      </c>
      <c r="G35" s="11" t="s">
        <v>26</v>
      </c>
    </row>
    <row r="36" spans="1:7" ht="10.5" hidden="1" customHeight="1" x14ac:dyDescent="0.15">
      <c r="A36" s="21"/>
      <c r="B36" s="22"/>
      <c r="C36" s="23"/>
      <c r="D36" s="23"/>
      <c r="E36" s="23"/>
      <c r="F36" s="23"/>
      <c r="G36" s="24"/>
    </row>
    <row r="37" spans="1:7" ht="20.25" hidden="1" customHeight="1" x14ac:dyDescent="0.15">
      <c r="A37" s="21" t="s">
        <v>36</v>
      </c>
      <c r="B37" s="22"/>
      <c r="C37" s="23"/>
      <c r="D37" s="23"/>
      <c r="E37" s="23"/>
      <c r="F37" s="23"/>
      <c r="G37" s="24"/>
    </row>
    <row r="38" spans="1:7" ht="13.5" hidden="1" customHeight="1" x14ac:dyDescent="0.15">
      <c r="A38" s="21"/>
      <c r="B38" s="22"/>
      <c r="C38" s="23"/>
      <c r="D38" s="23"/>
      <c r="E38" s="23"/>
      <c r="F38" s="23"/>
      <c r="G38" s="24"/>
    </row>
    <row r="39" spans="1:7" ht="20.25" hidden="1" customHeight="1" x14ac:dyDescent="0.15">
      <c r="A39" s="5"/>
      <c r="B39" s="5"/>
      <c r="C39" s="5"/>
      <c r="D39" s="5"/>
      <c r="E39" s="5"/>
      <c r="F39" s="5"/>
      <c r="G39" s="6" t="s">
        <v>73</v>
      </c>
    </row>
    <row r="40" spans="1:7" ht="20.25" hidden="1" customHeight="1" x14ac:dyDescent="0.15">
      <c r="A40" s="73" t="s">
        <v>0</v>
      </c>
      <c r="B40" s="74"/>
      <c r="C40" s="7"/>
      <c r="D40" s="7"/>
      <c r="E40" s="71" t="s">
        <v>28</v>
      </c>
      <c r="F40" s="72"/>
      <c r="G40" s="7"/>
    </row>
    <row r="41" spans="1:7" ht="20.25" hidden="1" customHeight="1" x14ac:dyDescent="0.15">
      <c r="A41" s="75"/>
      <c r="B41" s="76"/>
      <c r="C41" s="8" t="s">
        <v>29</v>
      </c>
      <c r="D41" s="8" t="s">
        <v>30</v>
      </c>
      <c r="E41" s="7" t="s">
        <v>1</v>
      </c>
      <c r="F41" s="7" t="s">
        <v>2</v>
      </c>
      <c r="G41" s="8" t="s">
        <v>3</v>
      </c>
    </row>
    <row r="42" spans="1:7" ht="20.25" hidden="1" customHeight="1" x14ac:dyDescent="0.15">
      <c r="A42" s="77"/>
      <c r="B42" s="78"/>
      <c r="C42" s="9" t="s">
        <v>31</v>
      </c>
      <c r="D42" s="9" t="s">
        <v>32</v>
      </c>
      <c r="E42" s="9" t="s">
        <v>33</v>
      </c>
      <c r="F42" s="9" t="s">
        <v>4</v>
      </c>
      <c r="G42" s="9"/>
    </row>
    <row r="43" spans="1:7" ht="20.25" hidden="1" customHeight="1" x14ac:dyDescent="0.15">
      <c r="A43" s="79" t="s">
        <v>5</v>
      </c>
      <c r="B43" s="80"/>
      <c r="C43" s="10">
        <v>29999137</v>
      </c>
      <c r="D43" s="10">
        <v>424477327</v>
      </c>
      <c r="E43" s="10">
        <v>14150</v>
      </c>
      <c r="F43" s="10">
        <v>58820</v>
      </c>
      <c r="G43" s="11" t="s">
        <v>6</v>
      </c>
    </row>
    <row r="44" spans="1:7" ht="20.25" hidden="1" customHeight="1" x14ac:dyDescent="0.15">
      <c r="A44" s="81" t="s">
        <v>7</v>
      </c>
      <c r="B44" s="12" t="s">
        <v>8</v>
      </c>
      <c r="C44" s="13"/>
      <c r="D44" s="13"/>
      <c r="E44" s="13"/>
      <c r="F44" s="13"/>
      <c r="G44" s="11"/>
    </row>
    <row r="45" spans="1:7" ht="20.25" hidden="1" customHeight="1" x14ac:dyDescent="0.15">
      <c r="A45" s="82"/>
      <c r="B45" s="14" t="s">
        <v>9</v>
      </c>
      <c r="C45" s="13"/>
      <c r="D45" s="13"/>
      <c r="E45" s="13"/>
      <c r="F45" s="13"/>
      <c r="G45" s="11"/>
    </row>
    <row r="46" spans="1:7" ht="20.25" hidden="1" customHeight="1" x14ac:dyDescent="0.15">
      <c r="A46" s="83"/>
      <c r="B46" s="15" t="s">
        <v>10</v>
      </c>
      <c r="C46" s="10">
        <v>1933120</v>
      </c>
      <c r="D46" s="10">
        <v>57331624</v>
      </c>
      <c r="E46" s="10">
        <v>29658</v>
      </c>
      <c r="F46" s="10">
        <v>58820</v>
      </c>
      <c r="G46" s="11" t="s">
        <v>6</v>
      </c>
    </row>
    <row r="47" spans="1:7" ht="20.25" hidden="1" customHeight="1" x14ac:dyDescent="0.15">
      <c r="A47" s="67" t="s">
        <v>11</v>
      </c>
      <c r="B47" s="14" t="s">
        <v>12</v>
      </c>
      <c r="C47" s="16">
        <v>1735114</v>
      </c>
      <c r="D47" s="16">
        <v>14791173</v>
      </c>
      <c r="E47" s="16">
        <v>8525</v>
      </c>
      <c r="F47" s="16">
        <v>11251</v>
      </c>
      <c r="G47" s="17" t="s">
        <v>34</v>
      </c>
    </row>
    <row r="48" spans="1:7" ht="20.25" hidden="1" customHeight="1" x14ac:dyDescent="0.15">
      <c r="A48" s="68"/>
      <c r="B48" s="14" t="s">
        <v>14</v>
      </c>
      <c r="C48" s="10">
        <v>1014320</v>
      </c>
      <c r="D48" s="10">
        <v>11606238</v>
      </c>
      <c r="E48" s="10">
        <v>11442</v>
      </c>
      <c r="F48" s="10">
        <v>22852</v>
      </c>
      <c r="G48" s="11" t="s">
        <v>35</v>
      </c>
    </row>
    <row r="49" spans="1:7" ht="20.25" hidden="1" customHeight="1" x14ac:dyDescent="0.15">
      <c r="A49" s="68"/>
      <c r="B49" s="14" t="s">
        <v>16</v>
      </c>
      <c r="C49" s="18"/>
      <c r="D49" s="18"/>
      <c r="E49" s="18"/>
      <c r="F49" s="18"/>
      <c r="G49" s="19"/>
    </row>
    <row r="50" spans="1:7" ht="20.25" hidden="1" customHeight="1" x14ac:dyDescent="0.15">
      <c r="A50" s="69" t="s">
        <v>17</v>
      </c>
      <c r="B50" s="12" t="s">
        <v>18</v>
      </c>
      <c r="C50" s="10">
        <v>1398433</v>
      </c>
      <c r="D50" s="10">
        <v>26170383</v>
      </c>
      <c r="E50" s="10">
        <v>18714</v>
      </c>
      <c r="F50" s="10">
        <v>44583</v>
      </c>
      <c r="G50" s="11" t="s">
        <v>19</v>
      </c>
    </row>
    <row r="51" spans="1:7" ht="20.25" hidden="1" customHeight="1" x14ac:dyDescent="0.15">
      <c r="A51" s="68"/>
      <c r="B51" s="14" t="s">
        <v>20</v>
      </c>
      <c r="C51" s="13"/>
      <c r="D51" s="13"/>
      <c r="E51" s="13"/>
      <c r="F51" s="13"/>
      <c r="G51" s="11"/>
    </row>
    <row r="52" spans="1:7" ht="20.25" hidden="1" customHeight="1" x14ac:dyDescent="0.15">
      <c r="A52" s="70"/>
      <c r="B52" s="15" t="s">
        <v>21</v>
      </c>
      <c r="C52" s="10">
        <v>12192768</v>
      </c>
      <c r="D52" s="10">
        <v>251154259</v>
      </c>
      <c r="E52" s="10">
        <v>20599</v>
      </c>
      <c r="F52" s="10">
        <v>48300</v>
      </c>
      <c r="G52" s="11" t="s">
        <v>22</v>
      </c>
    </row>
    <row r="53" spans="1:7" ht="20.25" hidden="1" customHeight="1" x14ac:dyDescent="0.15">
      <c r="A53" s="67" t="s">
        <v>23</v>
      </c>
      <c r="B53" s="14" t="s">
        <v>24</v>
      </c>
      <c r="C53" s="20">
        <v>2163808</v>
      </c>
      <c r="D53" s="20">
        <v>16198255</v>
      </c>
      <c r="E53" s="20">
        <v>7486</v>
      </c>
      <c r="F53" s="20">
        <v>13407</v>
      </c>
      <c r="G53" s="17" t="s">
        <v>25</v>
      </c>
    </row>
    <row r="54" spans="1:7" ht="20.25" hidden="1" customHeight="1" x14ac:dyDescent="0.15">
      <c r="A54" s="70"/>
      <c r="B54" s="15" t="s">
        <v>23</v>
      </c>
      <c r="C54" s="10">
        <v>9521247</v>
      </c>
      <c r="D54" s="10">
        <v>47154432</v>
      </c>
      <c r="E54" s="10">
        <v>4953</v>
      </c>
      <c r="F54" s="10">
        <v>20076</v>
      </c>
      <c r="G54" s="11" t="s">
        <v>26</v>
      </c>
    </row>
    <row r="55" spans="1:7" ht="10.5" hidden="1" customHeight="1" x14ac:dyDescent="0.15">
      <c r="A55" s="21"/>
      <c r="B55" s="22"/>
      <c r="C55" s="23"/>
      <c r="D55" s="23"/>
      <c r="E55" s="23"/>
      <c r="F55" s="23"/>
      <c r="G55" s="24"/>
    </row>
    <row r="56" spans="1:7" ht="20.25" hidden="1" customHeight="1" x14ac:dyDescent="0.15">
      <c r="A56" s="21" t="s">
        <v>36</v>
      </c>
      <c r="B56" s="22"/>
      <c r="C56" s="23"/>
      <c r="D56" s="23"/>
      <c r="E56" s="23"/>
      <c r="F56" s="23"/>
      <c r="G56" s="24"/>
    </row>
    <row r="57" spans="1:7" ht="13.5" hidden="1" customHeight="1" x14ac:dyDescent="0.15">
      <c r="A57" s="5"/>
      <c r="B57" s="5"/>
      <c r="C57" s="5"/>
      <c r="D57" s="5"/>
      <c r="E57" s="5"/>
      <c r="F57" s="5"/>
      <c r="G57" s="5"/>
    </row>
    <row r="58" spans="1:7" ht="19.5" hidden="1" customHeight="1" x14ac:dyDescent="0.15">
      <c r="A58" s="46" t="s">
        <v>80</v>
      </c>
      <c r="B58" s="84" t="s">
        <v>81</v>
      </c>
      <c r="C58" s="84"/>
    </row>
    <row r="59" spans="1:7" ht="20.25" hidden="1" customHeight="1" x14ac:dyDescent="0.15">
      <c r="A59" s="5"/>
      <c r="B59" s="5"/>
      <c r="C59" s="5"/>
      <c r="D59" s="5"/>
      <c r="E59" s="5"/>
      <c r="F59" s="5"/>
      <c r="G59" s="6" t="s">
        <v>74</v>
      </c>
    </row>
    <row r="60" spans="1:7" ht="20.25" hidden="1" customHeight="1" x14ac:dyDescent="0.15">
      <c r="A60" s="73" t="s">
        <v>0</v>
      </c>
      <c r="B60" s="74"/>
      <c r="C60" s="7"/>
      <c r="D60" s="7"/>
      <c r="E60" s="71" t="s">
        <v>28</v>
      </c>
      <c r="F60" s="72"/>
      <c r="G60" s="7"/>
    </row>
    <row r="61" spans="1:7" ht="20.25" hidden="1" customHeight="1" x14ac:dyDescent="0.15">
      <c r="A61" s="75"/>
      <c r="B61" s="76"/>
      <c r="C61" s="8" t="s">
        <v>29</v>
      </c>
      <c r="D61" s="8" t="s">
        <v>30</v>
      </c>
      <c r="E61" s="7" t="s">
        <v>1</v>
      </c>
      <c r="F61" s="7" t="s">
        <v>2</v>
      </c>
      <c r="G61" s="8" t="s">
        <v>3</v>
      </c>
    </row>
    <row r="62" spans="1:7" ht="20.25" hidden="1" customHeight="1" x14ac:dyDescent="0.15">
      <c r="A62" s="77"/>
      <c r="B62" s="78"/>
      <c r="C62" s="9" t="s">
        <v>31</v>
      </c>
      <c r="D62" s="9" t="s">
        <v>32</v>
      </c>
      <c r="E62" s="9" t="s">
        <v>33</v>
      </c>
      <c r="F62" s="9" t="s">
        <v>4</v>
      </c>
      <c r="G62" s="9"/>
    </row>
    <row r="63" spans="1:7" ht="20.25" hidden="1" customHeight="1" x14ac:dyDescent="0.15">
      <c r="A63" s="79" t="s">
        <v>5</v>
      </c>
      <c r="B63" s="80"/>
      <c r="C63" s="10">
        <v>30315325</v>
      </c>
      <c r="D63" s="10">
        <v>393363955</v>
      </c>
      <c r="E63" s="10">
        <v>12976</v>
      </c>
      <c r="F63" s="10">
        <v>53459</v>
      </c>
      <c r="G63" s="11" t="s">
        <v>6</v>
      </c>
    </row>
    <row r="64" spans="1:7" ht="20.25" hidden="1" customHeight="1" x14ac:dyDescent="0.15">
      <c r="A64" s="81" t="s">
        <v>7</v>
      </c>
      <c r="B64" s="12" t="s">
        <v>8</v>
      </c>
      <c r="C64" s="13"/>
      <c r="D64" s="13"/>
      <c r="E64" s="13"/>
      <c r="F64" s="13"/>
      <c r="G64" s="11"/>
    </row>
    <row r="65" spans="1:7" ht="20.25" hidden="1" customHeight="1" x14ac:dyDescent="0.15">
      <c r="A65" s="82"/>
      <c r="B65" s="14" t="s">
        <v>9</v>
      </c>
      <c r="C65" s="13"/>
      <c r="D65" s="13"/>
      <c r="E65" s="13"/>
      <c r="F65" s="13"/>
      <c r="G65" s="11"/>
    </row>
    <row r="66" spans="1:7" ht="20.25" hidden="1" customHeight="1" x14ac:dyDescent="0.15">
      <c r="A66" s="83"/>
      <c r="B66" s="15" t="s">
        <v>10</v>
      </c>
      <c r="C66" s="10">
        <v>2201771</v>
      </c>
      <c r="D66" s="10">
        <v>58454328</v>
      </c>
      <c r="E66" s="10">
        <v>26549</v>
      </c>
      <c r="F66" s="10">
        <v>53459</v>
      </c>
      <c r="G66" s="11" t="s">
        <v>6</v>
      </c>
    </row>
    <row r="67" spans="1:7" ht="20.25" hidden="1" customHeight="1" x14ac:dyDescent="0.15">
      <c r="A67" s="67" t="s">
        <v>11</v>
      </c>
      <c r="B67" s="14" t="s">
        <v>12</v>
      </c>
      <c r="C67" s="16">
        <v>1735600</v>
      </c>
      <c r="D67" s="16">
        <v>14131904</v>
      </c>
      <c r="E67" s="16">
        <v>8143</v>
      </c>
      <c r="F67" s="16">
        <v>10954</v>
      </c>
      <c r="G67" s="17" t="s">
        <v>34</v>
      </c>
    </row>
    <row r="68" spans="1:7" ht="20.25" hidden="1" customHeight="1" x14ac:dyDescent="0.15">
      <c r="A68" s="68"/>
      <c r="B68" s="14" t="s">
        <v>14</v>
      </c>
      <c r="C68" s="10">
        <v>771853</v>
      </c>
      <c r="D68" s="10">
        <v>7730438</v>
      </c>
      <c r="E68" s="10">
        <v>10016</v>
      </c>
      <c r="F68" s="10">
        <v>21365</v>
      </c>
      <c r="G68" s="11" t="s">
        <v>35</v>
      </c>
    </row>
    <row r="69" spans="1:7" ht="20.25" hidden="1" customHeight="1" x14ac:dyDescent="0.15">
      <c r="A69" s="68"/>
      <c r="B69" s="14" t="s">
        <v>16</v>
      </c>
      <c r="C69" s="18"/>
      <c r="D69" s="18"/>
      <c r="E69" s="18"/>
      <c r="F69" s="18"/>
      <c r="G69" s="19"/>
    </row>
    <row r="70" spans="1:7" ht="20.25" hidden="1" customHeight="1" x14ac:dyDescent="0.15">
      <c r="A70" s="69" t="s">
        <v>17</v>
      </c>
      <c r="B70" s="12" t="s">
        <v>18</v>
      </c>
      <c r="C70" s="10">
        <v>838367</v>
      </c>
      <c r="D70" s="10">
        <v>18402247</v>
      </c>
      <c r="E70" s="10">
        <v>21951</v>
      </c>
      <c r="F70" s="10">
        <v>42448</v>
      </c>
      <c r="G70" s="11" t="s">
        <v>19</v>
      </c>
    </row>
    <row r="71" spans="1:7" ht="20.25" hidden="1" customHeight="1" x14ac:dyDescent="0.15">
      <c r="A71" s="68"/>
      <c r="B71" s="14" t="s">
        <v>20</v>
      </c>
      <c r="C71" s="13"/>
      <c r="D71" s="13"/>
      <c r="E71" s="13"/>
      <c r="F71" s="13"/>
      <c r="G71" s="11"/>
    </row>
    <row r="72" spans="1:7" ht="20.25" hidden="1" customHeight="1" x14ac:dyDescent="0.15">
      <c r="A72" s="70"/>
      <c r="B72" s="15" t="s">
        <v>21</v>
      </c>
      <c r="C72" s="10">
        <v>12169046</v>
      </c>
      <c r="D72" s="10">
        <v>244767946</v>
      </c>
      <c r="E72" s="10">
        <v>20113</v>
      </c>
      <c r="F72" s="10">
        <v>44500</v>
      </c>
      <c r="G72" s="11" t="s">
        <v>22</v>
      </c>
    </row>
    <row r="73" spans="1:7" ht="20.25" hidden="1" customHeight="1" x14ac:dyDescent="0.15">
      <c r="A73" s="67" t="s">
        <v>23</v>
      </c>
      <c r="B73" s="14" t="s">
        <v>24</v>
      </c>
      <c r="C73" s="20">
        <v>1734578</v>
      </c>
      <c r="D73" s="20">
        <v>12489777</v>
      </c>
      <c r="E73" s="20">
        <v>7197</v>
      </c>
      <c r="F73" s="20">
        <v>17947</v>
      </c>
      <c r="G73" s="17" t="s">
        <v>75</v>
      </c>
    </row>
    <row r="74" spans="1:7" ht="20.25" hidden="1" customHeight="1" x14ac:dyDescent="0.15">
      <c r="A74" s="70"/>
      <c r="B74" s="15" t="s">
        <v>23</v>
      </c>
      <c r="C74" s="10">
        <v>11659387</v>
      </c>
      <c r="D74" s="10">
        <v>55710092</v>
      </c>
      <c r="E74" s="10">
        <v>4779</v>
      </c>
      <c r="F74" s="10">
        <v>19172</v>
      </c>
      <c r="G74" s="11" t="s">
        <v>26</v>
      </c>
    </row>
    <row r="75" spans="1:7" ht="10.5" hidden="1" customHeight="1" x14ac:dyDescent="0.15">
      <c r="A75" s="21"/>
      <c r="B75" s="22"/>
      <c r="C75" s="23"/>
      <c r="D75" s="23"/>
      <c r="E75" s="23"/>
      <c r="F75" s="23"/>
      <c r="G75" s="24"/>
    </row>
    <row r="76" spans="1:7" ht="20.25" hidden="1" customHeight="1" x14ac:dyDescent="0.15">
      <c r="A76" s="21" t="s">
        <v>36</v>
      </c>
      <c r="B76" s="22"/>
      <c r="C76" s="23"/>
      <c r="D76" s="23"/>
      <c r="E76" s="23"/>
      <c r="F76" s="23"/>
      <c r="G76" s="24"/>
    </row>
    <row r="77" spans="1:7" ht="13.5" hidden="1" customHeight="1" x14ac:dyDescent="0.15">
      <c r="A77" s="5"/>
      <c r="B77" s="5"/>
      <c r="C77" s="5"/>
      <c r="D77" s="5"/>
      <c r="E77" s="5"/>
      <c r="F77" s="5"/>
      <c r="G77" s="5"/>
    </row>
    <row r="78" spans="1:7" ht="20.25" hidden="1" customHeight="1" x14ac:dyDescent="0.15">
      <c r="A78" s="5"/>
      <c r="B78" s="5"/>
      <c r="C78" s="5"/>
      <c r="D78" s="5"/>
      <c r="E78" s="5"/>
      <c r="F78" s="5"/>
      <c r="G78" s="6" t="s">
        <v>76</v>
      </c>
    </row>
    <row r="79" spans="1:7" ht="20.25" hidden="1" customHeight="1" x14ac:dyDescent="0.15">
      <c r="A79" s="73" t="s">
        <v>0</v>
      </c>
      <c r="B79" s="74"/>
      <c r="C79" s="7"/>
      <c r="D79" s="7"/>
      <c r="E79" s="71" t="s">
        <v>28</v>
      </c>
      <c r="F79" s="72"/>
      <c r="G79" s="7"/>
    </row>
    <row r="80" spans="1:7" ht="20.25" hidden="1" customHeight="1" x14ac:dyDescent="0.15">
      <c r="A80" s="75"/>
      <c r="B80" s="76"/>
      <c r="C80" s="8" t="s">
        <v>29</v>
      </c>
      <c r="D80" s="8" t="s">
        <v>30</v>
      </c>
      <c r="E80" s="7" t="s">
        <v>1</v>
      </c>
      <c r="F80" s="7" t="s">
        <v>2</v>
      </c>
      <c r="G80" s="8" t="s">
        <v>3</v>
      </c>
    </row>
    <row r="81" spans="1:7" ht="20.25" hidden="1" customHeight="1" x14ac:dyDescent="0.15">
      <c r="A81" s="77"/>
      <c r="B81" s="78"/>
      <c r="C81" s="9" t="s">
        <v>31</v>
      </c>
      <c r="D81" s="9" t="s">
        <v>32</v>
      </c>
      <c r="E81" s="9" t="s">
        <v>33</v>
      </c>
      <c r="F81" s="9" t="s">
        <v>4</v>
      </c>
      <c r="G81" s="9"/>
    </row>
    <row r="82" spans="1:7" ht="20.25" hidden="1" customHeight="1" x14ac:dyDescent="0.15">
      <c r="A82" s="79" t="s">
        <v>5</v>
      </c>
      <c r="B82" s="80"/>
      <c r="C82" s="10">
        <v>30372025</v>
      </c>
      <c r="D82" s="10">
        <v>374210512</v>
      </c>
      <c r="E82" s="10">
        <f>ROUND((D82/C82)*1000,0)</f>
        <v>12321</v>
      </c>
      <c r="F82" s="10">
        <v>50418</v>
      </c>
      <c r="G82" s="11" t="s">
        <v>6</v>
      </c>
    </row>
    <row r="83" spans="1:7" ht="20.25" hidden="1" customHeight="1" x14ac:dyDescent="0.15">
      <c r="A83" s="81" t="s">
        <v>7</v>
      </c>
      <c r="B83" s="12" t="s">
        <v>8</v>
      </c>
      <c r="C83" s="13"/>
      <c r="D83" s="13"/>
      <c r="E83" s="13"/>
      <c r="F83" s="13"/>
      <c r="G83" s="11"/>
    </row>
    <row r="84" spans="1:7" ht="20.25" hidden="1" customHeight="1" x14ac:dyDescent="0.15">
      <c r="A84" s="82"/>
      <c r="B84" s="14" t="s">
        <v>9</v>
      </c>
      <c r="C84" s="13"/>
      <c r="D84" s="13"/>
      <c r="E84" s="13"/>
      <c r="F84" s="13"/>
      <c r="G84" s="11"/>
    </row>
    <row r="85" spans="1:7" ht="20.25" hidden="1" customHeight="1" x14ac:dyDescent="0.15">
      <c r="A85" s="83"/>
      <c r="B85" s="15" t="s">
        <v>10</v>
      </c>
      <c r="C85" s="10">
        <v>2197570</v>
      </c>
      <c r="D85" s="10">
        <v>55292916</v>
      </c>
      <c r="E85" s="10">
        <v>25161</v>
      </c>
      <c r="F85" s="10">
        <v>50418</v>
      </c>
      <c r="G85" s="11" t="s">
        <v>6</v>
      </c>
    </row>
    <row r="86" spans="1:7" ht="20.25" hidden="1" customHeight="1" x14ac:dyDescent="0.15">
      <c r="A86" s="67" t="s">
        <v>11</v>
      </c>
      <c r="B86" s="14" t="s">
        <v>12</v>
      </c>
      <c r="C86" s="16">
        <v>1735600</v>
      </c>
      <c r="D86" s="16">
        <v>13360503</v>
      </c>
      <c r="E86" s="10">
        <f>ROUND((D86/C86)*1000,0)</f>
        <v>7698</v>
      </c>
      <c r="F86" s="16">
        <v>10373</v>
      </c>
      <c r="G86" s="17" t="s">
        <v>34</v>
      </c>
    </row>
    <row r="87" spans="1:7" ht="20.25" hidden="1" customHeight="1" x14ac:dyDescent="0.15">
      <c r="A87" s="68"/>
      <c r="B87" s="14" t="s">
        <v>14</v>
      </c>
      <c r="C87" s="10">
        <v>787526</v>
      </c>
      <c r="D87" s="10">
        <v>7384453</v>
      </c>
      <c r="E87" s="10">
        <f>ROUND((D87/C87)*1000,0)</f>
        <v>9377</v>
      </c>
      <c r="F87" s="10">
        <v>20383</v>
      </c>
      <c r="G87" s="11" t="s">
        <v>35</v>
      </c>
    </row>
    <row r="88" spans="1:7" ht="20.25" hidden="1" customHeight="1" x14ac:dyDescent="0.15">
      <c r="A88" s="68"/>
      <c r="B88" s="14" t="s">
        <v>16</v>
      </c>
      <c r="C88" s="18"/>
      <c r="D88" s="18"/>
      <c r="E88" s="18"/>
      <c r="F88" s="18"/>
      <c r="G88" s="19"/>
    </row>
    <row r="89" spans="1:7" ht="20.25" hidden="1" customHeight="1" x14ac:dyDescent="0.15">
      <c r="A89" s="69" t="s">
        <v>17</v>
      </c>
      <c r="B89" s="12" t="s">
        <v>18</v>
      </c>
      <c r="C89" s="10">
        <v>840829</v>
      </c>
      <c r="D89" s="10">
        <v>17541863</v>
      </c>
      <c r="E89" s="10">
        <f>ROUND((D89/C89)*1000,0)</f>
        <v>20863</v>
      </c>
      <c r="F89" s="10">
        <v>40922</v>
      </c>
      <c r="G89" s="11" t="s">
        <v>77</v>
      </c>
    </row>
    <row r="90" spans="1:7" ht="20.25" hidden="1" customHeight="1" x14ac:dyDescent="0.15">
      <c r="A90" s="68"/>
      <c r="B90" s="14" t="s">
        <v>20</v>
      </c>
      <c r="C90" s="13"/>
      <c r="D90" s="13"/>
      <c r="E90" s="13"/>
      <c r="F90" s="13"/>
      <c r="G90" s="11"/>
    </row>
    <row r="91" spans="1:7" ht="20.25" hidden="1" customHeight="1" x14ac:dyDescent="0.15">
      <c r="A91" s="70"/>
      <c r="B91" s="15" t="s">
        <v>21</v>
      </c>
      <c r="C91" s="10">
        <v>11373411</v>
      </c>
      <c r="D91" s="10">
        <v>215494439</v>
      </c>
      <c r="E91" s="10">
        <f>ROUND((D91/C91)*1000,0)</f>
        <v>18947</v>
      </c>
      <c r="F91" s="10">
        <v>42200</v>
      </c>
      <c r="G91" s="11" t="s">
        <v>22</v>
      </c>
    </row>
    <row r="92" spans="1:7" ht="20.25" hidden="1" customHeight="1" x14ac:dyDescent="0.15">
      <c r="A92" s="67" t="s">
        <v>23</v>
      </c>
      <c r="B92" s="14" t="s">
        <v>24</v>
      </c>
      <c r="C92" s="20">
        <v>1732022</v>
      </c>
      <c r="D92" s="20">
        <v>11718170</v>
      </c>
      <c r="E92" s="10">
        <f>ROUND((D92/C92)*1000,0)</f>
        <v>6766</v>
      </c>
      <c r="F92" s="20">
        <v>16834</v>
      </c>
      <c r="G92" s="17" t="s">
        <v>75</v>
      </c>
    </row>
    <row r="93" spans="1:7" ht="20.25" hidden="1" customHeight="1" x14ac:dyDescent="0.15">
      <c r="A93" s="70"/>
      <c r="B93" s="15" t="s">
        <v>23</v>
      </c>
      <c r="C93" s="10">
        <v>11661977</v>
      </c>
      <c r="D93" s="10">
        <v>53338698</v>
      </c>
      <c r="E93" s="10">
        <f>ROUND((D93/C93)*1000,0)</f>
        <v>4574</v>
      </c>
      <c r="F93" s="10">
        <v>18443</v>
      </c>
      <c r="G93" s="11" t="s">
        <v>26</v>
      </c>
    </row>
    <row r="94" spans="1:7" ht="10.5" hidden="1" customHeight="1" x14ac:dyDescent="0.15">
      <c r="A94" s="21"/>
      <c r="B94" s="22"/>
      <c r="C94" s="23"/>
      <c r="D94" s="23"/>
      <c r="E94" s="23"/>
      <c r="F94" s="23"/>
      <c r="G94" s="24"/>
    </row>
    <row r="95" spans="1:7" ht="20.25" hidden="1" customHeight="1" x14ac:dyDescent="0.15">
      <c r="A95" s="21" t="s">
        <v>36</v>
      </c>
      <c r="B95" s="22"/>
      <c r="C95" s="23"/>
      <c r="D95" s="23"/>
      <c r="E95" s="23"/>
      <c r="F95" s="23"/>
      <c r="G95" s="24"/>
    </row>
    <row r="96" spans="1:7" ht="13.5" hidden="1" customHeight="1" x14ac:dyDescent="0.15">
      <c r="A96" s="5"/>
      <c r="B96" s="5"/>
      <c r="C96" s="5"/>
      <c r="D96" s="5"/>
      <c r="E96" s="5"/>
      <c r="F96" s="5"/>
      <c r="G96" s="5"/>
    </row>
    <row r="97" spans="1:7" ht="20.25" hidden="1" customHeight="1" x14ac:dyDescent="0.15">
      <c r="A97" s="5"/>
      <c r="B97" s="5"/>
      <c r="C97" s="5"/>
      <c r="D97" s="5"/>
      <c r="E97" s="5"/>
      <c r="F97" s="5"/>
      <c r="G97" s="6" t="s">
        <v>78</v>
      </c>
    </row>
    <row r="98" spans="1:7" ht="20.25" hidden="1" customHeight="1" x14ac:dyDescent="0.15">
      <c r="A98" s="73" t="s">
        <v>0</v>
      </c>
      <c r="B98" s="74"/>
      <c r="C98" s="7"/>
      <c r="D98" s="7"/>
      <c r="E98" s="71" t="s">
        <v>28</v>
      </c>
      <c r="F98" s="72"/>
      <c r="G98" s="7"/>
    </row>
    <row r="99" spans="1:7" ht="20.25" hidden="1" customHeight="1" x14ac:dyDescent="0.15">
      <c r="A99" s="75"/>
      <c r="B99" s="76"/>
      <c r="C99" s="8" t="s">
        <v>29</v>
      </c>
      <c r="D99" s="8" t="s">
        <v>30</v>
      </c>
      <c r="E99" s="7" t="s">
        <v>1</v>
      </c>
      <c r="F99" s="7" t="s">
        <v>2</v>
      </c>
      <c r="G99" s="8" t="s">
        <v>3</v>
      </c>
    </row>
    <row r="100" spans="1:7" ht="20.25" hidden="1" customHeight="1" x14ac:dyDescent="0.15">
      <c r="A100" s="77"/>
      <c r="B100" s="78"/>
      <c r="C100" s="9" t="s">
        <v>31</v>
      </c>
      <c r="D100" s="9" t="s">
        <v>32</v>
      </c>
      <c r="E100" s="9" t="s">
        <v>33</v>
      </c>
      <c r="F100" s="9" t="s">
        <v>4</v>
      </c>
      <c r="G100" s="9"/>
    </row>
    <row r="101" spans="1:7" ht="20.25" hidden="1" customHeight="1" x14ac:dyDescent="0.15">
      <c r="A101" s="79" t="s">
        <v>5</v>
      </c>
      <c r="B101" s="80"/>
      <c r="C101" s="10">
        <v>30436751</v>
      </c>
      <c r="D101" s="10">
        <v>355236898</v>
      </c>
      <c r="E101" s="10">
        <f>ROUND((D101/C101)*1000,0)</f>
        <v>11671</v>
      </c>
      <c r="F101" s="10">
        <v>47584</v>
      </c>
      <c r="G101" s="11" t="s">
        <v>6</v>
      </c>
    </row>
    <row r="102" spans="1:7" ht="20.25" hidden="1" customHeight="1" x14ac:dyDescent="0.15">
      <c r="A102" s="81" t="s">
        <v>7</v>
      </c>
      <c r="B102" s="12" t="s">
        <v>8</v>
      </c>
      <c r="C102" s="13"/>
      <c r="D102" s="13"/>
      <c r="E102" s="13"/>
      <c r="F102" s="13"/>
      <c r="G102" s="11"/>
    </row>
    <row r="103" spans="1:7" ht="20.25" hidden="1" customHeight="1" x14ac:dyDescent="0.15">
      <c r="A103" s="82"/>
      <c r="B103" s="14" t="s">
        <v>9</v>
      </c>
      <c r="C103" s="13"/>
      <c r="D103" s="13"/>
      <c r="E103" s="13"/>
      <c r="F103" s="13"/>
      <c r="G103" s="11"/>
    </row>
    <row r="104" spans="1:7" ht="20.25" hidden="1" customHeight="1" x14ac:dyDescent="0.15">
      <c r="A104" s="83"/>
      <c r="B104" s="15" t="s">
        <v>10</v>
      </c>
      <c r="C104" s="10">
        <v>2210954</v>
      </c>
      <c r="D104" s="10">
        <v>52551667</v>
      </c>
      <c r="E104" s="10">
        <v>23769</v>
      </c>
      <c r="F104" s="10">
        <v>47584</v>
      </c>
      <c r="G104" s="11" t="s">
        <v>6</v>
      </c>
    </row>
    <row r="105" spans="1:7" ht="20.25" hidden="1" customHeight="1" x14ac:dyDescent="0.15">
      <c r="A105" s="67" t="s">
        <v>11</v>
      </c>
      <c r="B105" s="14" t="s">
        <v>12</v>
      </c>
      <c r="C105" s="16">
        <v>1736014</v>
      </c>
      <c r="D105" s="16">
        <v>12739649</v>
      </c>
      <c r="E105" s="10">
        <f>ROUND((D105/C105)*1000,0)</f>
        <v>7338</v>
      </c>
      <c r="F105" s="16">
        <v>9792</v>
      </c>
      <c r="G105" s="17" t="s">
        <v>34</v>
      </c>
    </row>
    <row r="106" spans="1:7" ht="20.25" hidden="1" customHeight="1" x14ac:dyDescent="0.15">
      <c r="A106" s="68"/>
      <c r="B106" s="14" t="s">
        <v>14</v>
      </c>
      <c r="C106" s="10">
        <v>790736</v>
      </c>
      <c r="D106" s="10">
        <v>7044715</v>
      </c>
      <c r="E106" s="10">
        <f>ROUND((D106/C106)*1000,0)</f>
        <v>8909</v>
      </c>
      <c r="F106" s="10">
        <v>18935</v>
      </c>
      <c r="G106" s="11" t="s">
        <v>35</v>
      </c>
    </row>
    <row r="107" spans="1:7" ht="20.25" hidden="1" customHeight="1" x14ac:dyDescent="0.15">
      <c r="A107" s="68"/>
      <c r="B107" s="14" t="s">
        <v>16</v>
      </c>
      <c r="C107" s="18"/>
      <c r="D107" s="18"/>
      <c r="E107" s="18"/>
      <c r="F107" s="18"/>
      <c r="G107" s="19"/>
    </row>
    <row r="108" spans="1:7" ht="20.25" hidden="1" customHeight="1" x14ac:dyDescent="0.15">
      <c r="A108" s="69" t="s">
        <v>17</v>
      </c>
      <c r="B108" s="12" t="s">
        <v>18</v>
      </c>
      <c r="C108" s="10">
        <v>852132</v>
      </c>
      <c r="D108" s="10">
        <v>16881409</v>
      </c>
      <c r="E108" s="10">
        <f>ROUND((D108/C108)*1000,0)</f>
        <v>19811</v>
      </c>
      <c r="F108" s="10">
        <v>40454</v>
      </c>
      <c r="G108" s="11" t="s">
        <v>77</v>
      </c>
    </row>
    <row r="109" spans="1:7" ht="20.25" hidden="1" customHeight="1" x14ac:dyDescent="0.15">
      <c r="A109" s="68"/>
      <c r="B109" s="14" t="s">
        <v>20</v>
      </c>
      <c r="C109" s="13"/>
      <c r="D109" s="13"/>
      <c r="E109" s="13"/>
      <c r="F109" s="13"/>
      <c r="G109" s="11"/>
    </row>
    <row r="110" spans="1:7" ht="20.25" hidden="1" customHeight="1" x14ac:dyDescent="0.15">
      <c r="A110" s="70"/>
      <c r="B110" s="15" t="s">
        <v>21</v>
      </c>
      <c r="C110" s="10">
        <v>11425405</v>
      </c>
      <c r="D110" s="10">
        <v>204105773</v>
      </c>
      <c r="E110" s="10">
        <f>ROUND((D110/C110)*1000,0)</f>
        <v>17864</v>
      </c>
      <c r="F110" s="10">
        <v>39800</v>
      </c>
      <c r="G110" s="11" t="s">
        <v>22</v>
      </c>
    </row>
    <row r="111" spans="1:7" ht="20.25" hidden="1" customHeight="1" x14ac:dyDescent="0.15">
      <c r="A111" s="67" t="s">
        <v>23</v>
      </c>
      <c r="B111" s="14" t="s">
        <v>24</v>
      </c>
      <c r="C111" s="20">
        <v>1730611</v>
      </c>
      <c r="D111" s="20">
        <v>10998445</v>
      </c>
      <c r="E111" s="10">
        <f>ROUND((D111/C111)*1000,0)</f>
        <v>6355</v>
      </c>
      <c r="F111" s="20">
        <v>15737</v>
      </c>
      <c r="G111" s="17" t="s">
        <v>75</v>
      </c>
    </row>
    <row r="112" spans="1:7" ht="20.25" hidden="1" customHeight="1" x14ac:dyDescent="0.15">
      <c r="A112" s="70"/>
      <c r="B112" s="15" t="s">
        <v>23</v>
      </c>
      <c r="C112" s="10">
        <v>11647928</v>
      </c>
      <c r="D112" s="10">
        <v>50836181</v>
      </c>
      <c r="E112" s="10">
        <f>ROUND((D112/C112)*1000,0)</f>
        <v>4364</v>
      </c>
      <c r="F112" s="10">
        <v>17723</v>
      </c>
      <c r="G112" s="11" t="s">
        <v>26</v>
      </c>
    </row>
    <row r="113" spans="1:7" ht="10.5" hidden="1" customHeight="1" x14ac:dyDescent="0.15">
      <c r="A113" s="21"/>
      <c r="B113" s="22"/>
      <c r="C113" s="23"/>
      <c r="D113" s="23"/>
      <c r="E113" s="23"/>
      <c r="F113" s="23"/>
      <c r="G113" s="24"/>
    </row>
    <row r="114" spans="1:7" ht="20.25" hidden="1" customHeight="1" x14ac:dyDescent="0.15">
      <c r="A114" s="21" t="s">
        <v>36</v>
      </c>
      <c r="B114" s="22"/>
      <c r="C114" s="23"/>
      <c r="D114" s="23"/>
      <c r="E114" s="23"/>
      <c r="F114" s="23"/>
      <c r="G114" s="24"/>
    </row>
    <row r="115" spans="1:7" ht="13.5" hidden="1" customHeight="1" x14ac:dyDescent="0.15">
      <c r="A115" s="5"/>
      <c r="B115" s="5"/>
      <c r="C115" s="5"/>
      <c r="D115" s="5"/>
      <c r="E115" s="5"/>
      <c r="F115" s="5"/>
      <c r="G115" s="5"/>
    </row>
    <row r="116" spans="1:7" ht="19.5" hidden="1" customHeight="1" x14ac:dyDescent="0.15">
      <c r="A116" s="46" t="s">
        <v>80</v>
      </c>
      <c r="B116" s="84" t="s">
        <v>81</v>
      </c>
      <c r="C116" s="84"/>
    </row>
    <row r="117" spans="1:7" ht="20.25" hidden="1" customHeight="1" x14ac:dyDescent="0.15">
      <c r="A117" s="5"/>
      <c r="B117" s="5"/>
      <c r="C117" s="5"/>
      <c r="D117" s="5"/>
      <c r="E117" s="5"/>
      <c r="F117" s="5"/>
      <c r="G117" s="45" t="s">
        <v>79</v>
      </c>
    </row>
    <row r="118" spans="1:7" ht="20.25" hidden="1" customHeight="1" x14ac:dyDescent="0.15">
      <c r="A118" s="73" t="s">
        <v>0</v>
      </c>
      <c r="B118" s="74"/>
      <c r="C118" s="7"/>
      <c r="D118" s="7"/>
      <c r="E118" s="71" t="s">
        <v>28</v>
      </c>
      <c r="F118" s="72"/>
      <c r="G118" s="7"/>
    </row>
    <row r="119" spans="1:7" ht="20.25" hidden="1" customHeight="1" x14ac:dyDescent="0.15">
      <c r="A119" s="75"/>
      <c r="B119" s="76"/>
      <c r="C119" s="8" t="s">
        <v>29</v>
      </c>
      <c r="D119" s="8" t="s">
        <v>30</v>
      </c>
      <c r="E119" s="7" t="s">
        <v>1</v>
      </c>
      <c r="F119" s="7" t="s">
        <v>2</v>
      </c>
      <c r="G119" s="8" t="s">
        <v>3</v>
      </c>
    </row>
    <row r="120" spans="1:7" ht="20.25" hidden="1" customHeight="1" x14ac:dyDescent="0.15">
      <c r="A120" s="77"/>
      <c r="B120" s="78"/>
      <c r="C120" s="9" t="s">
        <v>31</v>
      </c>
      <c r="D120" s="9" t="s">
        <v>32</v>
      </c>
      <c r="E120" s="9" t="s">
        <v>33</v>
      </c>
      <c r="F120" s="9" t="s">
        <v>4</v>
      </c>
      <c r="G120" s="9"/>
    </row>
    <row r="121" spans="1:7" ht="20.25" hidden="1" customHeight="1" x14ac:dyDescent="0.15">
      <c r="A121" s="79" t="s">
        <v>5</v>
      </c>
      <c r="B121" s="80"/>
      <c r="C121" s="10">
        <v>29691729</v>
      </c>
      <c r="D121" s="10">
        <v>286743923</v>
      </c>
      <c r="E121" s="10">
        <f>ROUND((D121/C121)*1000,0)</f>
        <v>9657</v>
      </c>
      <c r="F121" s="10">
        <v>44104</v>
      </c>
      <c r="G121" s="47" t="s">
        <v>82</v>
      </c>
    </row>
    <row r="122" spans="1:7" ht="20.25" hidden="1" customHeight="1" x14ac:dyDescent="0.15">
      <c r="A122" s="81" t="s">
        <v>7</v>
      </c>
      <c r="B122" s="12" t="s">
        <v>8</v>
      </c>
      <c r="C122" s="13"/>
      <c r="D122" s="13"/>
      <c r="E122" s="13"/>
      <c r="F122" s="13"/>
      <c r="G122" s="11"/>
    </row>
    <row r="123" spans="1:7" ht="20.25" hidden="1" customHeight="1" x14ac:dyDescent="0.15">
      <c r="A123" s="82"/>
      <c r="B123" s="14" t="s">
        <v>9</v>
      </c>
      <c r="C123" s="13"/>
      <c r="D123" s="13"/>
      <c r="E123" s="13"/>
      <c r="F123" s="13"/>
      <c r="G123" s="11"/>
    </row>
    <row r="124" spans="1:7" ht="20.25" hidden="1" customHeight="1" x14ac:dyDescent="0.15">
      <c r="A124" s="83"/>
      <c r="B124" s="15" t="s">
        <v>10</v>
      </c>
      <c r="C124" s="10">
        <v>2209348</v>
      </c>
      <c r="D124" s="10">
        <v>42649480</v>
      </c>
      <c r="E124" s="10">
        <f>ROUND((D124/C124)*1000,0)</f>
        <v>19304</v>
      </c>
      <c r="F124" s="10">
        <v>44104</v>
      </c>
      <c r="G124" s="47" t="s">
        <v>82</v>
      </c>
    </row>
    <row r="125" spans="1:7" ht="20.25" hidden="1" customHeight="1" x14ac:dyDescent="0.15">
      <c r="A125" s="67" t="s">
        <v>11</v>
      </c>
      <c r="B125" s="14" t="s">
        <v>12</v>
      </c>
      <c r="C125" s="16">
        <v>1736014</v>
      </c>
      <c r="D125" s="16">
        <v>8132299</v>
      </c>
      <c r="E125" s="10">
        <f>ROUND((D125/C125)*1000,0)</f>
        <v>4684</v>
      </c>
      <c r="F125" s="16">
        <v>6228</v>
      </c>
      <c r="G125" s="17" t="s">
        <v>34</v>
      </c>
    </row>
    <row r="126" spans="1:7" ht="20.25" hidden="1" customHeight="1" x14ac:dyDescent="0.15">
      <c r="A126" s="68"/>
      <c r="B126" s="14" t="s">
        <v>14</v>
      </c>
      <c r="C126" s="10">
        <v>641519</v>
      </c>
      <c r="D126" s="10">
        <v>3047560</v>
      </c>
      <c r="E126" s="10">
        <f>ROUND((D126/C126)*1000,0)</f>
        <v>4751</v>
      </c>
      <c r="F126" s="10">
        <v>21365</v>
      </c>
      <c r="G126" s="47" t="s">
        <v>83</v>
      </c>
    </row>
    <row r="127" spans="1:7" ht="20.25" hidden="1" customHeight="1" x14ac:dyDescent="0.15">
      <c r="A127" s="68"/>
      <c r="B127" s="14" t="s">
        <v>16</v>
      </c>
      <c r="C127" s="18"/>
      <c r="D127" s="18"/>
      <c r="E127" s="18"/>
      <c r="F127" s="18"/>
      <c r="G127" s="19"/>
    </row>
    <row r="128" spans="1:7" ht="20.25" hidden="1" customHeight="1" x14ac:dyDescent="0.15">
      <c r="A128" s="69" t="s">
        <v>17</v>
      </c>
      <c r="B128" s="12" t="s">
        <v>18</v>
      </c>
      <c r="C128" s="10">
        <v>848717</v>
      </c>
      <c r="D128" s="10">
        <v>13582018</v>
      </c>
      <c r="E128" s="10">
        <f>ROUND((D128/C128)*1000,0)</f>
        <v>16003</v>
      </c>
      <c r="F128" s="10">
        <v>40182</v>
      </c>
      <c r="G128" s="47" t="s">
        <v>84</v>
      </c>
    </row>
    <row r="129" spans="1:13" ht="20.25" hidden="1" customHeight="1" x14ac:dyDescent="0.15">
      <c r="A129" s="68"/>
      <c r="B129" s="14" t="s">
        <v>20</v>
      </c>
      <c r="C129" s="13"/>
      <c r="D129" s="13"/>
      <c r="E129" s="13"/>
      <c r="F129" s="13"/>
      <c r="G129" s="11"/>
    </row>
    <row r="130" spans="1:13" ht="20.25" hidden="1" customHeight="1" x14ac:dyDescent="0.15">
      <c r="A130" s="70"/>
      <c r="B130" s="15" t="s">
        <v>21</v>
      </c>
      <c r="C130" s="10">
        <v>1124118</v>
      </c>
      <c r="D130" s="10">
        <v>163235648</v>
      </c>
      <c r="E130" s="10">
        <f>ROUND((D130/C130)*1000,0)</f>
        <v>145212</v>
      </c>
      <c r="F130" s="10">
        <v>38600</v>
      </c>
      <c r="G130" s="11" t="s">
        <v>22</v>
      </c>
    </row>
    <row r="131" spans="1:13" ht="20.25" hidden="1" customHeight="1" x14ac:dyDescent="0.15">
      <c r="A131" s="67" t="s">
        <v>23</v>
      </c>
      <c r="B131" s="14" t="s">
        <v>24</v>
      </c>
      <c r="C131" s="20">
        <v>1731658</v>
      </c>
      <c r="D131" s="20">
        <v>10360787</v>
      </c>
      <c r="E131" s="10">
        <f>ROUND((D131/C131)*1000,0)</f>
        <v>5983</v>
      </c>
      <c r="F131" s="20">
        <v>15094</v>
      </c>
      <c r="G131" s="17" t="s">
        <v>75</v>
      </c>
    </row>
    <row r="132" spans="1:13" ht="20.25" hidden="1" customHeight="1" x14ac:dyDescent="0.15">
      <c r="A132" s="70"/>
      <c r="B132" s="15" t="s">
        <v>23</v>
      </c>
      <c r="C132" s="10">
        <v>13089042</v>
      </c>
      <c r="D132" s="10">
        <v>55849813</v>
      </c>
      <c r="E132" s="10">
        <f>ROUND((D132/C132)*1000,0)</f>
        <v>4267</v>
      </c>
      <c r="F132" s="10">
        <v>17305</v>
      </c>
      <c r="G132" s="11" t="s">
        <v>26</v>
      </c>
    </row>
    <row r="133" spans="1:13" ht="10.5" hidden="1" customHeight="1" x14ac:dyDescent="0.15">
      <c r="A133" s="21"/>
      <c r="B133" s="22"/>
      <c r="C133" s="23"/>
      <c r="D133" s="23"/>
      <c r="E133" s="23"/>
      <c r="F133" s="23"/>
      <c r="G133" s="24"/>
    </row>
    <row r="134" spans="1:13" ht="20.25" hidden="1" customHeight="1" x14ac:dyDescent="0.15">
      <c r="A134" s="21" t="s">
        <v>36</v>
      </c>
      <c r="B134" s="22"/>
      <c r="C134" s="23"/>
      <c r="D134" s="23"/>
      <c r="E134" s="23"/>
      <c r="F134" s="23"/>
      <c r="G134" s="24"/>
    </row>
    <row r="135" spans="1:13" ht="13.5" hidden="1" customHeight="1" x14ac:dyDescent="0.15">
      <c r="A135" s="5"/>
      <c r="B135" s="5"/>
      <c r="C135" s="5"/>
      <c r="D135" s="5"/>
      <c r="E135" s="5"/>
      <c r="F135" s="5"/>
      <c r="G135" s="5"/>
    </row>
    <row r="136" spans="1:13" ht="21.75" hidden="1" customHeight="1" x14ac:dyDescent="0.15">
      <c r="A136" s="5"/>
      <c r="B136" s="5"/>
      <c r="C136" s="5"/>
      <c r="D136" s="5"/>
      <c r="E136" s="5"/>
      <c r="F136" s="5"/>
      <c r="G136" s="45" t="s">
        <v>85</v>
      </c>
    </row>
    <row r="137" spans="1:13" ht="19.5" hidden="1" customHeight="1" x14ac:dyDescent="0.15">
      <c r="A137" s="73" t="s">
        <v>0</v>
      </c>
      <c r="B137" s="74"/>
      <c r="C137" s="7"/>
      <c r="D137" s="7"/>
      <c r="E137" s="71" t="s">
        <v>28</v>
      </c>
      <c r="F137" s="72"/>
      <c r="G137" s="7"/>
    </row>
    <row r="138" spans="1:13" ht="19.5" hidden="1" customHeight="1" x14ac:dyDescent="0.15">
      <c r="A138" s="75"/>
      <c r="B138" s="76"/>
      <c r="C138" s="8" t="s">
        <v>29</v>
      </c>
      <c r="D138" s="8" t="s">
        <v>30</v>
      </c>
      <c r="E138" s="7" t="s">
        <v>1</v>
      </c>
      <c r="F138" s="7" t="s">
        <v>2</v>
      </c>
      <c r="G138" s="8" t="s">
        <v>3</v>
      </c>
    </row>
    <row r="139" spans="1:13" ht="19.5" hidden="1" customHeight="1" x14ac:dyDescent="0.15">
      <c r="A139" s="77"/>
      <c r="B139" s="78"/>
      <c r="C139" s="9" t="s">
        <v>31</v>
      </c>
      <c r="D139" s="9" t="s">
        <v>32</v>
      </c>
      <c r="E139" s="9" t="s">
        <v>33</v>
      </c>
      <c r="F139" s="9" t="s">
        <v>4</v>
      </c>
      <c r="G139" s="9"/>
    </row>
    <row r="140" spans="1:13" ht="20.25" hidden="1" customHeight="1" x14ac:dyDescent="0.15">
      <c r="A140" s="79" t="s">
        <v>5</v>
      </c>
      <c r="B140" s="80"/>
      <c r="C140" s="10">
        <v>29898919</v>
      </c>
      <c r="D140" s="10">
        <v>289190417</v>
      </c>
      <c r="E140" s="10">
        <f>ROUND((D140/C140)*1000,0)</f>
        <v>9672</v>
      </c>
      <c r="F140" s="10">
        <v>44104</v>
      </c>
      <c r="G140" s="47" t="s">
        <v>82</v>
      </c>
    </row>
    <row r="141" spans="1:13" ht="20.25" hidden="1" customHeight="1" x14ac:dyDescent="0.15">
      <c r="A141" s="81" t="s">
        <v>7</v>
      </c>
      <c r="B141" s="12" t="s">
        <v>8</v>
      </c>
      <c r="C141" s="13"/>
      <c r="D141" s="13"/>
      <c r="E141" s="13"/>
      <c r="F141" s="13"/>
      <c r="G141" s="11"/>
    </row>
    <row r="142" spans="1:13" ht="20.25" hidden="1" customHeight="1" x14ac:dyDescent="0.15">
      <c r="A142" s="82"/>
      <c r="B142" s="14" t="s">
        <v>9</v>
      </c>
      <c r="C142" s="13"/>
      <c r="D142" s="13"/>
      <c r="E142" s="13"/>
      <c r="F142" s="13"/>
      <c r="G142" s="11"/>
    </row>
    <row r="143" spans="1:13" ht="20.25" hidden="1" customHeight="1" x14ac:dyDescent="0.15">
      <c r="A143" s="83"/>
      <c r="B143" s="15" t="s">
        <v>10</v>
      </c>
      <c r="C143" s="10">
        <v>2211813</v>
      </c>
      <c r="D143" s="10">
        <v>42792119</v>
      </c>
      <c r="E143" s="10">
        <f>ROUND((D143/C143)*1000,0)</f>
        <v>19347</v>
      </c>
      <c r="F143" s="10">
        <v>44104</v>
      </c>
      <c r="G143" s="47" t="s">
        <v>82</v>
      </c>
      <c r="M143" s="50"/>
    </row>
    <row r="144" spans="1:13" ht="20.25" hidden="1" customHeight="1" x14ac:dyDescent="0.15">
      <c r="A144" s="67" t="s">
        <v>11</v>
      </c>
      <c r="B144" s="14" t="s">
        <v>12</v>
      </c>
      <c r="C144" s="16">
        <v>1736068</v>
      </c>
      <c r="D144" s="16">
        <v>8131042</v>
      </c>
      <c r="E144" s="10">
        <f>ROUND((D144/C144)*1000,0)</f>
        <v>4684</v>
      </c>
      <c r="F144" s="16">
        <v>6228</v>
      </c>
      <c r="G144" s="17" t="s">
        <v>34</v>
      </c>
      <c r="M144" s="50"/>
    </row>
    <row r="145" spans="1:13" ht="20.25" hidden="1" customHeight="1" x14ac:dyDescent="0.15">
      <c r="A145" s="68"/>
      <c r="B145" s="14" t="s">
        <v>14</v>
      </c>
      <c r="C145" s="10">
        <v>640262</v>
      </c>
      <c r="D145" s="10">
        <v>3214898</v>
      </c>
      <c r="E145" s="10">
        <f>ROUND((D145/C145)*1000,0)</f>
        <v>5021</v>
      </c>
      <c r="F145" s="10">
        <v>10068</v>
      </c>
      <c r="G145" s="47" t="s">
        <v>83</v>
      </c>
      <c r="M145" s="50"/>
    </row>
    <row r="146" spans="1:13" ht="20.25" hidden="1" customHeight="1" x14ac:dyDescent="0.15">
      <c r="A146" s="68"/>
      <c r="B146" s="14" t="s">
        <v>16</v>
      </c>
      <c r="C146" s="18"/>
      <c r="D146" s="18"/>
      <c r="E146" s="18"/>
      <c r="F146" s="18"/>
      <c r="G146" s="19"/>
      <c r="M146" s="50"/>
    </row>
    <row r="147" spans="1:13" ht="20.25" hidden="1" customHeight="1" x14ac:dyDescent="0.15">
      <c r="A147" s="69" t="s">
        <v>17</v>
      </c>
      <c r="B147" s="12" t="s">
        <v>18</v>
      </c>
      <c r="C147" s="10">
        <v>861559</v>
      </c>
      <c r="D147" s="10">
        <v>13936469</v>
      </c>
      <c r="E147" s="10">
        <f>ROUND((D147/C147)*1000,0)</f>
        <v>16176</v>
      </c>
      <c r="F147" s="10">
        <v>40182</v>
      </c>
      <c r="G147" s="47" t="s">
        <v>84</v>
      </c>
      <c r="M147" s="50"/>
    </row>
    <row r="148" spans="1:13" ht="20.25" hidden="1" customHeight="1" x14ac:dyDescent="0.15">
      <c r="A148" s="68"/>
      <c r="B148" s="14" t="s">
        <v>20</v>
      </c>
      <c r="C148" s="13"/>
      <c r="D148" s="13"/>
      <c r="E148" s="13"/>
      <c r="F148" s="13"/>
      <c r="G148" s="11"/>
      <c r="M148" s="50"/>
    </row>
    <row r="149" spans="1:13" ht="20.25" hidden="1" customHeight="1" x14ac:dyDescent="0.15">
      <c r="A149" s="70"/>
      <c r="B149" s="15" t="s">
        <v>21</v>
      </c>
      <c r="C149" s="10">
        <v>11225236</v>
      </c>
      <c r="D149" s="10">
        <v>164759877</v>
      </c>
      <c r="E149" s="10">
        <f>ROUND((D149/C149)*1000,0)</f>
        <v>14678</v>
      </c>
      <c r="F149" s="10">
        <v>38600</v>
      </c>
      <c r="G149" s="11" t="s">
        <v>22</v>
      </c>
      <c r="M149" s="50"/>
    </row>
    <row r="150" spans="1:13" ht="20.25" hidden="1" customHeight="1" x14ac:dyDescent="0.15">
      <c r="A150" s="67" t="s">
        <v>23</v>
      </c>
      <c r="B150" s="14" t="s">
        <v>24</v>
      </c>
      <c r="C150" s="20">
        <v>1739600</v>
      </c>
      <c r="D150" s="20">
        <v>10363535</v>
      </c>
      <c r="E150" s="10">
        <f>ROUND((D150/C150)*1000,0)</f>
        <v>5957</v>
      </c>
      <c r="F150" s="20">
        <v>14943</v>
      </c>
      <c r="G150" s="17" t="s">
        <v>75</v>
      </c>
      <c r="M150" s="50"/>
    </row>
    <row r="151" spans="1:13" ht="20.25" hidden="1" customHeight="1" x14ac:dyDescent="0.15">
      <c r="A151" s="70"/>
      <c r="B151" s="15" t="s">
        <v>23</v>
      </c>
      <c r="C151" s="10">
        <v>11484381</v>
      </c>
      <c r="D151" s="10">
        <v>45992477</v>
      </c>
      <c r="E151" s="10">
        <f>ROUND((D151/C151)*1000,0)</f>
        <v>4005</v>
      </c>
      <c r="F151" s="10">
        <v>17305</v>
      </c>
      <c r="G151" s="11" t="s">
        <v>26</v>
      </c>
      <c r="M151" s="50"/>
    </row>
    <row r="152" spans="1:13" ht="10.5" hidden="1" customHeight="1" x14ac:dyDescent="0.15">
      <c r="A152" s="21"/>
      <c r="B152" s="22"/>
      <c r="C152" s="23"/>
      <c r="D152" s="23"/>
      <c r="E152" s="23"/>
      <c r="F152" s="23"/>
      <c r="G152" s="24"/>
      <c r="M152" s="50"/>
    </row>
    <row r="153" spans="1:13" ht="20.25" hidden="1" customHeight="1" x14ac:dyDescent="0.15">
      <c r="A153" s="21" t="s">
        <v>36</v>
      </c>
      <c r="B153" s="22"/>
      <c r="C153" s="23"/>
      <c r="D153" s="23"/>
      <c r="E153" s="23"/>
      <c r="F153" s="23"/>
      <c r="G153" s="24"/>
    </row>
    <row r="154" spans="1:13" ht="13.5" hidden="1" customHeight="1" x14ac:dyDescent="0.15">
      <c r="A154" s="5"/>
      <c r="B154" s="5"/>
      <c r="C154" s="5"/>
      <c r="D154" s="5"/>
      <c r="E154" s="5"/>
      <c r="F154" s="5"/>
      <c r="G154" s="5"/>
    </row>
    <row r="155" spans="1:13" ht="20.25" hidden="1" customHeight="1" x14ac:dyDescent="0.15">
      <c r="A155" s="5"/>
      <c r="B155" s="5"/>
      <c r="C155" s="5"/>
      <c r="D155" s="5"/>
      <c r="E155" s="5"/>
      <c r="F155" s="5"/>
      <c r="G155" s="45" t="s">
        <v>86</v>
      </c>
    </row>
    <row r="156" spans="1:13" ht="19.5" hidden="1" customHeight="1" x14ac:dyDescent="0.15">
      <c r="A156" s="73" t="s">
        <v>0</v>
      </c>
      <c r="B156" s="74"/>
      <c r="C156" s="7"/>
      <c r="D156" s="7"/>
      <c r="E156" s="71" t="s">
        <v>28</v>
      </c>
      <c r="F156" s="72"/>
      <c r="G156" s="7"/>
    </row>
    <row r="157" spans="1:13" ht="19.5" hidden="1" customHeight="1" x14ac:dyDescent="0.15">
      <c r="A157" s="75"/>
      <c r="B157" s="76"/>
      <c r="C157" s="8" t="s">
        <v>29</v>
      </c>
      <c r="D157" s="8" t="s">
        <v>30</v>
      </c>
      <c r="E157" s="7" t="s">
        <v>1</v>
      </c>
      <c r="F157" s="7" t="s">
        <v>2</v>
      </c>
      <c r="G157" s="8" t="s">
        <v>3</v>
      </c>
    </row>
    <row r="158" spans="1:13" ht="19.5" hidden="1" customHeight="1" x14ac:dyDescent="0.15">
      <c r="A158" s="77"/>
      <c r="B158" s="78"/>
      <c r="C158" s="9" t="s">
        <v>31</v>
      </c>
      <c r="D158" s="9" t="s">
        <v>32</v>
      </c>
      <c r="E158" s="9" t="s">
        <v>33</v>
      </c>
      <c r="F158" s="9" t="s">
        <v>4</v>
      </c>
      <c r="G158" s="9"/>
    </row>
    <row r="159" spans="1:13" ht="20.25" hidden="1" customHeight="1" x14ac:dyDescent="0.15">
      <c r="A159" s="79" t="s">
        <v>5</v>
      </c>
      <c r="B159" s="80"/>
      <c r="C159" s="10">
        <v>29898919</v>
      </c>
      <c r="D159" s="10">
        <v>289190417</v>
      </c>
      <c r="E159" s="10">
        <f>ROUND((D159/C159)*1000,0)</f>
        <v>9672</v>
      </c>
      <c r="F159" s="10">
        <v>44104</v>
      </c>
      <c r="G159" s="47" t="s">
        <v>82</v>
      </c>
    </row>
    <row r="160" spans="1:13" ht="20.25" hidden="1" customHeight="1" x14ac:dyDescent="0.15">
      <c r="A160" s="81" t="s">
        <v>7</v>
      </c>
      <c r="B160" s="12" t="s">
        <v>8</v>
      </c>
      <c r="C160" s="13"/>
      <c r="D160" s="13"/>
      <c r="E160" s="13"/>
      <c r="F160" s="13"/>
      <c r="G160" s="11"/>
    </row>
    <row r="161" spans="1:13" ht="20.25" hidden="1" customHeight="1" x14ac:dyDescent="0.15">
      <c r="A161" s="82"/>
      <c r="B161" s="14" t="s">
        <v>9</v>
      </c>
      <c r="C161" s="13"/>
      <c r="D161" s="13"/>
      <c r="E161" s="13"/>
      <c r="F161" s="13"/>
      <c r="G161" s="11"/>
    </row>
    <row r="162" spans="1:13" ht="20.25" hidden="1" customHeight="1" x14ac:dyDescent="0.15">
      <c r="A162" s="83"/>
      <c r="B162" s="15" t="s">
        <v>10</v>
      </c>
      <c r="C162" s="10">
        <v>1617227</v>
      </c>
      <c r="D162" s="10">
        <v>36748300</v>
      </c>
      <c r="E162" s="10">
        <f>ROUND((D162/C162)*1000,0)</f>
        <v>22723</v>
      </c>
      <c r="F162" s="10">
        <v>44104</v>
      </c>
      <c r="G162" s="47" t="s">
        <v>82</v>
      </c>
      <c r="M162" s="50"/>
    </row>
    <row r="163" spans="1:13" ht="20.25" hidden="1" customHeight="1" x14ac:dyDescent="0.15">
      <c r="A163" s="67" t="s">
        <v>11</v>
      </c>
      <c r="B163" s="14" t="s">
        <v>12</v>
      </c>
      <c r="C163" s="16"/>
      <c r="D163" s="16"/>
      <c r="E163" s="10"/>
      <c r="F163" s="16"/>
      <c r="G163" s="17"/>
      <c r="M163" s="50"/>
    </row>
    <row r="164" spans="1:13" ht="20.25" hidden="1" customHeight="1" x14ac:dyDescent="0.15">
      <c r="A164" s="68"/>
      <c r="B164" s="14" t="s">
        <v>14</v>
      </c>
      <c r="C164" s="10">
        <v>118265</v>
      </c>
      <c r="D164" s="10">
        <v>797377</v>
      </c>
      <c r="E164" s="10">
        <f>ROUND((D164/C164)*1000,0)</f>
        <v>6742</v>
      </c>
      <c r="F164" s="10">
        <v>10068</v>
      </c>
      <c r="G164" s="47" t="s">
        <v>83</v>
      </c>
      <c r="M164" s="50"/>
    </row>
    <row r="165" spans="1:13" ht="20.25" hidden="1" customHeight="1" x14ac:dyDescent="0.15">
      <c r="A165" s="68"/>
      <c r="B165" s="14" t="s">
        <v>16</v>
      </c>
      <c r="C165" s="18"/>
      <c r="D165" s="18"/>
      <c r="E165" s="18"/>
      <c r="F165" s="18"/>
      <c r="G165" s="19"/>
      <c r="M165" s="50"/>
    </row>
    <row r="166" spans="1:13" ht="20.25" hidden="1" customHeight="1" x14ac:dyDescent="0.15">
      <c r="A166" s="69" t="s">
        <v>17</v>
      </c>
      <c r="B166" s="12" t="s">
        <v>18</v>
      </c>
      <c r="C166" s="10">
        <v>540702</v>
      </c>
      <c r="D166" s="10">
        <v>11206894</v>
      </c>
      <c r="E166" s="10">
        <f>ROUND((D166/C166)*1000,0)</f>
        <v>20727</v>
      </c>
      <c r="F166" s="10">
        <v>40182</v>
      </c>
      <c r="G166" s="47" t="s">
        <v>84</v>
      </c>
      <c r="M166" s="50"/>
    </row>
    <row r="167" spans="1:13" ht="20.25" hidden="1" customHeight="1" x14ac:dyDescent="0.15">
      <c r="A167" s="68"/>
      <c r="B167" s="14" t="s">
        <v>20</v>
      </c>
      <c r="C167" s="13"/>
      <c r="D167" s="13"/>
      <c r="E167" s="13"/>
      <c r="F167" s="13"/>
      <c r="G167" s="11"/>
      <c r="M167" s="50"/>
    </row>
    <row r="168" spans="1:13" ht="20.25" hidden="1" customHeight="1" x14ac:dyDescent="0.15">
      <c r="A168" s="70"/>
      <c r="B168" s="15" t="s">
        <v>21</v>
      </c>
      <c r="C168" s="10">
        <v>8230784</v>
      </c>
      <c r="D168" s="10">
        <v>140975982</v>
      </c>
      <c r="E168" s="10">
        <f>ROUND((D168/C168)*1000,0)</f>
        <v>17128</v>
      </c>
      <c r="F168" s="10">
        <v>38600</v>
      </c>
      <c r="G168" s="11" t="s">
        <v>22</v>
      </c>
      <c r="M168" s="50"/>
    </row>
    <row r="169" spans="1:13" ht="20.25" hidden="1" customHeight="1" x14ac:dyDescent="0.15">
      <c r="A169" s="67" t="s">
        <v>23</v>
      </c>
      <c r="B169" s="14" t="s">
        <v>24</v>
      </c>
      <c r="C169" s="20">
        <v>1753251</v>
      </c>
      <c r="D169" s="20">
        <v>10446302</v>
      </c>
      <c r="E169" s="10">
        <f>ROUND((D169/C169)*1000,0)</f>
        <v>5958</v>
      </c>
      <c r="F169" s="20">
        <v>14943</v>
      </c>
      <c r="G169" s="17" t="s">
        <v>75</v>
      </c>
      <c r="M169" s="50"/>
    </row>
    <row r="170" spans="1:13" ht="20.25" hidden="1" customHeight="1" x14ac:dyDescent="0.15">
      <c r="A170" s="70"/>
      <c r="B170" s="15" t="s">
        <v>23</v>
      </c>
      <c r="C170" s="10">
        <v>10104177</v>
      </c>
      <c r="D170" s="10">
        <v>44450437</v>
      </c>
      <c r="E170" s="10">
        <f>ROUND((D170/C170)*1000,0)</f>
        <v>4399</v>
      </c>
      <c r="F170" s="10">
        <v>17305</v>
      </c>
      <c r="G170" s="11" t="s">
        <v>26</v>
      </c>
      <c r="M170" s="50"/>
    </row>
    <row r="171" spans="1:13" ht="10.5" hidden="1" customHeight="1" x14ac:dyDescent="0.15">
      <c r="A171" s="21"/>
      <c r="B171" s="22"/>
      <c r="C171" s="23"/>
      <c r="D171" s="23"/>
      <c r="E171" s="23"/>
      <c r="F171" s="23"/>
      <c r="G171" s="24"/>
      <c r="M171" s="50"/>
    </row>
    <row r="172" spans="1:13" ht="20.25" hidden="1" customHeight="1" x14ac:dyDescent="0.15">
      <c r="A172" s="21" t="s">
        <v>36</v>
      </c>
      <c r="B172" s="22"/>
      <c r="C172" s="23"/>
      <c r="D172" s="23"/>
      <c r="E172" s="23"/>
      <c r="F172" s="23"/>
      <c r="G172" s="24"/>
    </row>
    <row r="173" spans="1:13" ht="20.25" hidden="1" customHeight="1" x14ac:dyDescent="0.15">
      <c r="A173" s="51" t="s">
        <v>87</v>
      </c>
      <c r="B173" s="22"/>
      <c r="C173" s="23"/>
      <c r="D173" s="23"/>
      <c r="E173" s="23"/>
      <c r="F173" s="23"/>
      <c r="G173" s="24"/>
    </row>
    <row r="174" spans="1:13" ht="13.5" hidden="1" customHeight="1" x14ac:dyDescent="0.15">
      <c r="A174" s="5"/>
      <c r="B174" s="5"/>
      <c r="C174" s="5"/>
      <c r="D174" s="5"/>
      <c r="E174" s="5"/>
      <c r="F174" s="5"/>
      <c r="G174" s="5"/>
    </row>
    <row r="175" spans="1:13" ht="19.5" hidden="1" customHeight="1" x14ac:dyDescent="0.15">
      <c r="A175" s="46" t="s">
        <v>80</v>
      </c>
      <c r="B175" s="84" t="s">
        <v>81</v>
      </c>
      <c r="C175" s="84"/>
    </row>
    <row r="176" spans="1:13" ht="20.25" hidden="1" customHeight="1" x14ac:dyDescent="0.15">
      <c r="A176" s="5"/>
      <c r="B176" s="5"/>
      <c r="C176" s="5"/>
      <c r="D176" s="5"/>
      <c r="E176" s="5"/>
      <c r="F176" s="5"/>
      <c r="G176" s="45" t="s">
        <v>88</v>
      </c>
    </row>
    <row r="177" spans="1:7" ht="20.25" hidden="1" customHeight="1" x14ac:dyDescent="0.15">
      <c r="A177" s="73" t="s">
        <v>0</v>
      </c>
      <c r="B177" s="74"/>
      <c r="C177" s="7"/>
      <c r="D177" s="7"/>
      <c r="E177" s="71" t="s">
        <v>28</v>
      </c>
      <c r="F177" s="72"/>
      <c r="G177" s="7"/>
    </row>
    <row r="178" spans="1:7" ht="20.25" hidden="1" customHeight="1" x14ac:dyDescent="0.15">
      <c r="A178" s="75"/>
      <c r="B178" s="76"/>
      <c r="C178" s="8" t="s">
        <v>29</v>
      </c>
      <c r="D178" s="8" t="s">
        <v>30</v>
      </c>
      <c r="E178" s="7" t="s">
        <v>1</v>
      </c>
      <c r="F178" s="7" t="s">
        <v>2</v>
      </c>
      <c r="G178" s="8" t="s">
        <v>3</v>
      </c>
    </row>
    <row r="179" spans="1:7" ht="20.25" hidden="1" customHeight="1" x14ac:dyDescent="0.15">
      <c r="A179" s="77"/>
      <c r="B179" s="78"/>
      <c r="C179" s="9" t="s">
        <v>31</v>
      </c>
      <c r="D179" s="9" t="s">
        <v>32</v>
      </c>
      <c r="E179" s="9" t="s">
        <v>33</v>
      </c>
      <c r="F179" s="9" t="s">
        <v>4</v>
      </c>
      <c r="G179" s="9"/>
    </row>
    <row r="180" spans="1:7" ht="20.25" hidden="1" customHeight="1" x14ac:dyDescent="0.15">
      <c r="A180" s="79" t="s">
        <v>5</v>
      </c>
      <c r="B180" s="80"/>
      <c r="C180" s="10">
        <v>29870764</v>
      </c>
      <c r="D180" s="10">
        <v>372996939</v>
      </c>
      <c r="E180" s="10">
        <f>ROUND((D180/C180)*1000,0)</f>
        <v>12487</v>
      </c>
      <c r="F180" s="10">
        <v>51052</v>
      </c>
      <c r="G180" s="47" t="s">
        <v>6</v>
      </c>
    </row>
    <row r="181" spans="1:7" ht="20.25" hidden="1" customHeight="1" x14ac:dyDescent="0.15">
      <c r="A181" s="81" t="s">
        <v>7</v>
      </c>
      <c r="B181" s="12" t="s">
        <v>8</v>
      </c>
      <c r="C181" s="13"/>
      <c r="D181" s="13"/>
      <c r="E181" s="13"/>
      <c r="F181" s="13"/>
      <c r="G181" s="11"/>
    </row>
    <row r="182" spans="1:7" ht="20.25" hidden="1" customHeight="1" x14ac:dyDescent="0.15">
      <c r="A182" s="82"/>
      <c r="B182" s="14" t="s">
        <v>9</v>
      </c>
      <c r="C182" s="13"/>
      <c r="D182" s="13"/>
      <c r="E182" s="13"/>
      <c r="F182" s="13"/>
      <c r="G182" s="11"/>
    </row>
    <row r="183" spans="1:7" ht="20.25" hidden="1" customHeight="1" x14ac:dyDescent="0.15">
      <c r="A183" s="83"/>
      <c r="B183" s="15" t="s">
        <v>10</v>
      </c>
      <c r="C183" s="10">
        <v>2101254</v>
      </c>
      <c r="D183" s="10">
        <v>51619802</v>
      </c>
      <c r="E183" s="10">
        <f>ROUND((D183/C183)*1000,0)</f>
        <v>24566</v>
      </c>
      <c r="F183" s="10">
        <v>51052</v>
      </c>
      <c r="G183" s="47" t="s">
        <v>6</v>
      </c>
    </row>
    <row r="184" spans="1:7" ht="20.25" hidden="1" customHeight="1" x14ac:dyDescent="0.15">
      <c r="A184" s="67" t="s">
        <v>11</v>
      </c>
      <c r="B184" s="14" t="s">
        <v>12</v>
      </c>
      <c r="C184" s="16">
        <v>1724086</v>
      </c>
      <c r="D184" s="16">
        <v>11870473</v>
      </c>
      <c r="E184" s="10">
        <f>ROUND((D184/C184)*1000,0)</f>
        <v>6885</v>
      </c>
      <c r="F184" s="16">
        <v>9514</v>
      </c>
      <c r="G184" s="52" t="s">
        <v>90</v>
      </c>
    </row>
    <row r="185" spans="1:7" ht="20.25" hidden="1" customHeight="1" x14ac:dyDescent="0.15">
      <c r="A185" s="68"/>
      <c r="B185" s="14" t="s">
        <v>14</v>
      </c>
      <c r="C185" s="10">
        <v>703901</v>
      </c>
      <c r="D185" s="10">
        <v>5229687</v>
      </c>
      <c r="E185" s="10">
        <f>ROUND((D185/C185)*1000,0)</f>
        <v>7430</v>
      </c>
      <c r="F185" s="10">
        <v>15700</v>
      </c>
      <c r="G185" s="47" t="s">
        <v>91</v>
      </c>
    </row>
    <row r="186" spans="1:7" ht="20.25" hidden="1" customHeight="1" x14ac:dyDescent="0.15">
      <c r="A186" s="68"/>
      <c r="B186" s="14" t="s">
        <v>16</v>
      </c>
      <c r="C186" s="18"/>
      <c r="D186" s="18"/>
      <c r="E186" s="18"/>
      <c r="F186" s="18"/>
      <c r="G186" s="19"/>
    </row>
    <row r="187" spans="1:7" ht="20.25" hidden="1" customHeight="1" x14ac:dyDescent="0.15">
      <c r="A187" s="69" t="s">
        <v>17</v>
      </c>
      <c r="B187" s="12" t="s">
        <v>18</v>
      </c>
      <c r="C187" s="10">
        <v>805214</v>
      </c>
      <c r="D187" s="10">
        <v>17026341</v>
      </c>
      <c r="E187" s="10">
        <f>ROUND((D187/C187)*1000,0)</f>
        <v>21145</v>
      </c>
      <c r="F187" s="10">
        <v>47736</v>
      </c>
      <c r="G187" s="47" t="s">
        <v>92</v>
      </c>
    </row>
    <row r="188" spans="1:7" ht="20.25" hidden="1" customHeight="1" x14ac:dyDescent="0.15">
      <c r="A188" s="68"/>
      <c r="B188" s="14" t="s">
        <v>20</v>
      </c>
      <c r="C188" s="13"/>
      <c r="D188" s="13"/>
      <c r="E188" s="13"/>
      <c r="F188" s="13"/>
      <c r="G188" s="11"/>
    </row>
    <row r="189" spans="1:7" ht="20.25" hidden="1" customHeight="1" x14ac:dyDescent="0.15">
      <c r="A189" s="70"/>
      <c r="B189" s="15" t="s">
        <v>21</v>
      </c>
      <c r="C189" s="10">
        <v>11099013</v>
      </c>
      <c r="D189" s="10">
        <v>220146355</v>
      </c>
      <c r="E189" s="10">
        <v>19835</v>
      </c>
      <c r="F189" s="10">
        <v>45422</v>
      </c>
      <c r="G189" s="47" t="s">
        <v>93</v>
      </c>
    </row>
    <row r="190" spans="1:7" ht="20.25" hidden="1" customHeight="1" x14ac:dyDescent="0.15">
      <c r="A190" s="67" t="s">
        <v>23</v>
      </c>
      <c r="B190" s="14" t="s">
        <v>24</v>
      </c>
      <c r="C190" s="20">
        <v>1773917</v>
      </c>
      <c r="D190" s="20">
        <v>11403881</v>
      </c>
      <c r="E190" s="10">
        <f>ROUND((D190/C190)*1000,0)</f>
        <v>6429</v>
      </c>
      <c r="F190" s="20">
        <v>17500</v>
      </c>
      <c r="G190" s="52" t="s">
        <v>94</v>
      </c>
    </row>
    <row r="191" spans="1:7" ht="20.25" hidden="1" customHeight="1" x14ac:dyDescent="0.15">
      <c r="A191" s="70"/>
      <c r="B191" s="15" t="s">
        <v>23</v>
      </c>
      <c r="C191" s="10">
        <v>11606813</v>
      </c>
      <c r="D191" s="10">
        <v>55553733</v>
      </c>
      <c r="E191" s="10">
        <f>ROUND((D191/C191)*1000,0)</f>
        <v>4786</v>
      </c>
      <c r="F191" s="10">
        <v>19208</v>
      </c>
      <c r="G191" s="47" t="s">
        <v>95</v>
      </c>
    </row>
    <row r="192" spans="1:7" ht="10.5" hidden="1" customHeight="1" x14ac:dyDescent="0.15">
      <c r="A192" s="21"/>
      <c r="B192" s="22"/>
      <c r="C192" s="23"/>
      <c r="D192" s="23"/>
      <c r="E192" s="23"/>
      <c r="F192" s="23"/>
      <c r="G192" s="24"/>
    </row>
    <row r="193" spans="1:7" ht="20.25" hidden="1" customHeight="1" x14ac:dyDescent="0.15">
      <c r="A193" s="51" t="s">
        <v>89</v>
      </c>
      <c r="B193" s="22"/>
      <c r="C193" s="23"/>
      <c r="D193" s="23"/>
      <c r="E193" s="23"/>
      <c r="F193" s="23"/>
      <c r="G193" s="24"/>
    </row>
    <row r="194" spans="1:7" ht="20.25" hidden="1" customHeight="1" x14ac:dyDescent="0.15">
      <c r="A194" s="51" t="s">
        <v>87</v>
      </c>
      <c r="B194" s="22"/>
      <c r="C194" s="23"/>
      <c r="D194" s="23"/>
      <c r="E194" s="23"/>
      <c r="F194" s="23"/>
      <c r="G194" s="24"/>
    </row>
    <row r="195" spans="1:7" ht="13.5" hidden="1" customHeight="1" x14ac:dyDescent="0.15">
      <c r="A195" s="5"/>
      <c r="B195" s="5"/>
      <c r="C195" s="5"/>
      <c r="D195" s="5"/>
      <c r="E195" s="5"/>
      <c r="F195" s="5"/>
      <c r="G195" s="5"/>
    </row>
    <row r="196" spans="1:7" ht="20.25" hidden="1" customHeight="1" x14ac:dyDescent="0.15">
      <c r="A196" s="5"/>
      <c r="B196" s="5"/>
      <c r="C196" s="5"/>
      <c r="D196" s="5"/>
      <c r="E196" s="5"/>
      <c r="F196" s="5"/>
      <c r="G196" s="45" t="s">
        <v>96</v>
      </c>
    </row>
    <row r="197" spans="1:7" ht="20.25" hidden="1" customHeight="1" x14ac:dyDescent="0.15">
      <c r="A197" s="73" t="s">
        <v>0</v>
      </c>
      <c r="B197" s="74"/>
      <c r="C197" s="7"/>
      <c r="D197" s="7"/>
      <c r="E197" s="71" t="s">
        <v>28</v>
      </c>
      <c r="F197" s="72"/>
      <c r="G197" s="7"/>
    </row>
    <row r="198" spans="1:7" ht="20.25" hidden="1" customHeight="1" x14ac:dyDescent="0.15">
      <c r="A198" s="75"/>
      <c r="B198" s="76"/>
      <c r="C198" s="8" t="s">
        <v>29</v>
      </c>
      <c r="D198" s="8" t="s">
        <v>30</v>
      </c>
      <c r="E198" s="7" t="s">
        <v>1</v>
      </c>
      <c r="F198" s="7" t="s">
        <v>2</v>
      </c>
      <c r="G198" s="8" t="s">
        <v>3</v>
      </c>
    </row>
    <row r="199" spans="1:7" ht="20.25" hidden="1" customHeight="1" x14ac:dyDescent="0.15">
      <c r="A199" s="77"/>
      <c r="B199" s="78"/>
      <c r="C199" s="9" t="s">
        <v>31</v>
      </c>
      <c r="D199" s="9" t="s">
        <v>32</v>
      </c>
      <c r="E199" s="9" t="s">
        <v>33</v>
      </c>
      <c r="F199" s="9" t="s">
        <v>4</v>
      </c>
      <c r="G199" s="9"/>
    </row>
    <row r="200" spans="1:7" ht="20.25" hidden="1" customHeight="1" x14ac:dyDescent="0.15">
      <c r="A200" s="79" t="s">
        <v>5</v>
      </c>
      <c r="B200" s="80"/>
      <c r="C200" s="10">
        <v>29490851</v>
      </c>
      <c r="D200" s="10">
        <v>372469972</v>
      </c>
      <c r="E200" s="10">
        <f>ROUND((D200/C200)*1000,0)</f>
        <v>12630</v>
      </c>
      <c r="F200" s="10">
        <v>51052</v>
      </c>
      <c r="G200" s="47" t="s">
        <v>6</v>
      </c>
    </row>
    <row r="201" spans="1:7" ht="20.25" hidden="1" customHeight="1" x14ac:dyDescent="0.15">
      <c r="A201" s="81" t="s">
        <v>7</v>
      </c>
      <c r="B201" s="12" t="s">
        <v>8</v>
      </c>
      <c r="C201" s="13"/>
      <c r="D201" s="13"/>
      <c r="E201" s="13"/>
      <c r="F201" s="13"/>
      <c r="G201" s="11"/>
    </row>
    <row r="202" spans="1:7" ht="20.25" hidden="1" customHeight="1" x14ac:dyDescent="0.15">
      <c r="A202" s="82"/>
      <c r="B202" s="14" t="s">
        <v>9</v>
      </c>
      <c r="C202" s="13"/>
      <c r="D202" s="13"/>
      <c r="E202" s="13"/>
      <c r="F202" s="13"/>
      <c r="G202" s="11"/>
    </row>
    <row r="203" spans="1:7" ht="20.25" hidden="1" customHeight="1" x14ac:dyDescent="0.15">
      <c r="A203" s="83"/>
      <c r="B203" s="15" t="s">
        <v>10</v>
      </c>
      <c r="C203" s="10">
        <v>2078401</v>
      </c>
      <c r="D203" s="10">
        <v>51316756</v>
      </c>
      <c r="E203" s="10">
        <f>ROUND((D203/C203)*1000,0)</f>
        <v>24690</v>
      </c>
      <c r="F203" s="10">
        <v>51052</v>
      </c>
      <c r="G203" s="47" t="s">
        <v>6</v>
      </c>
    </row>
    <row r="204" spans="1:7" ht="20.25" hidden="1" customHeight="1" x14ac:dyDescent="0.15">
      <c r="A204" s="67" t="s">
        <v>11</v>
      </c>
      <c r="B204" s="14" t="s">
        <v>12</v>
      </c>
      <c r="C204" s="16">
        <v>1725837</v>
      </c>
      <c r="D204" s="16">
        <v>11877198</v>
      </c>
      <c r="E204" s="10">
        <f>ROUND((D204/C204)*1000,0)</f>
        <v>6882</v>
      </c>
      <c r="F204" s="16">
        <v>9514</v>
      </c>
      <c r="G204" s="52" t="s">
        <v>90</v>
      </c>
    </row>
    <row r="205" spans="1:7" ht="20.25" hidden="1" customHeight="1" x14ac:dyDescent="0.15">
      <c r="A205" s="68"/>
      <c r="B205" s="14" t="s">
        <v>14</v>
      </c>
      <c r="C205" s="10">
        <v>688184</v>
      </c>
      <c r="D205" s="10">
        <v>5080583</v>
      </c>
      <c r="E205" s="10">
        <f>ROUND((D205/C205)*1000,0)</f>
        <v>7383</v>
      </c>
      <c r="F205" s="10">
        <v>15700</v>
      </c>
      <c r="G205" s="47" t="s">
        <v>91</v>
      </c>
    </row>
    <row r="206" spans="1:7" ht="20.25" hidden="1" customHeight="1" x14ac:dyDescent="0.15">
      <c r="A206" s="68"/>
      <c r="B206" s="14" t="s">
        <v>16</v>
      </c>
      <c r="C206" s="18"/>
      <c r="D206" s="18"/>
      <c r="E206" s="18"/>
      <c r="F206" s="18"/>
      <c r="G206" s="19"/>
    </row>
    <row r="207" spans="1:7" ht="20.25" hidden="1" customHeight="1" x14ac:dyDescent="0.15">
      <c r="A207" s="69" t="s">
        <v>17</v>
      </c>
      <c r="B207" s="12" t="s">
        <v>18</v>
      </c>
      <c r="C207" s="10">
        <v>796801</v>
      </c>
      <c r="D207" s="10">
        <v>17003241</v>
      </c>
      <c r="E207" s="10">
        <f>ROUND((D207/C207)*1000,0)</f>
        <v>21339</v>
      </c>
      <c r="F207" s="10">
        <v>47736</v>
      </c>
      <c r="G207" s="47" t="s">
        <v>92</v>
      </c>
    </row>
    <row r="208" spans="1:7" ht="20.25" hidden="1" customHeight="1" x14ac:dyDescent="0.15">
      <c r="A208" s="68"/>
      <c r="B208" s="14" t="s">
        <v>20</v>
      </c>
      <c r="C208" s="13"/>
      <c r="D208" s="13"/>
      <c r="E208" s="13"/>
      <c r="F208" s="13"/>
      <c r="G208" s="11"/>
    </row>
    <row r="209" spans="1:7" ht="20.25" hidden="1" customHeight="1" x14ac:dyDescent="0.15">
      <c r="A209" s="70"/>
      <c r="B209" s="15" t="s">
        <v>21</v>
      </c>
      <c r="C209" s="10">
        <v>11019883</v>
      </c>
      <c r="D209" s="10">
        <v>220467662</v>
      </c>
      <c r="E209" s="10">
        <f>ROUND((D209/C209)*1000,0)</f>
        <v>20006</v>
      </c>
      <c r="F209" s="10">
        <v>45384</v>
      </c>
      <c r="G209" s="47" t="s">
        <v>97</v>
      </c>
    </row>
    <row r="210" spans="1:7" ht="20.25" hidden="1" customHeight="1" x14ac:dyDescent="0.15">
      <c r="A210" s="67" t="s">
        <v>23</v>
      </c>
      <c r="B210" s="14" t="s">
        <v>24</v>
      </c>
      <c r="C210" s="20">
        <v>1783749</v>
      </c>
      <c r="D210" s="20">
        <v>11457998</v>
      </c>
      <c r="E210" s="10">
        <f>ROUND((D210/C210)*1000,0)</f>
        <v>6424</v>
      </c>
      <c r="F210" s="20">
        <v>17500</v>
      </c>
      <c r="G210" s="52" t="s">
        <v>94</v>
      </c>
    </row>
    <row r="211" spans="1:7" ht="20.25" hidden="1" customHeight="1" x14ac:dyDescent="0.15">
      <c r="A211" s="70"/>
      <c r="B211" s="15" t="s">
        <v>23</v>
      </c>
      <c r="C211" s="10">
        <v>11341839</v>
      </c>
      <c r="D211" s="10">
        <v>55147304</v>
      </c>
      <c r="E211" s="10">
        <f>ROUND((D211/C211)*1000,0)</f>
        <v>4862</v>
      </c>
      <c r="F211" s="10">
        <v>19208</v>
      </c>
      <c r="G211" s="47" t="s">
        <v>95</v>
      </c>
    </row>
    <row r="212" spans="1:7" ht="10.5" hidden="1" customHeight="1" x14ac:dyDescent="0.15">
      <c r="A212" s="21"/>
      <c r="B212" s="22"/>
      <c r="C212" s="23"/>
      <c r="D212" s="23"/>
      <c r="E212" s="23"/>
      <c r="F212" s="23"/>
      <c r="G212" s="24"/>
    </row>
    <row r="213" spans="1:7" ht="20.25" hidden="1" customHeight="1" x14ac:dyDescent="0.15">
      <c r="A213" s="51" t="s">
        <v>89</v>
      </c>
      <c r="B213" s="22"/>
      <c r="C213" s="23"/>
      <c r="D213" s="23"/>
      <c r="E213" s="23"/>
      <c r="F213" s="23"/>
      <c r="G213" s="24"/>
    </row>
    <row r="214" spans="1:7" ht="20.25" hidden="1" customHeight="1" x14ac:dyDescent="0.15">
      <c r="A214" s="51" t="s">
        <v>87</v>
      </c>
      <c r="B214" s="22"/>
      <c r="C214" s="23"/>
      <c r="D214" s="23"/>
      <c r="E214" s="23"/>
      <c r="F214" s="23"/>
      <c r="G214" s="24"/>
    </row>
    <row r="215" spans="1:7" hidden="1" x14ac:dyDescent="0.15">
      <c r="A215" s="5"/>
      <c r="B215" s="5"/>
      <c r="C215" s="5"/>
      <c r="D215" s="5"/>
      <c r="E215" s="5"/>
      <c r="F215" s="5"/>
      <c r="G215" s="5"/>
    </row>
    <row r="216" spans="1:7" ht="19.5" hidden="1" customHeight="1" x14ac:dyDescent="0.15">
      <c r="A216" s="5"/>
      <c r="B216" s="5"/>
      <c r="C216" s="5"/>
      <c r="D216" s="5"/>
      <c r="E216" s="5"/>
      <c r="F216" s="5"/>
      <c r="G216" s="45" t="s">
        <v>101</v>
      </c>
    </row>
    <row r="217" spans="1:7" hidden="1" x14ac:dyDescent="0.15">
      <c r="A217" s="73" t="s">
        <v>0</v>
      </c>
      <c r="B217" s="74"/>
      <c r="C217" s="7"/>
      <c r="D217" s="7"/>
      <c r="E217" s="71" t="s">
        <v>102</v>
      </c>
      <c r="F217" s="72"/>
      <c r="G217" s="7"/>
    </row>
    <row r="218" spans="1:7" hidden="1" x14ac:dyDescent="0.15">
      <c r="A218" s="75"/>
      <c r="B218" s="76"/>
      <c r="C218" s="8" t="s">
        <v>103</v>
      </c>
      <c r="D218" s="8" t="s">
        <v>104</v>
      </c>
      <c r="E218" s="7" t="s">
        <v>1</v>
      </c>
      <c r="F218" s="7" t="s">
        <v>2</v>
      </c>
      <c r="G218" s="8" t="s">
        <v>3</v>
      </c>
    </row>
    <row r="219" spans="1:7" hidden="1" x14ac:dyDescent="0.15">
      <c r="A219" s="77"/>
      <c r="B219" s="78"/>
      <c r="C219" s="9" t="s">
        <v>105</v>
      </c>
      <c r="D219" s="9" t="s">
        <v>106</v>
      </c>
      <c r="E219" s="9" t="s">
        <v>107</v>
      </c>
      <c r="F219" s="9" t="s">
        <v>4</v>
      </c>
      <c r="G219" s="9"/>
    </row>
    <row r="220" spans="1:7" ht="20.25" hidden="1" customHeight="1" x14ac:dyDescent="0.15">
      <c r="A220" s="79" t="s">
        <v>5</v>
      </c>
      <c r="B220" s="80"/>
      <c r="C220" s="10">
        <v>29540389</v>
      </c>
      <c r="D220" s="10">
        <v>374142304</v>
      </c>
      <c r="E220" s="10">
        <f>ROUND((D220/C220)*1000,0)</f>
        <v>12665</v>
      </c>
      <c r="F220" s="10">
        <v>51052</v>
      </c>
      <c r="G220" s="47" t="s">
        <v>6</v>
      </c>
    </row>
    <row r="221" spans="1:7" ht="20.25" hidden="1" customHeight="1" x14ac:dyDescent="0.15">
      <c r="A221" s="81" t="s">
        <v>7</v>
      </c>
      <c r="B221" s="12" t="s">
        <v>8</v>
      </c>
      <c r="C221" s="13"/>
      <c r="D221" s="13"/>
      <c r="E221" s="13"/>
      <c r="F221" s="13"/>
      <c r="G221" s="11"/>
    </row>
    <row r="222" spans="1:7" ht="20.25" hidden="1" customHeight="1" x14ac:dyDescent="0.15">
      <c r="A222" s="82"/>
      <c r="B222" s="14" t="s">
        <v>9</v>
      </c>
      <c r="C222" s="13"/>
      <c r="D222" s="13"/>
      <c r="E222" s="13"/>
      <c r="F222" s="13"/>
      <c r="G222" s="11"/>
    </row>
    <row r="223" spans="1:7" ht="20.25" hidden="1" customHeight="1" x14ac:dyDescent="0.15">
      <c r="A223" s="83"/>
      <c r="B223" s="15" t="s">
        <v>10</v>
      </c>
      <c r="C223" s="10">
        <v>2068590</v>
      </c>
      <c r="D223" s="10">
        <v>51154769</v>
      </c>
      <c r="E223" s="10">
        <f>ROUND((D223/C223)*1000,0)</f>
        <v>24729</v>
      </c>
      <c r="F223" s="10">
        <v>51052</v>
      </c>
      <c r="G223" s="47" t="s">
        <v>6</v>
      </c>
    </row>
    <row r="224" spans="1:7" ht="20.25" hidden="1" customHeight="1" x14ac:dyDescent="0.15">
      <c r="A224" s="67" t="s">
        <v>11</v>
      </c>
      <c r="B224" s="14" t="s">
        <v>12</v>
      </c>
      <c r="C224" s="16">
        <v>1723710</v>
      </c>
      <c r="D224" s="16">
        <v>11841858</v>
      </c>
      <c r="E224" s="10">
        <f>ROUND((D224/C224)*1000,0)</f>
        <v>6870</v>
      </c>
      <c r="F224" s="16">
        <v>9514</v>
      </c>
      <c r="G224" s="52" t="s">
        <v>90</v>
      </c>
    </row>
    <row r="225" spans="1:7" ht="20.25" hidden="1" customHeight="1" x14ac:dyDescent="0.15">
      <c r="A225" s="68"/>
      <c r="B225" s="14" t="s">
        <v>14</v>
      </c>
      <c r="C225" s="10">
        <v>720246</v>
      </c>
      <c r="D225" s="10">
        <v>5172482</v>
      </c>
      <c r="E225" s="10">
        <f>ROUND((D225/C225)*1000,0)</f>
        <v>7182</v>
      </c>
      <c r="F225" s="10">
        <v>15700</v>
      </c>
      <c r="G225" s="47" t="s">
        <v>108</v>
      </c>
    </row>
    <row r="226" spans="1:7" ht="20.25" hidden="1" customHeight="1" x14ac:dyDescent="0.15">
      <c r="A226" s="68"/>
      <c r="B226" s="14" t="s">
        <v>16</v>
      </c>
      <c r="C226" s="18"/>
      <c r="D226" s="18"/>
      <c r="E226" s="18"/>
      <c r="F226" s="18"/>
      <c r="G226" s="19"/>
    </row>
    <row r="227" spans="1:7" ht="20.25" hidden="1" customHeight="1" x14ac:dyDescent="0.15">
      <c r="A227" s="69" t="s">
        <v>17</v>
      </c>
      <c r="B227" s="12" t="s">
        <v>18</v>
      </c>
      <c r="C227" s="10">
        <v>813347</v>
      </c>
      <c r="D227" s="10">
        <v>17781160</v>
      </c>
      <c r="E227" s="10">
        <f>ROUND((D227/C227)*1000,0)</f>
        <v>21862</v>
      </c>
      <c r="F227" s="10">
        <v>47736</v>
      </c>
      <c r="G227" s="47" t="s">
        <v>92</v>
      </c>
    </row>
    <row r="228" spans="1:7" ht="20.25" hidden="1" customHeight="1" x14ac:dyDescent="0.15">
      <c r="A228" s="68"/>
      <c r="B228" s="14" t="s">
        <v>20</v>
      </c>
      <c r="C228" s="13"/>
      <c r="D228" s="13"/>
      <c r="E228" s="13"/>
      <c r="F228" s="13"/>
      <c r="G228" s="11"/>
    </row>
    <row r="229" spans="1:7" ht="20.25" hidden="1" customHeight="1" x14ac:dyDescent="0.15">
      <c r="A229" s="70"/>
      <c r="B229" s="15" t="s">
        <v>21</v>
      </c>
      <c r="C229" s="10">
        <v>11023233</v>
      </c>
      <c r="D229" s="10">
        <v>221416475</v>
      </c>
      <c r="E229" s="10">
        <f>ROUND((D229/C229)*1000,0)</f>
        <v>20086</v>
      </c>
      <c r="F229" s="10">
        <v>45384</v>
      </c>
      <c r="G229" s="47" t="s">
        <v>109</v>
      </c>
    </row>
    <row r="230" spans="1:7" ht="20.25" hidden="1" customHeight="1" x14ac:dyDescent="0.15">
      <c r="A230" s="67" t="s">
        <v>23</v>
      </c>
      <c r="B230" s="14" t="s">
        <v>24</v>
      </c>
      <c r="C230" s="20">
        <v>1792390</v>
      </c>
      <c r="D230" s="20">
        <v>11450419</v>
      </c>
      <c r="E230" s="10">
        <f>ROUND((D230/C230)*1000,0)</f>
        <v>6388</v>
      </c>
      <c r="F230" s="20">
        <v>17500</v>
      </c>
      <c r="G230" s="52" t="s">
        <v>94</v>
      </c>
    </row>
    <row r="231" spans="1:7" ht="20.25" hidden="1" customHeight="1" x14ac:dyDescent="0.15">
      <c r="A231" s="70"/>
      <c r="B231" s="15" t="s">
        <v>23</v>
      </c>
      <c r="C231" s="10">
        <v>11349647</v>
      </c>
      <c r="D231" s="10">
        <v>55212130</v>
      </c>
      <c r="E231" s="10">
        <f>ROUND((D231/C231)*1000,0)</f>
        <v>4865</v>
      </c>
      <c r="F231" s="10">
        <v>19208</v>
      </c>
      <c r="G231" s="47" t="s">
        <v>95</v>
      </c>
    </row>
    <row r="232" spans="1:7" hidden="1" x14ac:dyDescent="0.15">
      <c r="A232" s="21"/>
      <c r="B232" s="22"/>
      <c r="C232" s="23"/>
      <c r="D232" s="23"/>
      <c r="E232" s="23"/>
      <c r="F232" s="23"/>
      <c r="G232" s="24"/>
    </row>
    <row r="233" spans="1:7" hidden="1" x14ac:dyDescent="0.15">
      <c r="A233" s="51" t="s">
        <v>89</v>
      </c>
      <c r="B233" s="22"/>
      <c r="C233" s="23"/>
      <c r="D233" s="23"/>
      <c r="E233" s="23"/>
      <c r="F233" s="23"/>
      <c r="G233" s="24"/>
    </row>
    <row r="234" spans="1:7" hidden="1" x14ac:dyDescent="0.15">
      <c r="A234" s="51" t="s">
        <v>87</v>
      </c>
      <c r="B234" s="22"/>
      <c r="C234" s="23"/>
      <c r="D234" s="23"/>
      <c r="E234" s="23"/>
      <c r="F234" s="23"/>
      <c r="G234" s="24"/>
    </row>
    <row r="235" spans="1:7" hidden="1" x14ac:dyDescent="0.15"/>
    <row r="236" spans="1:7" hidden="1" x14ac:dyDescent="0.15">
      <c r="A236" s="5"/>
      <c r="B236" s="5"/>
      <c r="C236" s="5"/>
      <c r="D236" s="5"/>
      <c r="E236" s="5"/>
      <c r="F236" s="5"/>
      <c r="G236" s="45" t="s">
        <v>98</v>
      </c>
    </row>
    <row r="237" spans="1:7" hidden="1" x14ac:dyDescent="0.15">
      <c r="A237" s="73" t="s">
        <v>0</v>
      </c>
      <c r="B237" s="74"/>
      <c r="C237" s="7"/>
      <c r="D237" s="7"/>
      <c r="E237" s="71" t="s">
        <v>28</v>
      </c>
      <c r="F237" s="72"/>
      <c r="G237" s="7"/>
    </row>
    <row r="238" spans="1:7" hidden="1" x14ac:dyDescent="0.15">
      <c r="A238" s="75"/>
      <c r="B238" s="76"/>
      <c r="C238" s="8" t="s">
        <v>29</v>
      </c>
      <c r="D238" s="8" t="s">
        <v>30</v>
      </c>
      <c r="E238" s="7" t="s">
        <v>1</v>
      </c>
      <c r="F238" s="7" t="s">
        <v>2</v>
      </c>
      <c r="G238" s="8" t="s">
        <v>3</v>
      </c>
    </row>
    <row r="239" spans="1:7" hidden="1" x14ac:dyDescent="0.15">
      <c r="A239" s="77"/>
      <c r="B239" s="78"/>
      <c r="C239" s="9" t="s">
        <v>31</v>
      </c>
      <c r="D239" s="9" t="s">
        <v>32</v>
      </c>
      <c r="E239" s="9" t="s">
        <v>33</v>
      </c>
      <c r="F239" s="9" t="s">
        <v>4</v>
      </c>
      <c r="G239" s="9"/>
    </row>
    <row r="240" spans="1:7" ht="19.899999999999999" hidden="1" customHeight="1" x14ac:dyDescent="0.15">
      <c r="A240" s="79" t="s">
        <v>5</v>
      </c>
      <c r="B240" s="80"/>
      <c r="C240" s="10">
        <v>29600556</v>
      </c>
      <c r="D240" s="10">
        <v>397410741</v>
      </c>
      <c r="E240" s="10">
        <f>ROUND((D240/C240)*1000,0)</f>
        <v>13426</v>
      </c>
      <c r="F240" s="10">
        <v>55672</v>
      </c>
      <c r="G240" s="47" t="s">
        <v>6</v>
      </c>
    </row>
    <row r="241" spans="1:12" ht="19.899999999999999" hidden="1" customHeight="1" x14ac:dyDescent="0.15">
      <c r="A241" s="81" t="s">
        <v>7</v>
      </c>
      <c r="B241" s="12" t="s">
        <v>8</v>
      </c>
      <c r="C241" s="13"/>
      <c r="D241" s="13"/>
      <c r="E241" s="13"/>
      <c r="F241" s="13"/>
      <c r="G241" s="11"/>
    </row>
    <row r="242" spans="1:12" ht="19.899999999999999" hidden="1" customHeight="1" x14ac:dyDescent="0.15">
      <c r="A242" s="82"/>
      <c r="B242" s="14" t="s">
        <v>9</v>
      </c>
      <c r="C242" s="13"/>
      <c r="D242" s="13"/>
      <c r="E242" s="13"/>
      <c r="F242" s="13"/>
      <c r="G242" s="11"/>
    </row>
    <row r="243" spans="1:12" ht="19.899999999999999" hidden="1" customHeight="1" x14ac:dyDescent="0.15">
      <c r="A243" s="83"/>
      <c r="B243" s="15" t="s">
        <v>10</v>
      </c>
      <c r="C243" s="10">
        <v>1988891</v>
      </c>
      <c r="D243" s="10">
        <v>53584891</v>
      </c>
      <c r="E243" s="10">
        <f>ROUND((D243/C243)*1000,0)</f>
        <v>26942</v>
      </c>
      <c r="F243" s="10">
        <v>55672</v>
      </c>
      <c r="G243" s="47" t="s">
        <v>6</v>
      </c>
    </row>
    <row r="244" spans="1:12" ht="19.899999999999999" hidden="1" customHeight="1" x14ac:dyDescent="0.15">
      <c r="A244" s="67" t="s">
        <v>11</v>
      </c>
      <c r="B244" s="14" t="s">
        <v>12</v>
      </c>
      <c r="C244" s="16">
        <v>1720056</v>
      </c>
      <c r="D244" s="16">
        <v>12462835</v>
      </c>
      <c r="E244" s="10">
        <f>ROUND((D244/C244)*1000,0)</f>
        <v>7246</v>
      </c>
      <c r="F244" s="16">
        <v>10022</v>
      </c>
      <c r="G244" s="52" t="s">
        <v>90</v>
      </c>
    </row>
    <row r="245" spans="1:12" ht="19.899999999999999" hidden="1" customHeight="1" x14ac:dyDescent="0.15">
      <c r="A245" s="68"/>
      <c r="B245" s="14" t="s">
        <v>14</v>
      </c>
      <c r="C245" s="10">
        <v>707459</v>
      </c>
      <c r="D245" s="10">
        <v>6761525</v>
      </c>
      <c r="E245" s="10">
        <f>ROUND((D245/C245)*1000,0)</f>
        <v>9557</v>
      </c>
      <c r="F245" s="10">
        <v>16300</v>
      </c>
      <c r="G245" s="47" t="s">
        <v>99</v>
      </c>
    </row>
    <row r="246" spans="1:12" ht="19.899999999999999" hidden="1" customHeight="1" x14ac:dyDescent="0.15">
      <c r="A246" s="68"/>
      <c r="B246" s="14" t="s">
        <v>16</v>
      </c>
      <c r="C246" s="18"/>
      <c r="D246" s="18"/>
      <c r="E246" s="18"/>
      <c r="F246" s="18"/>
      <c r="G246" s="19"/>
    </row>
    <row r="247" spans="1:12" ht="19.899999999999999" hidden="1" customHeight="1" x14ac:dyDescent="0.15">
      <c r="A247" s="69" t="s">
        <v>17</v>
      </c>
      <c r="B247" s="12" t="s">
        <v>18</v>
      </c>
      <c r="C247" s="10">
        <v>763092</v>
      </c>
      <c r="D247" s="10">
        <v>18840186</v>
      </c>
      <c r="E247" s="10">
        <f>ROUND((D247/C247)*1000,0)</f>
        <v>24689</v>
      </c>
      <c r="F247" s="10">
        <v>51634</v>
      </c>
      <c r="G247" s="47" t="s">
        <v>92</v>
      </c>
    </row>
    <row r="248" spans="1:12" ht="19.899999999999999" hidden="1" customHeight="1" x14ac:dyDescent="0.15">
      <c r="A248" s="68"/>
      <c r="B248" s="14" t="s">
        <v>20</v>
      </c>
      <c r="C248" s="13"/>
      <c r="D248" s="13"/>
      <c r="E248" s="13"/>
      <c r="F248" s="13"/>
      <c r="G248" s="11"/>
    </row>
    <row r="249" spans="1:12" ht="19.899999999999999" hidden="1" customHeight="1" x14ac:dyDescent="0.15">
      <c r="A249" s="70"/>
      <c r="B249" s="15" t="s">
        <v>21</v>
      </c>
      <c r="C249" s="10">
        <v>11244373</v>
      </c>
      <c r="D249" s="10">
        <v>237740825</v>
      </c>
      <c r="E249" s="10">
        <f>ROUND((D249/C249)*1000,0)</f>
        <v>21143</v>
      </c>
      <c r="F249" s="10">
        <v>48670</v>
      </c>
      <c r="G249" s="47" t="s">
        <v>100</v>
      </c>
    </row>
    <row r="250" spans="1:12" ht="19.899999999999999" hidden="1" customHeight="1" x14ac:dyDescent="0.15">
      <c r="A250" s="67" t="s">
        <v>23</v>
      </c>
      <c r="B250" s="14" t="s">
        <v>24</v>
      </c>
      <c r="C250" s="20">
        <v>1794715</v>
      </c>
      <c r="D250" s="20">
        <v>11643923</v>
      </c>
      <c r="E250" s="10">
        <f>ROUND((D250/C250)*1000,0)</f>
        <v>6488</v>
      </c>
      <c r="F250" s="20">
        <v>18900</v>
      </c>
      <c r="G250" s="52" t="s">
        <v>94</v>
      </c>
    </row>
    <row r="251" spans="1:12" ht="19.899999999999999" hidden="1" customHeight="1" x14ac:dyDescent="0.15">
      <c r="A251" s="70"/>
      <c r="B251" s="15" t="s">
        <v>23</v>
      </c>
      <c r="C251" s="10">
        <v>11330693</v>
      </c>
      <c r="D251" s="10">
        <v>56228047</v>
      </c>
      <c r="E251" s="10">
        <f>ROUND((D251/C251)*1000,0)</f>
        <v>4962</v>
      </c>
      <c r="F251" s="10">
        <v>22638</v>
      </c>
      <c r="G251" s="47" t="s">
        <v>95</v>
      </c>
      <c r="J251" s="46"/>
      <c r="K251" s="53"/>
      <c r="L251" s="53"/>
    </row>
    <row r="252" spans="1:12" hidden="1" x14ac:dyDescent="0.15">
      <c r="A252" s="21"/>
      <c r="B252" s="22"/>
      <c r="C252" s="23"/>
      <c r="D252" s="23"/>
      <c r="E252" s="23"/>
      <c r="F252" s="23"/>
      <c r="G252" s="24"/>
    </row>
    <row r="253" spans="1:12" hidden="1" x14ac:dyDescent="0.15">
      <c r="A253" s="51" t="s">
        <v>89</v>
      </c>
      <c r="B253" s="22"/>
      <c r="C253" s="23"/>
      <c r="D253" s="23"/>
      <c r="E253" s="23"/>
      <c r="F253" s="23"/>
      <c r="G253" s="24"/>
    </row>
    <row r="254" spans="1:12" hidden="1" x14ac:dyDescent="0.15">
      <c r="A254" s="51" t="s">
        <v>87</v>
      </c>
      <c r="B254" s="22"/>
      <c r="C254" s="23"/>
      <c r="D254" s="23"/>
      <c r="E254" s="23"/>
      <c r="F254" s="23"/>
      <c r="G254" s="24"/>
    </row>
    <row r="255" spans="1:12" hidden="1" x14ac:dyDescent="0.15">
      <c r="A255" s="5"/>
      <c r="B255" s="5"/>
      <c r="C255" s="5"/>
      <c r="D255" s="5"/>
      <c r="E255" s="5"/>
      <c r="F255" s="5"/>
      <c r="G255" s="5"/>
    </row>
    <row r="256" spans="1:12" hidden="1" x14ac:dyDescent="0.15">
      <c r="A256" s="5"/>
      <c r="B256" s="5"/>
      <c r="C256" s="5"/>
      <c r="D256" s="5"/>
      <c r="E256" s="5"/>
      <c r="F256" s="5"/>
      <c r="G256" s="45" t="s">
        <v>110</v>
      </c>
    </row>
    <row r="257" spans="1:12" hidden="1" x14ac:dyDescent="0.15">
      <c r="A257" s="73" t="s">
        <v>0</v>
      </c>
      <c r="B257" s="74"/>
      <c r="C257" s="7"/>
      <c r="D257" s="7"/>
      <c r="E257" s="71" t="s">
        <v>28</v>
      </c>
      <c r="F257" s="72"/>
      <c r="G257" s="7"/>
    </row>
    <row r="258" spans="1:12" hidden="1" x14ac:dyDescent="0.15">
      <c r="A258" s="75"/>
      <c r="B258" s="76"/>
      <c r="C258" s="8" t="s">
        <v>29</v>
      </c>
      <c r="D258" s="8" t="s">
        <v>30</v>
      </c>
      <c r="E258" s="7" t="s">
        <v>1</v>
      </c>
      <c r="F258" s="7" t="s">
        <v>2</v>
      </c>
      <c r="G258" s="8" t="s">
        <v>3</v>
      </c>
    </row>
    <row r="259" spans="1:12" hidden="1" x14ac:dyDescent="0.15">
      <c r="A259" s="77"/>
      <c r="B259" s="78"/>
      <c r="C259" s="9" t="s">
        <v>31</v>
      </c>
      <c r="D259" s="9" t="s">
        <v>32</v>
      </c>
      <c r="E259" s="9" t="s">
        <v>33</v>
      </c>
      <c r="F259" s="9" t="s">
        <v>4</v>
      </c>
      <c r="G259" s="9"/>
    </row>
    <row r="260" spans="1:12" ht="19.899999999999999" hidden="1" customHeight="1" x14ac:dyDescent="0.15">
      <c r="A260" s="79" t="s">
        <v>5</v>
      </c>
      <c r="B260" s="80"/>
      <c r="C260" s="10">
        <v>29600556</v>
      </c>
      <c r="D260" s="10">
        <v>397410741</v>
      </c>
      <c r="E260" s="10">
        <f>ROUND((D260/C260)*1000,0)</f>
        <v>13426</v>
      </c>
      <c r="F260" s="10">
        <v>55672</v>
      </c>
      <c r="G260" s="47" t="s">
        <v>6</v>
      </c>
    </row>
    <row r="261" spans="1:12" ht="19.899999999999999" hidden="1" customHeight="1" x14ac:dyDescent="0.15">
      <c r="A261" s="81" t="s">
        <v>7</v>
      </c>
      <c r="B261" s="12" t="s">
        <v>8</v>
      </c>
      <c r="C261" s="13"/>
      <c r="D261" s="13"/>
      <c r="E261" s="13"/>
      <c r="F261" s="13"/>
      <c r="G261" s="11"/>
    </row>
    <row r="262" spans="1:12" ht="19.899999999999999" hidden="1" customHeight="1" x14ac:dyDescent="0.15">
      <c r="A262" s="82"/>
      <c r="B262" s="14" t="s">
        <v>9</v>
      </c>
      <c r="C262" s="13"/>
      <c r="D262" s="13"/>
      <c r="E262" s="13"/>
      <c r="F262" s="13"/>
      <c r="G262" s="11"/>
    </row>
    <row r="263" spans="1:12" ht="19.899999999999999" hidden="1" customHeight="1" x14ac:dyDescent="0.15">
      <c r="A263" s="83"/>
      <c r="B263" s="15" t="s">
        <v>10</v>
      </c>
      <c r="C263" s="10">
        <v>1976273</v>
      </c>
      <c r="D263" s="10">
        <v>53439766</v>
      </c>
      <c r="E263" s="10">
        <f>ROUND((D263/C263)*1000,0)</f>
        <v>27041</v>
      </c>
      <c r="F263" s="10">
        <v>55672</v>
      </c>
      <c r="G263" s="47" t="s">
        <v>6</v>
      </c>
    </row>
    <row r="264" spans="1:12" ht="19.899999999999999" hidden="1" customHeight="1" x14ac:dyDescent="0.15">
      <c r="A264" s="67" t="s">
        <v>11</v>
      </c>
      <c r="B264" s="14" t="s">
        <v>12</v>
      </c>
      <c r="C264" s="16">
        <v>1720069</v>
      </c>
      <c r="D264" s="16">
        <v>12448447</v>
      </c>
      <c r="E264" s="10">
        <f>ROUND((D264/C264)*1000,0)</f>
        <v>7237</v>
      </c>
      <c r="F264" s="16">
        <v>10022</v>
      </c>
      <c r="G264" s="52" t="s">
        <v>90</v>
      </c>
    </row>
    <row r="265" spans="1:12" ht="19.899999999999999" hidden="1" customHeight="1" x14ac:dyDescent="0.15">
      <c r="A265" s="68"/>
      <c r="B265" s="14" t="s">
        <v>14</v>
      </c>
      <c r="C265" s="10">
        <v>708138</v>
      </c>
      <c r="D265" s="10">
        <v>6762410</v>
      </c>
      <c r="E265" s="10">
        <f>ROUND((D265/C265)*1000,0)</f>
        <v>9550</v>
      </c>
      <c r="F265" s="10">
        <v>13379</v>
      </c>
      <c r="G265" s="47" t="s">
        <v>111</v>
      </c>
    </row>
    <row r="266" spans="1:12" ht="19.899999999999999" hidden="1" customHeight="1" x14ac:dyDescent="0.15">
      <c r="A266" s="68"/>
      <c r="B266" s="14" t="s">
        <v>16</v>
      </c>
      <c r="C266" s="18"/>
      <c r="D266" s="18"/>
      <c r="E266" s="18"/>
      <c r="F266" s="18"/>
      <c r="G266" s="19"/>
    </row>
    <row r="267" spans="1:12" ht="19.899999999999999" hidden="1" customHeight="1" x14ac:dyDescent="0.15">
      <c r="A267" s="69" t="s">
        <v>17</v>
      </c>
      <c r="B267" s="12" t="s">
        <v>18</v>
      </c>
      <c r="C267" s="10">
        <v>756779</v>
      </c>
      <c r="D267" s="10">
        <v>18690276</v>
      </c>
      <c r="E267" s="10">
        <f>ROUND((D267/C267)*1000,0)</f>
        <v>24697</v>
      </c>
      <c r="F267" s="10">
        <v>51634</v>
      </c>
      <c r="G267" s="47" t="s">
        <v>92</v>
      </c>
    </row>
    <row r="268" spans="1:12" ht="19.899999999999999" hidden="1" customHeight="1" x14ac:dyDescent="0.15">
      <c r="A268" s="68"/>
      <c r="B268" s="14" t="s">
        <v>20</v>
      </c>
      <c r="C268" s="13"/>
      <c r="D268" s="13"/>
      <c r="E268" s="13"/>
      <c r="F268" s="13"/>
      <c r="G268" s="11"/>
    </row>
    <row r="269" spans="1:12" ht="19.899999999999999" hidden="1" customHeight="1" x14ac:dyDescent="0.15">
      <c r="A269" s="70"/>
      <c r="B269" s="15" t="s">
        <v>21</v>
      </c>
      <c r="C269" s="10">
        <v>11227568</v>
      </c>
      <c r="D269" s="10">
        <v>237677511</v>
      </c>
      <c r="E269" s="10">
        <f>ROUND((D269/C269)*1000,0)</f>
        <v>21169</v>
      </c>
      <c r="F269" s="10">
        <v>48670</v>
      </c>
      <c r="G269" s="47" t="s">
        <v>100</v>
      </c>
    </row>
    <row r="270" spans="1:12" ht="19.899999999999999" hidden="1" customHeight="1" x14ac:dyDescent="0.15">
      <c r="A270" s="67" t="s">
        <v>23</v>
      </c>
      <c r="B270" s="14" t="s">
        <v>24</v>
      </c>
      <c r="C270" s="20">
        <v>1795609</v>
      </c>
      <c r="D270" s="20">
        <v>11510908</v>
      </c>
      <c r="E270" s="10">
        <f>ROUND((D270/C270)*1000,0)</f>
        <v>6411</v>
      </c>
      <c r="F270" s="20">
        <v>18805</v>
      </c>
      <c r="G270" s="47" t="s">
        <v>112</v>
      </c>
    </row>
    <row r="271" spans="1:12" ht="19.899999999999999" hidden="1" customHeight="1" x14ac:dyDescent="0.15">
      <c r="A271" s="70"/>
      <c r="B271" s="15" t="s">
        <v>23</v>
      </c>
      <c r="C271" s="10">
        <v>11361927</v>
      </c>
      <c r="D271" s="10">
        <v>55944876</v>
      </c>
      <c r="E271" s="10">
        <f>ROUND((D271/C271)*1000,0)</f>
        <v>4924</v>
      </c>
      <c r="F271" s="10">
        <v>22411</v>
      </c>
      <c r="G271" s="47" t="s">
        <v>95</v>
      </c>
      <c r="L271" s="54"/>
    </row>
    <row r="272" spans="1:12" hidden="1" x14ac:dyDescent="0.15">
      <c r="A272" s="21"/>
      <c r="B272" s="22"/>
      <c r="C272" s="23"/>
      <c r="D272" s="23"/>
      <c r="E272" s="23"/>
      <c r="F272" s="23"/>
      <c r="G272" s="24"/>
    </row>
    <row r="273" spans="1:7" hidden="1" x14ac:dyDescent="0.15">
      <c r="A273" s="51" t="s">
        <v>89</v>
      </c>
      <c r="B273" s="22"/>
      <c r="C273" s="23"/>
      <c r="D273" s="23"/>
      <c r="E273" s="23"/>
      <c r="F273" s="23"/>
      <c r="G273" s="24"/>
    </row>
    <row r="274" spans="1:7" hidden="1" x14ac:dyDescent="0.15">
      <c r="A274" s="51" t="s">
        <v>87</v>
      </c>
      <c r="B274" s="22"/>
      <c r="C274" s="23"/>
      <c r="D274" s="23"/>
      <c r="E274" s="23"/>
      <c r="F274" s="23"/>
      <c r="G274" s="24"/>
    </row>
    <row r="275" spans="1:7" hidden="1" x14ac:dyDescent="0.15"/>
    <row r="276" spans="1:7" hidden="1" x14ac:dyDescent="0.15">
      <c r="A276" s="5"/>
      <c r="B276" s="5"/>
      <c r="C276" s="5"/>
      <c r="D276" s="5"/>
      <c r="E276" s="5"/>
      <c r="F276" s="5"/>
      <c r="G276" s="45" t="s">
        <v>113</v>
      </c>
    </row>
    <row r="277" spans="1:7" hidden="1" x14ac:dyDescent="0.15">
      <c r="A277" s="73" t="s">
        <v>0</v>
      </c>
      <c r="B277" s="74"/>
      <c r="C277" s="7"/>
      <c r="D277" s="7"/>
      <c r="E277" s="71" t="s">
        <v>28</v>
      </c>
      <c r="F277" s="72"/>
      <c r="G277" s="7"/>
    </row>
    <row r="278" spans="1:7" hidden="1" x14ac:dyDescent="0.15">
      <c r="A278" s="75"/>
      <c r="B278" s="76"/>
      <c r="C278" s="8" t="s">
        <v>29</v>
      </c>
      <c r="D278" s="8" t="s">
        <v>30</v>
      </c>
      <c r="E278" s="7" t="s">
        <v>1</v>
      </c>
      <c r="F278" s="7" t="s">
        <v>2</v>
      </c>
      <c r="G278" s="8" t="s">
        <v>3</v>
      </c>
    </row>
    <row r="279" spans="1:7" hidden="1" x14ac:dyDescent="0.15">
      <c r="A279" s="77"/>
      <c r="B279" s="78"/>
      <c r="C279" s="9" t="s">
        <v>31</v>
      </c>
      <c r="D279" s="9" t="s">
        <v>32</v>
      </c>
      <c r="E279" s="9" t="s">
        <v>33</v>
      </c>
      <c r="F279" s="9" t="s">
        <v>4</v>
      </c>
      <c r="G279" s="9"/>
    </row>
    <row r="280" spans="1:7" ht="19.899999999999999" hidden="1" customHeight="1" x14ac:dyDescent="0.15">
      <c r="A280" s="79" t="s">
        <v>5</v>
      </c>
      <c r="B280" s="80"/>
      <c r="C280" s="56">
        <v>29507720</v>
      </c>
      <c r="D280" s="56">
        <v>395393466</v>
      </c>
      <c r="E280" s="56">
        <f>ROUND((D280/C280)*1000,0)</f>
        <v>13400</v>
      </c>
      <c r="F280" s="56">
        <v>55672</v>
      </c>
      <c r="G280" s="57" t="s">
        <v>6</v>
      </c>
    </row>
    <row r="281" spans="1:7" ht="19.899999999999999" hidden="1" customHeight="1" x14ac:dyDescent="0.15">
      <c r="A281" s="81" t="s">
        <v>7</v>
      </c>
      <c r="B281" s="12" t="s">
        <v>8</v>
      </c>
      <c r="C281" s="58"/>
      <c r="D281" s="58"/>
      <c r="E281" s="58"/>
      <c r="F281" s="58"/>
      <c r="G281" s="59"/>
    </row>
    <row r="282" spans="1:7" ht="19.899999999999999" hidden="1" customHeight="1" x14ac:dyDescent="0.15">
      <c r="A282" s="82"/>
      <c r="B282" s="14" t="s">
        <v>9</v>
      </c>
      <c r="C282" s="58"/>
      <c r="D282" s="58"/>
      <c r="E282" s="58"/>
      <c r="F282" s="58"/>
      <c r="G282" s="59"/>
    </row>
    <row r="283" spans="1:7" ht="19.899999999999999" hidden="1" customHeight="1" x14ac:dyDescent="0.15">
      <c r="A283" s="83"/>
      <c r="B283" s="15" t="s">
        <v>10</v>
      </c>
      <c r="C283" s="56">
        <v>1976664</v>
      </c>
      <c r="D283" s="56">
        <v>53438100</v>
      </c>
      <c r="E283" s="56">
        <f>ROUND((D283/C283)*1000,0)</f>
        <v>27034</v>
      </c>
      <c r="F283" s="56">
        <v>55672</v>
      </c>
      <c r="G283" s="57" t="s">
        <v>6</v>
      </c>
    </row>
    <row r="284" spans="1:7" ht="19.899999999999999" hidden="1" customHeight="1" x14ac:dyDescent="0.15">
      <c r="A284" s="67" t="s">
        <v>11</v>
      </c>
      <c r="B284" s="14" t="s">
        <v>12</v>
      </c>
      <c r="C284" s="60">
        <v>1720133</v>
      </c>
      <c r="D284" s="60">
        <v>12342799</v>
      </c>
      <c r="E284" s="56">
        <f>ROUND((D284/C284)*1000,0)</f>
        <v>7175</v>
      </c>
      <c r="F284" s="60">
        <v>9941</v>
      </c>
      <c r="G284" s="61" t="s">
        <v>90</v>
      </c>
    </row>
    <row r="285" spans="1:7" ht="19.899999999999999" hidden="1" customHeight="1" x14ac:dyDescent="0.15">
      <c r="A285" s="68"/>
      <c r="B285" s="14" t="s">
        <v>14</v>
      </c>
      <c r="C285" s="56">
        <v>730377</v>
      </c>
      <c r="D285" s="56">
        <v>6952645</v>
      </c>
      <c r="E285" s="56">
        <f>ROUND((D285/C285)*1000,0)</f>
        <v>9519</v>
      </c>
      <c r="F285" s="56">
        <v>11237</v>
      </c>
      <c r="G285" s="57" t="s">
        <v>114</v>
      </c>
    </row>
    <row r="286" spans="1:7" ht="19.899999999999999" hidden="1" customHeight="1" x14ac:dyDescent="0.15">
      <c r="A286" s="68"/>
      <c r="B286" s="14" t="s">
        <v>16</v>
      </c>
      <c r="C286" s="62"/>
      <c r="D286" s="62"/>
      <c r="E286" s="62"/>
      <c r="F286" s="62"/>
      <c r="G286" s="63"/>
    </row>
    <row r="287" spans="1:7" ht="19.899999999999999" hidden="1" customHeight="1" x14ac:dyDescent="0.15">
      <c r="A287" s="69" t="s">
        <v>17</v>
      </c>
      <c r="B287" s="12" t="s">
        <v>18</v>
      </c>
      <c r="C287" s="56">
        <v>757220</v>
      </c>
      <c r="D287" s="56">
        <v>18676413</v>
      </c>
      <c r="E287" s="56">
        <f>ROUND((D287/C287)*1000,0)</f>
        <v>24664</v>
      </c>
      <c r="F287" s="56">
        <v>51634</v>
      </c>
      <c r="G287" s="57" t="s">
        <v>92</v>
      </c>
    </row>
    <row r="288" spans="1:7" ht="19.899999999999999" hidden="1" customHeight="1" x14ac:dyDescent="0.15">
      <c r="A288" s="68"/>
      <c r="B288" s="14" t="s">
        <v>20</v>
      </c>
      <c r="C288" s="58"/>
      <c r="D288" s="58"/>
      <c r="E288" s="58"/>
      <c r="F288" s="58"/>
      <c r="G288" s="59"/>
    </row>
    <row r="289" spans="1:12" ht="19.899999999999999" hidden="1" customHeight="1" x14ac:dyDescent="0.15">
      <c r="A289" s="70"/>
      <c r="B289" s="15" t="s">
        <v>21</v>
      </c>
      <c r="C289" s="56">
        <v>11281363</v>
      </c>
      <c r="D289" s="56">
        <v>237866487</v>
      </c>
      <c r="E289" s="56">
        <f>ROUND((D289/C289)*1000,0)</f>
        <v>21085</v>
      </c>
      <c r="F289" s="56">
        <v>48670</v>
      </c>
      <c r="G289" s="57" t="s">
        <v>100</v>
      </c>
    </row>
    <row r="290" spans="1:12" ht="19.899999999999999" hidden="1" customHeight="1" x14ac:dyDescent="0.15">
      <c r="A290" s="67" t="s">
        <v>23</v>
      </c>
      <c r="B290" s="14" t="s">
        <v>24</v>
      </c>
      <c r="C290" s="64">
        <v>1800971</v>
      </c>
      <c r="D290" s="64">
        <v>11371318</v>
      </c>
      <c r="E290" s="56">
        <f>ROUND((D290/C290)*1000,0)</f>
        <v>6314</v>
      </c>
      <c r="F290" s="64">
        <v>18522</v>
      </c>
      <c r="G290" s="57" t="s">
        <v>115</v>
      </c>
    </row>
    <row r="291" spans="1:12" ht="19.899999999999999" hidden="1" customHeight="1" x14ac:dyDescent="0.15">
      <c r="A291" s="70"/>
      <c r="B291" s="15" t="s">
        <v>23</v>
      </c>
      <c r="C291" s="56">
        <v>11184359</v>
      </c>
      <c r="D291" s="56">
        <v>54582630</v>
      </c>
      <c r="E291" s="56">
        <f>ROUND((D291/C291)*1000,0)</f>
        <v>4880</v>
      </c>
      <c r="F291" s="56">
        <v>22185</v>
      </c>
      <c r="G291" s="57" t="s">
        <v>95</v>
      </c>
      <c r="L291" s="55"/>
    </row>
    <row r="292" spans="1:12" hidden="1" x14ac:dyDescent="0.15">
      <c r="A292" s="21"/>
      <c r="B292" s="22"/>
      <c r="C292" s="23"/>
      <c r="D292" s="23"/>
      <c r="E292" s="23"/>
      <c r="F292" s="23"/>
      <c r="G292" s="24"/>
    </row>
    <row r="293" spans="1:12" hidden="1" x14ac:dyDescent="0.15">
      <c r="A293" s="51" t="s">
        <v>89</v>
      </c>
      <c r="B293" s="22"/>
      <c r="C293" s="23"/>
      <c r="D293" s="23"/>
      <c r="E293" s="23"/>
      <c r="F293" s="23"/>
      <c r="G293" s="24"/>
    </row>
    <row r="294" spans="1:12" hidden="1" x14ac:dyDescent="0.15">
      <c r="A294" s="51" t="s">
        <v>87</v>
      </c>
      <c r="B294" s="22"/>
      <c r="C294" s="23"/>
      <c r="D294" s="23"/>
      <c r="E294" s="23"/>
      <c r="F294" s="23"/>
      <c r="G294" s="24"/>
    </row>
    <row r="295" spans="1:12" hidden="1" x14ac:dyDescent="0.15"/>
    <row r="296" spans="1:12" ht="15" hidden="1" customHeight="1" x14ac:dyDescent="0.15">
      <c r="A296" s="46" t="s">
        <v>80</v>
      </c>
      <c r="B296" s="54" t="s">
        <v>81</v>
      </c>
    </row>
    <row r="297" spans="1:12" hidden="1" x14ac:dyDescent="0.15"/>
    <row r="298" spans="1:12" hidden="1" x14ac:dyDescent="0.15"/>
    <row r="299" spans="1:12" hidden="1" x14ac:dyDescent="0.15"/>
    <row r="300" spans="1:12" hidden="1" x14ac:dyDescent="0.15">
      <c r="A300" s="5"/>
      <c r="B300" s="5"/>
      <c r="C300" s="5"/>
      <c r="D300" s="5"/>
      <c r="E300" s="5"/>
      <c r="F300" s="5"/>
      <c r="G300" s="45" t="s">
        <v>116</v>
      </c>
    </row>
    <row r="301" spans="1:12" hidden="1" x14ac:dyDescent="0.15">
      <c r="A301" s="73" t="s">
        <v>0</v>
      </c>
      <c r="B301" s="74"/>
      <c r="C301" s="7"/>
      <c r="D301" s="7"/>
      <c r="E301" s="71" t="s">
        <v>28</v>
      </c>
      <c r="F301" s="72"/>
      <c r="G301" s="7"/>
    </row>
    <row r="302" spans="1:12" hidden="1" x14ac:dyDescent="0.15">
      <c r="A302" s="75"/>
      <c r="B302" s="76"/>
      <c r="C302" s="8" t="s">
        <v>29</v>
      </c>
      <c r="D302" s="8" t="s">
        <v>30</v>
      </c>
      <c r="E302" s="7" t="s">
        <v>1</v>
      </c>
      <c r="F302" s="7" t="s">
        <v>2</v>
      </c>
      <c r="G302" s="8" t="s">
        <v>3</v>
      </c>
    </row>
    <row r="303" spans="1:12" hidden="1" x14ac:dyDescent="0.15">
      <c r="A303" s="77"/>
      <c r="B303" s="78"/>
      <c r="C303" s="9" t="s">
        <v>31</v>
      </c>
      <c r="D303" s="9" t="s">
        <v>32</v>
      </c>
      <c r="E303" s="9" t="s">
        <v>33</v>
      </c>
      <c r="F303" s="9" t="s">
        <v>4</v>
      </c>
      <c r="G303" s="9"/>
    </row>
    <row r="304" spans="1:12" ht="19.5" hidden="1" customHeight="1" x14ac:dyDescent="0.15">
      <c r="A304" s="79" t="s">
        <v>5</v>
      </c>
      <c r="B304" s="80"/>
      <c r="C304" s="56">
        <v>30511655</v>
      </c>
      <c r="D304" s="56">
        <v>402819262</v>
      </c>
      <c r="E304" s="56">
        <f>ROUND((D304/C304)*1000,0)</f>
        <v>13202</v>
      </c>
      <c r="F304" s="56">
        <v>57480</v>
      </c>
      <c r="G304" s="57" t="s">
        <v>6</v>
      </c>
    </row>
    <row r="305" spans="1:7" ht="18.75" hidden="1" customHeight="1" x14ac:dyDescent="0.15">
      <c r="A305" s="81" t="s">
        <v>7</v>
      </c>
      <c r="B305" s="12" t="s">
        <v>8</v>
      </c>
      <c r="C305" s="58"/>
      <c r="D305" s="58"/>
      <c r="E305" s="58"/>
      <c r="F305" s="58"/>
      <c r="G305" s="59"/>
    </row>
    <row r="306" spans="1:7" ht="18.75" hidden="1" customHeight="1" x14ac:dyDescent="0.15">
      <c r="A306" s="82"/>
      <c r="B306" s="14" t="s">
        <v>9</v>
      </c>
      <c r="C306" s="58"/>
      <c r="D306" s="58"/>
      <c r="E306" s="58"/>
      <c r="F306" s="58"/>
      <c r="G306" s="59"/>
    </row>
    <row r="307" spans="1:7" ht="18.75" hidden="1" customHeight="1" x14ac:dyDescent="0.15">
      <c r="A307" s="83"/>
      <c r="B307" s="15" t="s">
        <v>10</v>
      </c>
      <c r="C307" s="56">
        <v>1943533</v>
      </c>
      <c r="D307" s="56">
        <v>53387988</v>
      </c>
      <c r="E307" s="56">
        <f>ROUND((D307/C307)*1000,0)</f>
        <v>27470</v>
      </c>
      <c r="F307" s="56">
        <v>57480</v>
      </c>
      <c r="G307" s="57" t="s">
        <v>6</v>
      </c>
    </row>
    <row r="308" spans="1:7" ht="18.75" hidden="1" customHeight="1" x14ac:dyDescent="0.15">
      <c r="A308" s="67" t="s">
        <v>11</v>
      </c>
      <c r="B308" s="14" t="s">
        <v>12</v>
      </c>
      <c r="C308" s="60">
        <v>2671022</v>
      </c>
      <c r="D308" s="60">
        <v>20036573</v>
      </c>
      <c r="E308" s="56">
        <f>ROUND((D308/C308)*1000,0)</f>
        <v>7501</v>
      </c>
      <c r="F308" s="60">
        <v>9797</v>
      </c>
      <c r="G308" s="61" t="s">
        <v>34</v>
      </c>
    </row>
    <row r="309" spans="1:7" ht="18.75" hidden="1" customHeight="1" x14ac:dyDescent="0.15">
      <c r="A309" s="68"/>
      <c r="B309" s="14" t="s">
        <v>14</v>
      </c>
      <c r="C309" s="56">
        <v>1195789</v>
      </c>
      <c r="D309" s="56">
        <v>12607554</v>
      </c>
      <c r="E309" s="56">
        <f>ROUND((D309/C309)*1000,0)</f>
        <v>10543</v>
      </c>
      <c r="F309" s="56">
        <v>21788</v>
      </c>
      <c r="G309" s="57" t="s">
        <v>117</v>
      </c>
    </row>
    <row r="310" spans="1:7" ht="18.75" hidden="1" customHeight="1" x14ac:dyDescent="0.15">
      <c r="A310" s="68"/>
      <c r="B310" s="14" t="s">
        <v>16</v>
      </c>
      <c r="C310" s="62"/>
      <c r="D310" s="62"/>
      <c r="E310" s="62"/>
      <c r="F310" s="62"/>
      <c r="G310" s="63"/>
    </row>
    <row r="311" spans="1:7" ht="18.75" hidden="1" customHeight="1" x14ac:dyDescent="0.15">
      <c r="A311" s="69" t="s">
        <v>17</v>
      </c>
      <c r="B311" s="12" t="s">
        <v>18</v>
      </c>
      <c r="C311" s="56">
        <v>855905</v>
      </c>
      <c r="D311" s="56">
        <v>20727767</v>
      </c>
      <c r="E311" s="56">
        <f>ROUND((D311/C311)*1000,0)</f>
        <v>24217</v>
      </c>
      <c r="F311" s="56">
        <v>53657</v>
      </c>
      <c r="G311" s="57" t="s">
        <v>118</v>
      </c>
    </row>
    <row r="312" spans="1:7" ht="18.75" hidden="1" customHeight="1" x14ac:dyDescent="0.15">
      <c r="A312" s="68"/>
      <c r="B312" s="14" t="s">
        <v>20</v>
      </c>
      <c r="C312" s="58"/>
      <c r="D312" s="58"/>
      <c r="E312" s="58"/>
      <c r="F312" s="58"/>
      <c r="G312" s="59"/>
    </row>
    <row r="313" spans="1:7" ht="18.75" hidden="1" customHeight="1" x14ac:dyDescent="0.15">
      <c r="A313" s="70"/>
      <c r="B313" s="15" t="s">
        <v>21</v>
      </c>
      <c r="C313" s="56">
        <v>10846338</v>
      </c>
      <c r="D313" s="56">
        <v>231360277</v>
      </c>
      <c r="E313" s="56">
        <f>ROUND((D313/C313)*1000,0)</f>
        <v>21331</v>
      </c>
      <c r="F313" s="56">
        <v>49182</v>
      </c>
      <c r="G313" s="57" t="s">
        <v>119</v>
      </c>
    </row>
    <row r="314" spans="1:7" ht="18.75" hidden="1" customHeight="1" x14ac:dyDescent="0.15">
      <c r="A314" s="67" t="s">
        <v>23</v>
      </c>
      <c r="B314" s="14" t="s">
        <v>24</v>
      </c>
      <c r="C314" s="64">
        <v>1790874</v>
      </c>
      <c r="D314" s="64">
        <v>11079198</v>
      </c>
      <c r="E314" s="56">
        <f>ROUND((D314/C314)*1000,0)</f>
        <v>6186</v>
      </c>
      <c r="F314" s="64">
        <v>18271</v>
      </c>
      <c r="G314" s="57" t="s">
        <v>120</v>
      </c>
    </row>
    <row r="315" spans="1:7" ht="18.75" hidden="1" customHeight="1" x14ac:dyDescent="0.15">
      <c r="A315" s="70"/>
      <c r="B315" s="15" t="s">
        <v>23</v>
      </c>
      <c r="C315" s="56">
        <v>11151561</v>
      </c>
      <c r="D315" s="56">
        <v>53451973</v>
      </c>
      <c r="E315" s="56">
        <f>ROUND((D315/C315)*1000,0)</f>
        <v>4793</v>
      </c>
      <c r="F315" s="56">
        <v>21945</v>
      </c>
      <c r="G315" s="57" t="s">
        <v>121</v>
      </c>
    </row>
    <row r="316" spans="1:7" hidden="1" x14ac:dyDescent="0.15">
      <c r="A316" s="21"/>
      <c r="B316" s="22"/>
      <c r="C316" s="23"/>
      <c r="D316" s="23"/>
      <c r="E316" s="23"/>
      <c r="F316" s="23"/>
      <c r="G316" s="24"/>
    </row>
    <row r="317" spans="1:7" hidden="1" x14ac:dyDescent="0.15">
      <c r="A317" s="51" t="s">
        <v>89</v>
      </c>
      <c r="B317" s="22"/>
      <c r="C317" s="23"/>
      <c r="D317" s="23"/>
      <c r="E317" s="23"/>
      <c r="F317" s="23"/>
      <c r="G317" s="24"/>
    </row>
    <row r="318" spans="1:7" hidden="1" x14ac:dyDescent="0.15">
      <c r="A318" s="51" t="s">
        <v>87</v>
      </c>
      <c r="B318" s="22"/>
      <c r="C318" s="23"/>
      <c r="D318" s="23"/>
      <c r="E318" s="23"/>
      <c r="F318" s="23"/>
      <c r="G318" s="24"/>
    </row>
    <row r="319" spans="1:7" hidden="1" x14ac:dyDescent="0.15"/>
    <row r="320" spans="1:7" hidden="1" x14ac:dyDescent="0.15">
      <c r="A320" s="46" t="s">
        <v>80</v>
      </c>
      <c r="B320" s="65" t="s">
        <v>81</v>
      </c>
    </row>
    <row r="321" spans="1:7" hidden="1" x14ac:dyDescent="0.15"/>
    <row r="322" spans="1:7" hidden="1" x14ac:dyDescent="0.15"/>
    <row r="323" spans="1:7" hidden="1" x14ac:dyDescent="0.15"/>
    <row r="324" spans="1:7" x14ac:dyDescent="0.15">
      <c r="A324" s="5"/>
      <c r="B324" s="5"/>
      <c r="C324" s="5"/>
      <c r="D324" s="5"/>
      <c r="E324" s="5"/>
      <c r="F324" s="5"/>
      <c r="G324" s="45" t="s">
        <v>127</v>
      </c>
    </row>
    <row r="325" spans="1:7" x14ac:dyDescent="0.15">
      <c r="A325" s="73" t="s">
        <v>0</v>
      </c>
      <c r="B325" s="74"/>
      <c r="C325" s="7"/>
      <c r="D325" s="7"/>
      <c r="E325" s="71" t="s">
        <v>28</v>
      </c>
      <c r="F325" s="72"/>
      <c r="G325" s="7"/>
    </row>
    <row r="326" spans="1:7" x14ac:dyDescent="0.15">
      <c r="A326" s="75"/>
      <c r="B326" s="76"/>
      <c r="C326" s="8" t="s">
        <v>29</v>
      </c>
      <c r="D326" s="8" t="s">
        <v>30</v>
      </c>
      <c r="E326" s="7" t="s">
        <v>1</v>
      </c>
      <c r="F326" s="7" t="s">
        <v>2</v>
      </c>
      <c r="G326" s="8" t="s">
        <v>3</v>
      </c>
    </row>
    <row r="327" spans="1:7" x14ac:dyDescent="0.15">
      <c r="A327" s="77"/>
      <c r="B327" s="78"/>
      <c r="C327" s="9" t="s">
        <v>31</v>
      </c>
      <c r="D327" s="9" t="s">
        <v>32</v>
      </c>
      <c r="E327" s="9" t="s">
        <v>33</v>
      </c>
      <c r="F327" s="9" t="s">
        <v>4</v>
      </c>
      <c r="G327" s="9"/>
    </row>
    <row r="328" spans="1:7" ht="19.5" customHeight="1" x14ac:dyDescent="0.15">
      <c r="A328" s="79" t="s">
        <v>5</v>
      </c>
      <c r="B328" s="80"/>
      <c r="C328" s="56">
        <v>30836164</v>
      </c>
      <c r="D328" s="56">
        <v>398952839</v>
      </c>
      <c r="E328" s="56">
        <f>ROUND((D328/C328)*1000,0)</f>
        <v>12938</v>
      </c>
      <c r="F328" s="56">
        <v>56253</v>
      </c>
      <c r="G328" s="57" t="s">
        <v>128</v>
      </c>
    </row>
    <row r="329" spans="1:7" ht="18.75" customHeight="1" x14ac:dyDescent="0.15">
      <c r="A329" s="81" t="s">
        <v>7</v>
      </c>
      <c r="B329" s="12" t="s">
        <v>8</v>
      </c>
      <c r="C329" s="58"/>
      <c r="D329" s="58"/>
      <c r="E329" s="58"/>
      <c r="F329" s="58"/>
      <c r="G329" s="59"/>
    </row>
    <row r="330" spans="1:7" ht="18.75" customHeight="1" x14ac:dyDescent="0.15">
      <c r="A330" s="82"/>
      <c r="B330" s="14" t="s">
        <v>9</v>
      </c>
      <c r="C330" s="58"/>
      <c r="D330" s="58"/>
      <c r="E330" s="58"/>
      <c r="F330" s="58"/>
      <c r="G330" s="59"/>
    </row>
    <row r="331" spans="1:7" ht="18.75" customHeight="1" x14ac:dyDescent="0.15">
      <c r="A331" s="83"/>
      <c r="B331" s="15" t="s">
        <v>10</v>
      </c>
      <c r="C331" s="56">
        <v>1927093</v>
      </c>
      <c r="D331" s="56">
        <v>53037059</v>
      </c>
      <c r="E331" s="56">
        <f>ROUND((D331/C331)*1000,0)</f>
        <v>27522</v>
      </c>
      <c r="F331" s="56">
        <v>56253</v>
      </c>
      <c r="G331" s="57" t="s">
        <v>128</v>
      </c>
    </row>
    <row r="332" spans="1:7" ht="18.75" customHeight="1" x14ac:dyDescent="0.15">
      <c r="A332" s="67" t="s">
        <v>11</v>
      </c>
      <c r="B332" s="14" t="s">
        <v>12</v>
      </c>
      <c r="C332" s="60">
        <v>2671023</v>
      </c>
      <c r="D332" s="60">
        <v>19559094</v>
      </c>
      <c r="E332" s="56">
        <f>ROUND((D332/C332)*1000,0)</f>
        <v>7323</v>
      </c>
      <c r="F332" s="60">
        <v>9462</v>
      </c>
      <c r="G332" s="61" t="s">
        <v>123</v>
      </c>
    </row>
    <row r="333" spans="1:7" ht="18.75" customHeight="1" x14ac:dyDescent="0.15">
      <c r="A333" s="68"/>
      <c r="B333" s="14" t="s">
        <v>14</v>
      </c>
      <c r="C333" s="56">
        <v>1232488</v>
      </c>
      <c r="D333" s="56">
        <v>12789504</v>
      </c>
      <c r="E333" s="56">
        <f>ROUND((D333/C333)*1000,0)</f>
        <v>10377</v>
      </c>
      <c r="F333" s="56">
        <v>21525</v>
      </c>
      <c r="G333" s="57" t="s">
        <v>129</v>
      </c>
    </row>
    <row r="334" spans="1:7" ht="18.75" customHeight="1" x14ac:dyDescent="0.15">
      <c r="A334" s="68"/>
      <c r="B334" s="14" t="s">
        <v>16</v>
      </c>
      <c r="C334" s="62"/>
      <c r="D334" s="62"/>
      <c r="E334" s="62"/>
      <c r="F334" s="62"/>
      <c r="G334" s="63"/>
    </row>
    <row r="335" spans="1:7" ht="18.75" customHeight="1" x14ac:dyDescent="0.15">
      <c r="A335" s="69" t="s">
        <v>17</v>
      </c>
      <c r="B335" s="12" t="s">
        <v>18</v>
      </c>
      <c r="C335" s="56">
        <v>847662</v>
      </c>
      <c r="D335" s="56">
        <v>20446691</v>
      </c>
      <c r="E335" s="56">
        <f>ROUND((D335/C335)*1000,0)</f>
        <v>24121</v>
      </c>
      <c r="F335" s="56">
        <v>46253</v>
      </c>
      <c r="G335" s="57" t="s">
        <v>124</v>
      </c>
    </row>
    <row r="336" spans="1:7" ht="18.75" customHeight="1" x14ac:dyDescent="0.15">
      <c r="A336" s="68"/>
      <c r="B336" s="14" t="s">
        <v>20</v>
      </c>
      <c r="C336" s="58"/>
      <c r="D336" s="58"/>
      <c r="E336" s="58"/>
      <c r="F336" s="58"/>
      <c r="G336" s="59"/>
    </row>
    <row r="337" spans="1:7" ht="18.75" customHeight="1" x14ac:dyDescent="0.15">
      <c r="A337" s="70"/>
      <c r="B337" s="15" t="s">
        <v>21</v>
      </c>
      <c r="C337" s="56">
        <v>10973396</v>
      </c>
      <c r="D337" s="56">
        <v>230281729</v>
      </c>
      <c r="E337" s="56">
        <f>ROUND((D337/C337)*1000,0)</f>
        <v>20985</v>
      </c>
      <c r="F337" s="56">
        <v>46565</v>
      </c>
      <c r="G337" s="57" t="s">
        <v>125</v>
      </c>
    </row>
    <row r="338" spans="1:7" ht="18.75" customHeight="1" x14ac:dyDescent="0.15">
      <c r="A338" s="67" t="s">
        <v>23</v>
      </c>
      <c r="B338" s="14" t="s">
        <v>24</v>
      </c>
      <c r="C338" s="64">
        <v>1798255</v>
      </c>
      <c r="D338" s="64">
        <v>10674338</v>
      </c>
      <c r="E338" s="56">
        <f>ROUND((D338/C338)*1000,0)</f>
        <v>5936</v>
      </c>
      <c r="F338" s="64">
        <v>16860</v>
      </c>
      <c r="G338" s="57" t="s">
        <v>130</v>
      </c>
    </row>
    <row r="339" spans="1:7" ht="18.75" customHeight="1" x14ac:dyDescent="0.15">
      <c r="A339" s="70"/>
      <c r="B339" s="15" t="s">
        <v>23</v>
      </c>
      <c r="C339" s="56">
        <f>9749884+1577612</f>
        <v>11327496</v>
      </c>
      <c r="D339" s="56">
        <f>43184518+8808508</f>
        <v>51993026</v>
      </c>
      <c r="E339" s="56">
        <f>ROUND((D339/C339)*1000,0)</f>
        <v>4590</v>
      </c>
      <c r="F339" s="56">
        <v>19731</v>
      </c>
      <c r="G339" s="57" t="s">
        <v>126</v>
      </c>
    </row>
    <row r="340" spans="1:7" x14ac:dyDescent="0.15">
      <c r="A340" s="21"/>
      <c r="B340" s="22"/>
      <c r="C340" s="23"/>
      <c r="D340" s="23"/>
      <c r="E340" s="23"/>
      <c r="F340" s="23"/>
      <c r="G340" s="24"/>
    </row>
    <row r="341" spans="1:7" x14ac:dyDescent="0.15">
      <c r="A341" s="51" t="s">
        <v>122</v>
      </c>
      <c r="B341" s="22"/>
      <c r="C341" s="23"/>
      <c r="D341" s="23"/>
      <c r="E341" s="23"/>
      <c r="F341" s="23"/>
      <c r="G341" s="24"/>
    </row>
    <row r="342" spans="1:7" x14ac:dyDescent="0.15">
      <c r="A342" s="51" t="s">
        <v>87</v>
      </c>
      <c r="B342" s="22"/>
      <c r="C342" s="23"/>
      <c r="D342" s="23"/>
      <c r="E342" s="23"/>
      <c r="F342" s="23"/>
      <c r="G342" s="24"/>
    </row>
    <row r="344" spans="1:7" x14ac:dyDescent="0.15">
      <c r="A344" s="92" t="s">
        <v>131</v>
      </c>
      <c r="B344" s="66"/>
    </row>
  </sheetData>
  <mergeCells count="122">
    <mergeCell ref="A335:A337"/>
    <mergeCell ref="A338:A339"/>
    <mergeCell ref="A247:A249"/>
    <mergeCell ref="A244:A246"/>
    <mergeCell ref="A277:B279"/>
    <mergeCell ref="E277:F277"/>
    <mergeCell ref="A280:B280"/>
    <mergeCell ref="A281:A283"/>
    <mergeCell ref="A284:A286"/>
    <mergeCell ref="A270:A271"/>
    <mergeCell ref="A267:A269"/>
    <mergeCell ref="A311:A313"/>
    <mergeCell ref="A314:A315"/>
    <mergeCell ref="A264:A266"/>
    <mergeCell ref="A261:A263"/>
    <mergeCell ref="A260:B260"/>
    <mergeCell ref="A220:B220"/>
    <mergeCell ref="A221:A223"/>
    <mergeCell ref="A224:A226"/>
    <mergeCell ref="E237:F237"/>
    <mergeCell ref="A325:B327"/>
    <mergeCell ref="E325:F325"/>
    <mergeCell ref="A328:B328"/>
    <mergeCell ref="A329:A331"/>
    <mergeCell ref="A332:A334"/>
    <mergeCell ref="A227:A229"/>
    <mergeCell ref="A230:A231"/>
    <mergeCell ref="A237:B239"/>
    <mergeCell ref="A250:A251"/>
    <mergeCell ref="A301:B303"/>
    <mergeCell ref="E301:F301"/>
    <mergeCell ref="A304:B304"/>
    <mergeCell ref="A305:A307"/>
    <mergeCell ref="A308:A310"/>
    <mergeCell ref="A287:A289"/>
    <mergeCell ref="A290:A291"/>
    <mergeCell ref="A241:A243"/>
    <mergeCell ref="A240:B240"/>
    <mergeCell ref="A257:B259"/>
    <mergeCell ref="E257:F257"/>
    <mergeCell ref="A210:A211"/>
    <mergeCell ref="A197:B199"/>
    <mergeCell ref="E197:F197"/>
    <mergeCell ref="A200:B200"/>
    <mergeCell ref="A201:A203"/>
    <mergeCell ref="A204:A206"/>
    <mergeCell ref="A207:A209"/>
    <mergeCell ref="A217:B219"/>
    <mergeCell ref="E217:F217"/>
    <mergeCell ref="E118:F118"/>
    <mergeCell ref="A190:A191"/>
    <mergeCell ref="A177:B179"/>
    <mergeCell ref="E177:F177"/>
    <mergeCell ref="A180:B180"/>
    <mergeCell ref="A181:A183"/>
    <mergeCell ref="A184:A186"/>
    <mergeCell ref="A187:A189"/>
    <mergeCell ref="E137:F137"/>
    <mergeCell ref="A140:B140"/>
    <mergeCell ref="A141:A143"/>
    <mergeCell ref="A144:A146"/>
    <mergeCell ref="A147:A149"/>
    <mergeCell ref="A169:A170"/>
    <mergeCell ref="B175:C175"/>
    <mergeCell ref="A156:B158"/>
    <mergeCell ref="E156:F156"/>
    <mergeCell ref="A159:B159"/>
    <mergeCell ref="A160:A162"/>
    <mergeCell ref="A163:A165"/>
    <mergeCell ref="A166:A168"/>
    <mergeCell ref="A105:A107"/>
    <mergeCell ref="A108:A110"/>
    <mergeCell ref="A111:A112"/>
    <mergeCell ref="A98:B100"/>
    <mergeCell ref="A150:A151"/>
    <mergeCell ref="B116:C116"/>
    <mergeCell ref="A137:B139"/>
    <mergeCell ref="A118:B120"/>
    <mergeCell ref="A121:B121"/>
    <mergeCell ref="A122:A124"/>
    <mergeCell ref="A125:A127"/>
    <mergeCell ref="A128:A130"/>
    <mergeCell ref="A131:A132"/>
    <mergeCell ref="E98:F98"/>
    <mergeCell ref="A101:B101"/>
    <mergeCell ref="A102:A104"/>
    <mergeCell ref="E40:F40"/>
    <mergeCell ref="A43:B43"/>
    <mergeCell ref="A44:A46"/>
    <mergeCell ref="A60:B62"/>
    <mergeCell ref="A47:A49"/>
    <mergeCell ref="A50:A52"/>
    <mergeCell ref="B58:C58"/>
    <mergeCell ref="A40:B42"/>
    <mergeCell ref="E60:F60"/>
    <mergeCell ref="A63:B63"/>
    <mergeCell ref="A64:A66"/>
    <mergeCell ref="A82:B82"/>
    <mergeCell ref="A83:A85"/>
    <mergeCell ref="A92:A93"/>
    <mergeCell ref="A21:B23"/>
    <mergeCell ref="E4:F4"/>
    <mergeCell ref="E21:F21"/>
    <mergeCell ref="A24:B24"/>
    <mergeCell ref="A25:A27"/>
    <mergeCell ref="A14:A16"/>
    <mergeCell ref="A17:A18"/>
    <mergeCell ref="A11:A13"/>
    <mergeCell ref="A7:B7"/>
    <mergeCell ref="A8:A10"/>
    <mergeCell ref="A4:B6"/>
    <mergeCell ref="A28:A30"/>
    <mergeCell ref="A31:A33"/>
    <mergeCell ref="A34:A35"/>
    <mergeCell ref="A53:A54"/>
    <mergeCell ref="E79:F79"/>
    <mergeCell ref="A70:A72"/>
    <mergeCell ref="A73:A74"/>
    <mergeCell ref="A86:A88"/>
    <mergeCell ref="A89:A91"/>
    <mergeCell ref="A79:B81"/>
    <mergeCell ref="A67:A69"/>
  </mergeCells>
  <phoneticPr fontId="20"/>
  <pageMargins left="0.74803149606299213" right="0.74803149606299213" top="0.6692913385826772" bottom="0.39370078740157483" header="0.51181102362204722" footer="0.31496062992125984"/>
  <pageSetup paperSize="9" orientation="landscape" r:id="rId1"/>
  <headerFooter alignWithMargins="0">
    <oddHeader>&amp;L第２章　土地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topLeftCell="A6" zoomScale="90" zoomScaleNormal="90" zoomScaleSheetLayoutView="85" workbookViewId="0">
      <selection activeCell="E331" sqref="E331"/>
    </sheetView>
  </sheetViews>
  <sheetFormatPr defaultColWidth="10.75" defaultRowHeight="13.5" x14ac:dyDescent="0.15"/>
  <cols>
    <col min="1" max="6" width="15.75" style="3" customWidth="1"/>
    <col min="7" max="7" width="20.75" style="3" customWidth="1"/>
    <col min="8" max="16384" width="10.75" style="3"/>
  </cols>
  <sheetData>
    <row r="1" spans="1:7" ht="20.25" customHeight="1" x14ac:dyDescent="0.15"/>
    <row r="2" spans="1:7" ht="20.25" customHeight="1" x14ac:dyDescent="0.15">
      <c r="A2" s="3" t="s">
        <v>37</v>
      </c>
    </row>
    <row r="3" spans="1:7" ht="20.25" customHeight="1" x14ac:dyDescent="0.15">
      <c r="G3" s="25" t="s">
        <v>60</v>
      </c>
    </row>
    <row r="4" spans="1:7" ht="20.25" customHeight="1" x14ac:dyDescent="0.15">
      <c r="A4" s="73" t="s">
        <v>0</v>
      </c>
      <c r="B4" s="74"/>
      <c r="C4" s="7"/>
      <c r="D4" s="7"/>
      <c r="E4" s="71" t="s">
        <v>61</v>
      </c>
      <c r="F4" s="72"/>
      <c r="G4" s="7"/>
    </row>
    <row r="5" spans="1:7" ht="20.25" customHeight="1" x14ac:dyDescent="0.15">
      <c r="A5" s="75"/>
      <c r="B5" s="76"/>
      <c r="C5" s="8" t="s">
        <v>39</v>
      </c>
      <c r="D5" s="8" t="s">
        <v>40</v>
      </c>
      <c r="E5" s="7" t="s">
        <v>1</v>
      </c>
      <c r="F5" s="7" t="s">
        <v>2</v>
      </c>
      <c r="G5" s="8" t="s">
        <v>3</v>
      </c>
    </row>
    <row r="6" spans="1:7" ht="20.25" customHeight="1" x14ac:dyDescent="0.15">
      <c r="A6" s="77"/>
      <c r="B6" s="78"/>
      <c r="C6" s="9" t="s">
        <v>62</v>
      </c>
      <c r="D6" s="9" t="s">
        <v>63</v>
      </c>
      <c r="E6" s="9" t="s">
        <v>64</v>
      </c>
      <c r="F6" s="9" t="s">
        <v>4</v>
      </c>
      <c r="G6" s="9"/>
    </row>
    <row r="7" spans="1:7" ht="17.25" customHeight="1" x14ac:dyDescent="0.15">
      <c r="A7" s="69" t="s">
        <v>7</v>
      </c>
      <c r="B7" s="26" t="s">
        <v>5</v>
      </c>
      <c r="C7" s="27">
        <f>SUM(C8:C18)</f>
        <v>16032267</v>
      </c>
      <c r="D7" s="27">
        <f>SUM(D8:D18)</f>
        <v>488854373</v>
      </c>
      <c r="E7" s="27">
        <v>30492</v>
      </c>
      <c r="F7" s="27">
        <v>130363</v>
      </c>
      <c r="G7" s="28" t="s">
        <v>44</v>
      </c>
    </row>
    <row r="8" spans="1:7" ht="17.25" customHeight="1" x14ac:dyDescent="0.15">
      <c r="A8" s="67"/>
      <c r="B8" s="29" t="s">
        <v>8</v>
      </c>
      <c r="C8" s="30"/>
      <c r="D8" s="30"/>
      <c r="E8" s="30"/>
      <c r="F8" s="30"/>
      <c r="G8" s="31"/>
    </row>
    <row r="9" spans="1:7" ht="17.25" customHeight="1" x14ac:dyDescent="0.15">
      <c r="A9" s="67"/>
      <c r="B9" s="29" t="s">
        <v>9</v>
      </c>
      <c r="C9" s="32"/>
      <c r="D9" s="32"/>
      <c r="E9" s="32"/>
      <c r="F9" s="32"/>
      <c r="G9" s="33"/>
    </row>
    <row r="10" spans="1:7" ht="17.25" customHeight="1" x14ac:dyDescent="0.15">
      <c r="A10" s="91"/>
      <c r="B10" s="34" t="s">
        <v>10</v>
      </c>
      <c r="C10" s="35">
        <v>1673094</v>
      </c>
      <c r="D10" s="35">
        <v>88690752</v>
      </c>
      <c r="E10" s="35">
        <v>53010</v>
      </c>
      <c r="F10" s="35">
        <v>130363</v>
      </c>
      <c r="G10" s="36" t="s">
        <v>44</v>
      </c>
    </row>
    <row r="11" spans="1:7" ht="17.25" customHeight="1" x14ac:dyDescent="0.15">
      <c r="A11" s="87" t="s">
        <v>11</v>
      </c>
      <c r="B11" s="29" t="s">
        <v>12</v>
      </c>
      <c r="C11" s="37">
        <v>1622410</v>
      </c>
      <c r="D11" s="37">
        <v>19425445</v>
      </c>
      <c r="E11" s="37">
        <v>11973</v>
      </c>
      <c r="F11" s="37">
        <v>15851</v>
      </c>
      <c r="G11" s="31" t="s">
        <v>45</v>
      </c>
    </row>
    <row r="12" spans="1:7" ht="17.25" customHeight="1" x14ac:dyDescent="0.15">
      <c r="A12" s="89"/>
      <c r="B12" s="29" t="s">
        <v>14</v>
      </c>
      <c r="C12" s="38">
        <v>416420</v>
      </c>
      <c r="D12" s="38">
        <v>10079180</v>
      </c>
      <c r="E12" s="38">
        <v>24204</v>
      </c>
      <c r="F12" s="38">
        <v>27254</v>
      </c>
      <c r="G12" s="33" t="s">
        <v>46</v>
      </c>
    </row>
    <row r="13" spans="1:7" ht="17.25" customHeight="1" x14ac:dyDescent="0.15">
      <c r="A13" s="90"/>
      <c r="B13" s="29" t="s">
        <v>16</v>
      </c>
      <c r="C13" s="39"/>
      <c r="D13" s="39"/>
      <c r="E13" s="39"/>
      <c r="F13" s="39"/>
      <c r="G13" s="36"/>
    </row>
    <row r="14" spans="1:7" ht="17.25" customHeight="1" x14ac:dyDescent="0.15">
      <c r="A14" s="69" t="s">
        <v>17</v>
      </c>
      <c r="B14" s="40" t="s">
        <v>18</v>
      </c>
      <c r="C14" s="37">
        <v>598955</v>
      </c>
      <c r="D14" s="37">
        <v>26004941</v>
      </c>
      <c r="E14" s="37">
        <v>43417</v>
      </c>
      <c r="F14" s="37">
        <v>85205</v>
      </c>
      <c r="G14" s="31" t="s">
        <v>47</v>
      </c>
    </row>
    <row r="15" spans="1:7" ht="17.25" customHeight="1" x14ac:dyDescent="0.15">
      <c r="A15" s="85"/>
      <c r="B15" s="29" t="s">
        <v>20</v>
      </c>
      <c r="C15" s="32"/>
      <c r="D15" s="32"/>
      <c r="E15" s="32"/>
      <c r="F15" s="32"/>
      <c r="G15" s="33"/>
    </row>
    <row r="16" spans="1:7" ht="17.25" customHeight="1" x14ac:dyDescent="0.15">
      <c r="A16" s="86"/>
      <c r="B16" s="34" t="s">
        <v>21</v>
      </c>
      <c r="C16" s="35">
        <v>10152701</v>
      </c>
      <c r="D16" s="35">
        <v>330420567</v>
      </c>
      <c r="E16" s="35">
        <v>32545</v>
      </c>
      <c r="F16" s="35">
        <v>59124</v>
      </c>
      <c r="G16" s="36" t="s">
        <v>48</v>
      </c>
    </row>
    <row r="17" spans="1:7" ht="17.25" customHeight="1" x14ac:dyDescent="0.15">
      <c r="A17" s="87" t="s">
        <v>23</v>
      </c>
      <c r="B17" s="29" t="s">
        <v>24</v>
      </c>
      <c r="C17" s="30"/>
      <c r="D17" s="30"/>
      <c r="E17" s="30"/>
      <c r="F17" s="30"/>
      <c r="G17" s="31"/>
    </row>
    <row r="18" spans="1:7" ht="17.25" customHeight="1" x14ac:dyDescent="0.15">
      <c r="A18" s="88"/>
      <c r="B18" s="34" t="s">
        <v>23</v>
      </c>
      <c r="C18" s="35">
        <v>1568687</v>
      </c>
      <c r="D18" s="35">
        <v>14233488</v>
      </c>
      <c r="E18" s="35">
        <v>9074</v>
      </c>
      <c r="F18" s="35">
        <v>34173</v>
      </c>
      <c r="G18" s="36" t="s">
        <v>49</v>
      </c>
    </row>
    <row r="19" spans="1:7" x14ac:dyDescent="0.15">
      <c r="A19" s="41"/>
      <c r="B19" s="42"/>
      <c r="C19" s="43"/>
      <c r="D19" s="43"/>
      <c r="E19" s="43"/>
      <c r="F19" s="43"/>
      <c r="G19" s="44"/>
    </row>
    <row r="20" spans="1:7" ht="20.25" customHeight="1" x14ac:dyDescent="0.15">
      <c r="G20" s="25" t="s">
        <v>65</v>
      </c>
    </row>
    <row r="21" spans="1:7" ht="20.25" customHeight="1" x14ac:dyDescent="0.15">
      <c r="A21" s="73" t="s">
        <v>0</v>
      </c>
      <c r="B21" s="74"/>
      <c r="C21" s="7"/>
      <c r="D21" s="7"/>
      <c r="E21" s="71" t="s">
        <v>66</v>
      </c>
      <c r="F21" s="72"/>
      <c r="G21" s="7"/>
    </row>
    <row r="22" spans="1:7" ht="20.25" customHeight="1" x14ac:dyDescent="0.15">
      <c r="A22" s="75"/>
      <c r="B22" s="76"/>
      <c r="C22" s="8" t="s">
        <v>39</v>
      </c>
      <c r="D22" s="8" t="s">
        <v>40</v>
      </c>
      <c r="E22" s="7" t="s">
        <v>1</v>
      </c>
      <c r="F22" s="7" t="s">
        <v>2</v>
      </c>
      <c r="G22" s="8" t="s">
        <v>3</v>
      </c>
    </row>
    <row r="23" spans="1:7" ht="20.25" customHeight="1" x14ac:dyDescent="0.15">
      <c r="A23" s="77"/>
      <c r="B23" s="78"/>
      <c r="C23" s="9" t="s">
        <v>67</v>
      </c>
      <c r="D23" s="9" t="s">
        <v>68</v>
      </c>
      <c r="E23" s="9" t="s">
        <v>69</v>
      </c>
      <c r="F23" s="9" t="s">
        <v>4</v>
      </c>
      <c r="G23" s="9"/>
    </row>
    <row r="24" spans="1:7" ht="17.25" customHeight="1" x14ac:dyDescent="0.15">
      <c r="A24" s="69" t="s">
        <v>7</v>
      </c>
      <c r="B24" s="26" t="s">
        <v>5</v>
      </c>
      <c r="C24" s="27">
        <f>SUM(C25:C35)</f>
        <v>16127713</v>
      </c>
      <c r="D24" s="27">
        <f>SUM(D25:D35)</f>
        <v>467835139</v>
      </c>
      <c r="E24" s="27">
        <v>29008</v>
      </c>
      <c r="F24" s="27">
        <v>117587</v>
      </c>
      <c r="G24" s="28" t="s">
        <v>44</v>
      </c>
    </row>
    <row r="25" spans="1:7" ht="17.25" customHeight="1" x14ac:dyDescent="0.15">
      <c r="A25" s="67"/>
      <c r="B25" s="29" t="s">
        <v>8</v>
      </c>
      <c r="C25" s="30"/>
      <c r="D25" s="30"/>
      <c r="E25" s="30"/>
      <c r="F25" s="30"/>
      <c r="G25" s="31"/>
    </row>
    <row r="26" spans="1:7" ht="17.25" customHeight="1" x14ac:dyDescent="0.15">
      <c r="A26" s="67"/>
      <c r="B26" s="29" t="s">
        <v>9</v>
      </c>
      <c r="C26" s="32"/>
      <c r="D26" s="32"/>
      <c r="E26" s="32"/>
      <c r="F26" s="32"/>
      <c r="G26" s="33"/>
    </row>
    <row r="27" spans="1:7" ht="17.25" customHeight="1" x14ac:dyDescent="0.15">
      <c r="A27" s="91"/>
      <c r="B27" s="34" t="s">
        <v>10</v>
      </c>
      <c r="C27" s="35">
        <v>1676607</v>
      </c>
      <c r="D27" s="35">
        <v>78641353</v>
      </c>
      <c r="E27" s="35">
        <v>46905</v>
      </c>
      <c r="F27" s="35">
        <v>117587</v>
      </c>
      <c r="G27" s="36" t="s">
        <v>44</v>
      </c>
    </row>
    <row r="28" spans="1:7" ht="17.25" customHeight="1" x14ac:dyDescent="0.15">
      <c r="A28" s="87" t="s">
        <v>11</v>
      </c>
      <c r="B28" s="29" t="s">
        <v>12</v>
      </c>
      <c r="C28" s="37">
        <v>1672909</v>
      </c>
      <c r="D28" s="37">
        <v>19514172</v>
      </c>
      <c r="E28" s="37">
        <v>11665</v>
      </c>
      <c r="F28" s="37">
        <v>15281</v>
      </c>
      <c r="G28" s="31" t="s">
        <v>50</v>
      </c>
    </row>
    <row r="29" spans="1:7" ht="17.25" customHeight="1" x14ac:dyDescent="0.15">
      <c r="A29" s="89"/>
      <c r="B29" s="29" t="s">
        <v>14</v>
      </c>
      <c r="C29" s="38">
        <v>423389</v>
      </c>
      <c r="D29" s="38">
        <v>9410391</v>
      </c>
      <c r="E29" s="38">
        <v>22226</v>
      </c>
      <c r="F29" s="38">
        <v>25019</v>
      </c>
      <c r="G29" s="33" t="s">
        <v>46</v>
      </c>
    </row>
    <row r="30" spans="1:7" ht="17.25" customHeight="1" x14ac:dyDescent="0.15">
      <c r="A30" s="90"/>
      <c r="B30" s="29" t="s">
        <v>16</v>
      </c>
      <c r="C30" s="39"/>
      <c r="D30" s="39"/>
      <c r="E30" s="39"/>
      <c r="F30" s="39"/>
      <c r="G30" s="36"/>
    </row>
    <row r="31" spans="1:7" ht="17.25" customHeight="1" x14ac:dyDescent="0.15">
      <c r="A31" s="69" t="s">
        <v>17</v>
      </c>
      <c r="B31" s="40" t="s">
        <v>18</v>
      </c>
      <c r="C31" s="37">
        <v>600580</v>
      </c>
      <c r="D31" s="37">
        <v>23826272</v>
      </c>
      <c r="E31" s="37">
        <v>39672</v>
      </c>
      <c r="F31" s="37">
        <v>75747</v>
      </c>
      <c r="G31" s="31" t="s">
        <v>47</v>
      </c>
    </row>
    <row r="32" spans="1:7" ht="17.25" customHeight="1" x14ac:dyDescent="0.15">
      <c r="A32" s="85"/>
      <c r="B32" s="29" t="s">
        <v>20</v>
      </c>
      <c r="C32" s="32"/>
      <c r="D32" s="32"/>
      <c r="E32" s="32"/>
      <c r="F32" s="32"/>
      <c r="G32" s="33"/>
    </row>
    <row r="33" spans="1:7" ht="17.25" customHeight="1" x14ac:dyDescent="0.15">
      <c r="A33" s="86"/>
      <c r="B33" s="34" t="s">
        <v>21</v>
      </c>
      <c r="C33" s="35">
        <v>10180909</v>
      </c>
      <c r="D33" s="35">
        <v>322323697</v>
      </c>
      <c r="E33" s="35">
        <v>31660</v>
      </c>
      <c r="F33" s="35">
        <v>65300</v>
      </c>
      <c r="G33" s="36" t="s">
        <v>51</v>
      </c>
    </row>
    <row r="34" spans="1:7" ht="17.25" customHeight="1" x14ac:dyDescent="0.15">
      <c r="A34" s="87" t="s">
        <v>23</v>
      </c>
      <c r="B34" s="29" t="s">
        <v>24</v>
      </c>
      <c r="C34" s="30"/>
      <c r="D34" s="30"/>
      <c r="E34" s="30"/>
      <c r="F34" s="30"/>
      <c r="G34" s="31"/>
    </row>
    <row r="35" spans="1:7" ht="17.25" customHeight="1" x14ac:dyDescent="0.15">
      <c r="A35" s="88"/>
      <c r="B35" s="34" t="s">
        <v>23</v>
      </c>
      <c r="C35" s="35">
        <v>1573319</v>
      </c>
      <c r="D35" s="35">
        <v>14119254</v>
      </c>
      <c r="E35" s="35">
        <v>8974</v>
      </c>
      <c r="F35" s="35">
        <v>34173</v>
      </c>
      <c r="G35" s="36" t="s">
        <v>49</v>
      </c>
    </row>
    <row r="36" spans="1:7" x14ac:dyDescent="0.15">
      <c r="A36" s="41"/>
      <c r="B36" s="42"/>
      <c r="C36" s="43"/>
      <c r="D36" s="43"/>
      <c r="E36" s="43"/>
      <c r="F36" s="43"/>
      <c r="G36" s="44"/>
    </row>
    <row r="37" spans="1:7" ht="20.25" customHeight="1" x14ac:dyDescent="0.15">
      <c r="G37" s="25" t="s">
        <v>70</v>
      </c>
    </row>
    <row r="38" spans="1:7" ht="20.25" customHeight="1" x14ac:dyDescent="0.15">
      <c r="A38" s="73" t="s">
        <v>0</v>
      </c>
      <c r="B38" s="74"/>
      <c r="C38" s="7"/>
      <c r="D38" s="7"/>
      <c r="E38" s="71" t="s">
        <v>66</v>
      </c>
      <c r="F38" s="72"/>
      <c r="G38" s="7"/>
    </row>
    <row r="39" spans="1:7" ht="20.25" customHeight="1" x14ac:dyDescent="0.15">
      <c r="A39" s="75"/>
      <c r="B39" s="76"/>
      <c r="C39" s="8" t="s">
        <v>39</v>
      </c>
      <c r="D39" s="8" t="s">
        <v>40</v>
      </c>
      <c r="E39" s="7" t="s">
        <v>1</v>
      </c>
      <c r="F39" s="7" t="s">
        <v>2</v>
      </c>
      <c r="G39" s="8" t="s">
        <v>3</v>
      </c>
    </row>
    <row r="40" spans="1:7" ht="20.25" customHeight="1" x14ac:dyDescent="0.15">
      <c r="A40" s="77"/>
      <c r="B40" s="78"/>
      <c r="C40" s="9" t="s">
        <v>67</v>
      </c>
      <c r="D40" s="9" t="s">
        <v>68</v>
      </c>
      <c r="E40" s="9" t="s">
        <v>69</v>
      </c>
      <c r="F40" s="9" t="s">
        <v>4</v>
      </c>
      <c r="G40" s="9"/>
    </row>
    <row r="41" spans="1:7" ht="17.25" customHeight="1" x14ac:dyDescent="0.15">
      <c r="A41" s="69" t="s">
        <v>7</v>
      </c>
      <c r="B41" s="26" t="s">
        <v>5</v>
      </c>
      <c r="C41" s="27">
        <f>SUM(C42:C52)</f>
        <v>16223428</v>
      </c>
      <c r="D41" s="27">
        <f>SUM(D42:D52)</f>
        <v>445383785</v>
      </c>
      <c r="E41" s="27">
        <f>ROUND(D41*1000/C41,0)</f>
        <v>27453</v>
      </c>
      <c r="F41" s="27">
        <v>102843</v>
      </c>
      <c r="G41" s="28" t="s">
        <v>44</v>
      </c>
    </row>
    <row r="42" spans="1:7" ht="17.25" customHeight="1" x14ac:dyDescent="0.15">
      <c r="A42" s="67"/>
      <c r="B42" s="29" t="s">
        <v>8</v>
      </c>
      <c r="C42" s="30"/>
      <c r="D42" s="30"/>
      <c r="E42" s="30"/>
      <c r="F42" s="30"/>
      <c r="G42" s="31"/>
    </row>
    <row r="43" spans="1:7" ht="17.25" customHeight="1" x14ac:dyDescent="0.15">
      <c r="A43" s="67"/>
      <c r="B43" s="29" t="s">
        <v>9</v>
      </c>
      <c r="C43" s="32"/>
      <c r="D43" s="32"/>
      <c r="E43" s="32"/>
      <c r="F43" s="32"/>
      <c r="G43" s="33"/>
    </row>
    <row r="44" spans="1:7" ht="17.25" customHeight="1" x14ac:dyDescent="0.15">
      <c r="A44" s="91"/>
      <c r="B44" s="34" t="s">
        <v>10</v>
      </c>
      <c r="C44" s="35">
        <v>1675122</v>
      </c>
      <c r="D44" s="35">
        <v>71424614</v>
      </c>
      <c r="E44" s="35">
        <f>ROUND(D44*1000/C44,0)</f>
        <v>42638</v>
      </c>
      <c r="F44" s="35">
        <v>102843</v>
      </c>
      <c r="G44" s="36" t="s">
        <v>44</v>
      </c>
    </row>
    <row r="45" spans="1:7" ht="17.25" customHeight="1" x14ac:dyDescent="0.15">
      <c r="A45" s="87" t="s">
        <v>11</v>
      </c>
      <c r="B45" s="29" t="s">
        <v>12</v>
      </c>
      <c r="C45" s="37">
        <v>1711309</v>
      </c>
      <c r="D45" s="37">
        <v>18806971</v>
      </c>
      <c r="E45" s="37">
        <f>ROUND(D45*1000/C45,0)</f>
        <v>10990</v>
      </c>
      <c r="F45" s="37">
        <v>14672</v>
      </c>
      <c r="G45" s="31" t="s">
        <v>52</v>
      </c>
    </row>
    <row r="46" spans="1:7" ht="17.25" customHeight="1" x14ac:dyDescent="0.15">
      <c r="A46" s="89"/>
      <c r="B46" s="29" t="s">
        <v>14</v>
      </c>
      <c r="C46" s="38">
        <v>619564</v>
      </c>
      <c r="D46" s="38">
        <v>12348803</v>
      </c>
      <c r="E46" s="38">
        <f>ROUND(D46*1000/C46,0)</f>
        <v>19931</v>
      </c>
      <c r="F46" s="38">
        <v>24141</v>
      </c>
      <c r="G46" s="33" t="s">
        <v>53</v>
      </c>
    </row>
    <row r="47" spans="1:7" ht="17.25" customHeight="1" x14ac:dyDescent="0.15">
      <c r="A47" s="90"/>
      <c r="B47" s="29" t="s">
        <v>16</v>
      </c>
      <c r="C47" s="39"/>
      <c r="D47" s="39"/>
      <c r="E47" s="39"/>
      <c r="F47" s="39"/>
      <c r="G47" s="36"/>
    </row>
    <row r="48" spans="1:7" ht="17.25" customHeight="1" x14ac:dyDescent="0.15">
      <c r="A48" s="69" t="s">
        <v>17</v>
      </c>
      <c r="B48" s="40" t="s">
        <v>18</v>
      </c>
      <c r="C48" s="37">
        <v>614661</v>
      </c>
      <c r="D48" s="37">
        <v>22365707</v>
      </c>
      <c r="E48" s="37">
        <f>ROUND(D48*1000/C48,0)</f>
        <v>36387</v>
      </c>
      <c r="F48" s="37">
        <v>66451</v>
      </c>
      <c r="G48" s="31" t="s">
        <v>54</v>
      </c>
    </row>
    <row r="49" spans="1:7" ht="17.25" customHeight="1" x14ac:dyDescent="0.15">
      <c r="A49" s="85"/>
      <c r="B49" s="29" t="s">
        <v>20</v>
      </c>
      <c r="C49" s="32"/>
      <c r="D49" s="32"/>
      <c r="E49" s="32"/>
      <c r="F49" s="32"/>
      <c r="G49" s="33"/>
    </row>
    <row r="50" spans="1:7" ht="17.25" customHeight="1" x14ac:dyDescent="0.15">
      <c r="A50" s="86"/>
      <c r="B50" s="34" t="s">
        <v>21</v>
      </c>
      <c r="C50" s="35">
        <v>10007561</v>
      </c>
      <c r="D50" s="35">
        <v>306521087</v>
      </c>
      <c r="E50" s="35">
        <f>ROUND(D50*1000/C50,0)</f>
        <v>30629</v>
      </c>
      <c r="F50" s="35">
        <v>62800</v>
      </c>
      <c r="G50" s="36" t="s">
        <v>55</v>
      </c>
    </row>
    <row r="51" spans="1:7" ht="17.25" customHeight="1" x14ac:dyDescent="0.15">
      <c r="A51" s="87" t="s">
        <v>23</v>
      </c>
      <c r="B51" s="29" t="s">
        <v>24</v>
      </c>
      <c r="C51" s="30"/>
      <c r="D51" s="30"/>
      <c r="E51" s="30"/>
      <c r="F51" s="30"/>
      <c r="G51" s="31"/>
    </row>
    <row r="52" spans="1:7" ht="17.25" customHeight="1" x14ac:dyDescent="0.15">
      <c r="A52" s="88"/>
      <c r="B52" s="34" t="s">
        <v>23</v>
      </c>
      <c r="C52" s="35">
        <v>1595211</v>
      </c>
      <c r="D52" s="35">
        <v>13916603</v>
      </c>
      <c r="E52" s="35">
        <f>ROUND(D52*1000/C52,0)</f>
        <v>8724</v>
      </c>
      <c r="F52" s="35">
        <v>32262</v>
      </c>
      <c r="G52" s="36" t="s">
        <v>49</v>
      </c>
    </row>
    <row r="53" spans="1:7" x14ac:dyDescent="0.15">
      <c r="A53" s="41"/>
      <c r="B53" s="42"/>
      <c r="C53" s="43"/>
      <c r="D53" s="43"/>
      <c r="E53" s="43"/>
      <c r="F53" s="43"/>
      <c r="G53" s="44"/>
    </row>
    <row r="54" spans="1:7" ht="20.25" customHeight="1" x14ac:dyDescent="0.15">
      <c r="G54" s="25" t="s">
        <v>71</v>
      </c>
    </row>
    <row r="55" spans="1:7" ht="20.25" customHeight="1" x14ac:dyDescent="0.15">
      <c r="A55" s="73" t="s">
        <v>0</v>
      </c>
      <c r="B55" s="74"/>
      <c r="C55" s="7"/>
      <c r="D55" s="7"/>
      <c r="E55" s="71" t="s">
        <v>66</v>
      </c>
      <c r="F55" s="72"/>
      <c r="G55" s="7"/>
    </row>
    <row r="56" spans="1:7" ht="20.25" customHeight="1" x14ac:dyDescent="0.15">
      <c r="A56" s="75"/>
      <c r="B56" s="76"/>
      <c r="C56" s="8" t="s">
        <v>39</v>
      </c>
      <c r="D56" s="8" t="s">
        <v>40</v>
      </c>
      <c r="E56" s="7" t="s">
        <v>1</v>
      </c>
      <c r="F56" s="7" t="s">
        <v>2</v>
      </c>
      <c r="G56" s="8" t="s">
        <v>3</v>
      </c>
    </row>
    <row r="57" spans="1:7" ht="20.25" customHeight="1" x14ac:dyDescent="0.15">
      <c r="A57" s="77"/>
      <c r="B57" s="78"/>
      <c r="C57" s="9" t="s">
        <v>67</v>
      </c>
      <c r="D57" s="9" t="s">
        <v>68</v>
      </c>
      <c r="E57" s="9" t="s">
        <v>69</v>
      </c>
      <c r="F57" s="9" t="s">
        <v>4</v>
      </c>
      <c r="G57" s="9"/>
    </row>
    <row r="58" spans="1:7" ht="17.25" customHeight="1" x14ac:dyDescent="0.15">
      <c r="A58" s="69" t="s">
        <v>7</v>
      </c>
      <c r="B58" s="26" t="s">
        <v>5</v>
      </c>
      <c r="C58" s="27">
        <v>16255433</v>
      </c>
      <c r="D58" s="27">
        <v>417318659</v>
      </c>
      <c r="E58" s="27">
        <f>ROUND(D58*1000/C58,0)</f>
        <v>25673</v>
      </c>
      <c r="F58" s="27">
        <v>87004</v>
      </c>
      <c r="G58" s="28" t="s">
        <v>44</v>
      </c>
    </row>
    <row r="59" spans="1:7" ht="17.25" customHeight="1" x14ac:dyDescent="0.15">
      <c r="A59" s="67"/>
      <c r="B59" s="29" t="s">
        <v>8</v>
      </c>
      <c r="C59" s="30"/>
      <c r="D59" s="30"/>
      <c r="E59" s="30"/>
      <c r="F59" s="30"/>
      <c r="G59" s="31"/>
    </row>
    <row r="60" spans="1:7" ht="17.25" customHeight="1" x14ac:dyDescent="0.15">
      <c r="A60" s="67"/>
      <c r="B60" s="29" t="s">
        <v>9</v>
      </c>
      <c r="C60" s="32"/>
      <c r="D60" s="32"/>
      <c r="E60" s="32"/>
      <c r="F60" s="32"/>
      <c r="G60" s="33"/>
    </row>
    <row r="61" spans="1:7" ht="17.25" customHeight="1" x14ac:dyDescent="0.15">
      <c r="A61" s="91"/>
      <c r="B61" s="34" t="s">
        <v>10</v>
      </c>
      <c r="C61" s="35">
        <v>1679836</v>
      </c>
      <c r="D61" s="35">
        <v>65299372</v>
      </c>
      <c r="E61" s="35">
        <f>ROUND(D61*1000/C61,0)</f>
        <v>38872</v>
      </c>
      <c r="F61" s="35">
        <v>87004</v>
      </c>
      <c r="G61" s="36" t="s">
        <v>44</v>
      </c>
    </row>
    <row r="62" spans="1:7" ht="17.25" customHeight="1" x14ac:dyDescent="0.15">
      <c r="A62" s="87" t="s">
        <v>11</v>
      </c>
      <c r="B62" s="29" t="s">
        <v>12</v>
      </c>
      <c r="C62" s="37">
        <v>1711309</v>
      </c>
      <c r="D62" s="37">
        <v>17634489</v>
      </c>
      <c r="E62" s="37">
        <f>ROUND(D62*1000/C62,0)</f>
        <v>10305</v>
      </c>
      <c r="F62" s="37">
        <v>13733</v>
      </c>
      <c r="G62" s="31" t="s">
        <v>52</v>
      </c>
    </row>
    <row r="63" spans="1:7" ht="17.25" customHeight="1" x14ac:dyDescent="0.15">
      <c r="A63" s="89"/>
      <c r="B63" s="29" t="s">
        <v>14</v>
      </c>
      <c r="C63" s="38">
        <v>619561</v>
      </c>
      <c r="D63" s="38">
        <v>11110040</v>
      </c>
      <c r="E63" s="38">
        <f>ROUND(D63*1000/C63,0)</f>
        <v>17932</v>
      </c>
      <c r="F63" s="38">
        <v>21992</v>
      </c>
      <c r="G63" s="33" t="s">
        <v>53</v>
      </c>
    </row>
    <row r="64" spans="1:7" ht="17.25" customHeight="1" x14ac:dyDescent="0.15">
      <c r="A64" s="90"/>
      <c r="B64" s="29" t="s">
        <v>16</v>
      </c>
      <c r="C64" s="39"/>
      <c r="D64" s="39"/>
      <c r="E64" s="39"/>
      <c r="F64" s="39"/>
      <c r="G64" s="36"/>
    </row>
    <row r="65" spans="1:7" ht="17.25" customHeight="1" x14ac:dyDescent="0.15">
      <c r="A65" s="69" t="s">
        <v>17</v>
      </c>
      <c r="B65" s="40" t="s">
        <v>18</v>
      </c>
      <c r="C65" s="37">
        <v>614510</v>
      </c>
      <c r="D65" s="37">
        <v>20703217</v>
      </c>
      <c r="E65" s="37">
        <f>ROUND(D65*1000/C65,0)</f>
        <v>33691</v>
      </c>
      <c r="F65" s="37">
        <v>60359</v>
      </c>
      <c r="G65" s="31" t="s">
        <v>54</v>
      </c>
    </row>
    <row r="66" spans="1:7" ht="17.25" customHeight="1" x14ac:dyDescent="0.15">
      <c r="A66" s="85"/>
      <c r="B66" s="29" t="s">
        <v>20</v>
      </c>
      <c r="C66" s="32"/>
      <c r="D66" s="32"/>
      <c r="E66" s="32"/>
      <c r="F66" s="32"/>
      <c r="G66" s="33"/>
    </row>
    <row r="67" spans="1:7" ht="17.25" customHeight="1" x14ac:dyDescent="0.15">
      <c r="A67" s="86"/>
      <c r="B67" s="34" t="s">
        <v>21</v>
      </c>
      <c r="C67" s="35">
        <v>10032564</v>
      </c>
      <c r="D67" s="35">
        <v>289480642</v>
      </c>
      <c r="E67" s="35">
        <f>ROUND(D67*1000/C67,0)</f>
        <v>28854</v>
      </c>
      <c r="F67" s="35">
        <v>62200</v>
      </c>
      <c r="G67" s="36" t="s">
        <v>55</v>
      </c>
    </row>
    <row r="68" spans="1:7" ht="17.25" customHeight="1" x14ac:dyDescent="0.15">
      <c r="A68" s="87" t="s">
        <v>23</v>
      </c>
      <c r="B68" s="29" t="s">
        <v>24</v>
      </c>
      <c r="C68" s="30"/>
      <c r="D68" s="30"/>
      <c r="E68" s="30"/>
      <c r="F68" s="30"/>
      <c r="G68" s="31"/>
    </row>
    <row r="69" spans="1:7" ht="17.25" customHeight="1" x14ac:dyDescent="0.15">
      <c r="A69" s="88"/>
      <c r="B69" s="34" t="s">
        <v>23</v>
      </c>
      <c r="C69" s="35">
        <v>1597653</v>
      </c>
      <c r="D69" s="35">
        <v>13090899</v>
      </c>
      <c r="E69" s="35">
        <f>ROUND(D69*1000/C69,0)</f>
        <v>8194</v>
      </c>
      <c r="F69" s="35">
        <v>31939</v>
      </c>
      <c r="G69" s="36" t="s">
        <v>49</v>
      </c>
    </row>
    <row r="70" spans="1:7" x14ac:dyDescent="0.15">
      <c r="A70" s="41"/>
      <c r="B70" s="42"/>
      <c r="C70" s="43"/>
      <c r="D70" s="43"/>
      <c r="E70" s="43"/>
      <c r="F70" s="43"/>
      <c r="G70" s="44"/>
    </row>
    <row r="71" spans="1:7" ht="20.25" customHeight="1" x14ac:dyDescent="0.15">
      <c r="G71" s="25" t="s">
        <v>72</v>
      </c>
    </row>
    <row r="72" spans="1:7" ht="20.25" customHeight="1" x14ac:dyDescent="0.15">
      <c r="A72" s="73" t="s">
        <v>0</v>
      </c>
      <c r="B72" s="74"/>
      <c r="C72" s="7"/>
      <c r="D72" s="7"/>
      <c r="E72" s="71" t="s">
        <v>66</v>
      </c>
      <c r="F72" s="72"/>
      <c r="G72" s="7"/>
    </row>
    <row r="73" spans="1:7" ht="20.25" customHeight="1" x14ac:dyDescent="0.15">
      <c r="A73" s="75"/>
      <c r="B73" s="76"/>
      <c r="C73" s="8" t="s">
        <v>39</v>
      </c>
      <c r="D73" s="8" t="s">
        <v>40</v>
      </c>
      <c r="E73" s="7" t="s">
        <v>1</v>
      </c>
      <c r="F73" s="7" t="s">
        <v>2</v>
      </c>
      <c r="G73" s="8" t="s">
        <v>3</v>
      </c>
    </row>
    <row r="74" spans="1:7" ht="20.25" customHeight="1" x14ac:dyDescent="0.15">
      <c r="A74" s="77"/>
      <c r="B74" s="78"/>
      <c r="C74" s="9" t="s">
        <v>67</v>
      </c>
      <c r="D74" s="9" t="s">
        <v>68</v>
      </c>
      <c r="E74" s="9" t="s">
        <v>69</v>
      </c>
      <c r="F74" s="9" t="s">
        <v>4</v>
      </c>
      <c r="G74" s="9"/>
    </row>
    <row r="75" spans="1:7" ht="17.25" customHeight="1" x14ac:dyDescent="0.15">
      <c r="A75" s="69" t="s">
        <v>7</v>
      </c>
      <c r="B75" s="26" t="s">
        <v>5</v>
      </c>
      <c r="C75" s="27">
        <v>16333602</v>
      </c>
      <c r="D75" s="27">
        <v>391070328</v>
      </c>
      <c r="E75" s="27">
        <f>ROUND(D75*1000/C75,0)</f>
        <v>23943</v>
      </c>
      <c r="F75" s="27">
        <v>79435</v>
      </c>
      <c r="G75" s="28" t="s">
        <v>44</v>
      </c>
    </row>
    <row r="76" spans="1:7" ht="17.25" customHeight="1" x14ac:dyDescent="0.15">
      <c r="A76" s="67"/>
      <c r="B76" s="29" t="s">
        <v>8</v>
      </c>
      <c r="C76" s="30"/>
      <c r="D76" s="30"/>
      <c r="E76" s="30"/>
      <c r="F76" s="30"/>
      <c r="G76" s="31"/>
    </row>
    <row r="77" spans="1:7" ht="17.25" customHeight="1" x14ac:dyDescent="0.15">
      <c r="A77" s="67"/>
      <c r="B77" s="29" t="s">
        <v>9</v>
      </c>
      <c r="C77" s="32"/>
      <c r="D77" s="32"/>
      <c r="E77" s="32"/>
      <c r="F77" s="32"/>
      <c r="G77" s="33"/>
    </row>
    <row r="78" spans="1:7" ht="17.25" customHeight="1" x14ac:dyDescent="0.15">
      <c r="A78" s="91"/>
      <c r="B78" s="34" t="s">
        <v>10</v>
      </c>
      <c r="C78" s="35">
        <v>1691905</v>
      </c>
      <c r="D78" s="35">
        <v>60956014</v>
      </c>
      <c r="E78" s="35">
        <f>ROUND(D78*1000/C78,0)</f>
        <v>36028</v>
      </c>
      <c r="F78" s="35">
        <v>79435</v>
      </c>
      <c r="G78" s="36" t="s">
        <v>44</v>
      </c>
    </row>
    <row r="79" spans="1:7" ht="17.25" customHeight="1" x14ac:dyDescent="0.15">
      <c r="A79" s="87" t="s">
        <v>11</v>
      </c>
      <c r="B79" s="29" t="s">
        <v>12</v>
      </c>
      <c r="C79" s="37">
        <v>1711309</v>
      </c>
      <c r="D79" s="37">
        <v>16402122</v>
      </c>
      <c r="E79" s="37">
        <f>ROUND(D79*1000/C79,0)</f>
        <v>9585</v>
      </c>
      <c r="F79" s="37">
        <v>12716</v>
      </c>
      <c r="G79" s="31" t="s">
        <v>52</v>
      </c>
    </row>
    <row r="80" spans="1:7" ht="17.25" customHeight="1" x14ac:dyDescent="0.15">
      <c r="A80" s="89"/>
      <c r="B80" s="29" t="s">
        <v>14</v>
      </c>
      <c r="C80" s="38">
        <v>624511</v>
      </c>
      <c r="D80" s="38">
        <v>9636606</v>
      </c>
      <c r="E80" s="38">
        <f>ROUND(D80*1000/C80,0)</f>
        <v>15431</v>
      </c>
      <c r="F80" s="38">
        <v>18319</v>
      </c>
      <c r="G80" s="33" t="s">
        <v>53</v>
      </c>
    </row>
    <row r="81" spans="1:7" ht="17.25" customHeight="1" x14ac:dyDescent="0.15">
      <c r="A81" s="90"/>
      <c r="B81" s="29" t="s">
        <v>16</v>
      </c>
      <c r="C81" s="39"/>
      <c r="D81" s="39"/>
      <c r="E81" s="39"/>
      <c r="F81" s="39"/>
      <c r="G81" s="36"/>
    </row>
    <row r="82" spans="1:7" ht="17.25" customHeight="1" x14ac:dyDescent="0.15">
      <c r="A82" s="69" t="s">
        <v>17</v>
      </c>
      <c r="B82" s="40" t="s">
        <v>18</v>
      </c>
      <c r="C82" s="37">
        <v>615912</v>
      </c>
      <c r="D82" s="37">
        <v>19153614</v>
      </c>
      <c r="E82" s="37">
        <f>ROUND(D82*1000/C82,0)</f>
        <v>31098</v>
      </c>
      <c r="F82" s="37">
        <v>55909</v>
      </c>
      <c r="G82" s="31" t="s">
        <v>54</v>
      </c>
    </row>
    <row r="83" spans="1:7" ht="17.25" customHeight="1" x14ac:dyDescent="0.15">
      <c r="A83" s="85"/>
      <c r="B83" s="29" t="s">
        <v>20</v>
      </c>
      <c r="C83" s="32"/>
      <c r="D83" s="32"/>
      <c r="E83" s="32"/>
      <c r="F83" s="32"/>
      <c r="G83" s="33"/>
    </row>
    <row r="84" spans="1:7" ht="17.25" customHeight="1" x14ac:dyDescent="0.15">
      <c r="A84" s="86"/>
      <c r="B84" s="34" t="s">
        <v>21</v>
      </c>
      <c r="C84" s="35">
        <v>10086010</v>
      </c>
      <c r="D84" s="35">
        <v>272652833</v>
      </c>
      <c r="E84" s="35">
        <f>ROUND(D84*1000/C84,0)</f>
        <v>27033</v>
      </c>
      <c r="F84" s="35">
        <v>61500</v>
      </c>
      <c r="G84" s="36" t="s">
        <v>55</v>
      </c>
    </row>
    <row r="85" spans="1:7" ht="17.25" customHeight="1" x14ac:dyDescent="0.15">
      <c r="A85" s="87" t="s">
        <v>23</v>
      </c>
      <c r="B85" s="29" t="s">
        <v>24</v>
      </c>
      <c r="C85" s="30"/>
      <c r="D85" s="30"/>
      <c r="E85" s="30"/>
      <c r="F85" s="30"/>
      <c r="G85" s="31"/>
    </row>
    <row r="86" spans="1:7" ht="17.25" customHeight="1" x14ac:dyDescent="0.15">
      <c r="A86" s="88"/>
      <c r="B86" s="34" t="s">
        <v>23</v>
      </c>
      <c r="C86" s="35">
        <v>1603955</v>
      </c>
      <c r="D86" s="35">
        <v>12269139</v>
      </c>
      <c r="E86" s="35">
        <f>ROUND(D86*1000/C86,0)</f>
        <v>7649</v>
      </c>
      <c r="F86" s="35">
        <v>26445</v>
      </c>
      <c r="G86" s="36" t="s">
        <v>49</v>
      </c>
    </row>
    <row r="87" spans="1:7" x14ac:dyDescent="0.15">
      <c r="A87" s="41"/>
      <c r="B87" s="42"/>
      <c r="C87" s="43"/>
      <c r="D87" s="43"/>
      <c r="E87" s="43"/>
      <c r="F87" s="43"/>
      <c r="G87" s="44"/>
    </row>
    <row r="88" spans="1:7" x14ac:dyDescent="0.15">
      <c r="A88" s="46" t="s">
        <v>80</v>
      </c>
      <c r="B88" s="84" t="s">
        <v>81</v>
      </c>
      <c r="C88" s="84"/>
    </row>
  </sheetData>
  <mergeCells count="31">
    <mergeCell ref="E38:F38"/>
    <mergeCell ref="A41:A44"/>
    <mergeCell ref="A4:B6"/>
    <mergeCell ref="E4:F4"/>
    <mergeCell ref="A7:A10"/>
    <mergeCell ref="A11:A13"/>
    <mergeCell ref="A31:A33"/>
    <mergeCell ref="A34:A35"/>
    <mergeCell ref="A21:B23"/>
    <mergeCell ref="E21:F21"/>
    <mergeCell ref="A24:A27"/>
    <mergeCell ref="A28:A30"/>
    <mergeCell ref="A14:A16"/>
    <mergeCell ref="A17:A18"/>
    <mergeCell ref="E72:F72"/>
    <mergeCell ref="A55:B57"/>
    <mergeCell ref="E55:F55"/>
    <mergeCell ref="A58:A61"/>
    <mergeCell ref="A62:A64"/>
    <mergeCell ref="A48:A50"/>
    <mergeCell ref="A51:A52"/>
    <mergeCell ref="A38:B40"/>
    <mergeCell ref="A45:A47"/>
    <mergeCell ref="B88:C88"/>
    <mergeCell ref="A79:A81"/>
    <mergeCell ref="A82:A84"/>
    <mergeCell ref="A85:A86"/>
    <mergeCell ref="A65:A67"/>
    <mergeCell ref="A68:A69"/>
    <mergeCell ref="A72:B74"/>
    <mergeCell ref="A75:A78"/>
  </mergeCells>
  <phoneticPr fontId="22"/>
  <dataValidations count="1">
    <dataValidation imeMode="hiragana" allowBlank="1" showInputMessage="1" showErrorMessage="1" sqref="G75:G86 G58:G69 G41:G52"/>
  </dataValidations>
  <pageMargins left="1.24" right="0.78740157480314965" top="0.59055118110236227" bottom="0.47244094488188981" header="0.51181102362204722" footer="0.51181102362204722"/>
  <pageSetup paperSize="9" scale="5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2-5</vt:lpstr>
      <vt:lpstr>2-5（旧石巻市）</vt:lpstr>
      <vt:lpstr>'2-5'!Print_Titles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2024-02-29T00:43:11Z</cp:lastPrinted>
  <dcterms:created xsi:type="dcterms:W3CDTF">2008-04-15T00:40:15Z</dcterms:created>
  <dcterms:modified xsi:type="dcterms:W3CDTF">2024-02-29T00:44:08Z</dcterms:modified>
</cp:coreProperties>
</file>