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3_石巻市統計書の更新に係る資料提供について\02回答\"/>
    </mc:Choice>
  </mc:AlternateContent>
  <bookViews>
    <workbookView xWindow="0" yWindow="0" windowWidth="28800" windowHeight="12210"/>
  </bookViews>
  <sheets>
    <sheet name="19-5" sheetId="1" r:id="rId1"/>
  </sheets>
  <definedNames>
    <definedName name="_xlnm.Print_Area" localSheetId="0">'19-5'!$A$1:$AC$82</definedName>
    <definedName name="_xlnm.Print_Titles" localSheetId="0">'19-5'!$A:$A,'19-5'!$2:$2</definedName>
  </definedNames>
  <calcPr calcId="162913"/>
</workbook>
</file>

<file path=xl/calcChain.xml><?xml version="1.0" encoding="utf-8"?>
<calcChain xmlns="http://schemas.openxmlformats.org/spreadsheetml/2006/main">
  <c r="T68" i="1" l="1"/>
  <c r="Y30" i="1" l="1"/>
  <c r="Y31" i="1"/>
  <c r="Y32" i="1"/>
  <c r="Y33" i="1"/>
  <c r="Y34" i="1"/>
  <c r="Y35" i="1"/>
  <c r="Y36" i="1"/>
  <c r="Y37" i="1"/>
  <c r="Y38" i="1"/>
  <c r="Y39" i="1"/>
  <c r="Y40" i="1"/>
  <c r="Y29" i="1"/>
  <c r="AA29" i="1" l="1"/>
  <c r="AB29" i="1"/>
  <c r="AC29" i="1"/>
  <c r="AA30" i="1"/>
  <c r="AB30" i="1"/>
  <c r="AC30" i="1"/>
  <c r="AA31" i="1"/>
  <c r="AB31" i="1"/>
  <c r="AC31" i="1"/>
  <c r="AA32" i="1"/>
  <c r="AB32" i="1"/>
  <c r="AC32" i="1"/>
  <c r="AA33" i="1"/>
  <c r="AB33" i="1"/>
  <c r="AC33" i="1"/>
  <c r="AA34" i="1"/>
  <c r="AB34" i="1"/>
  <c r="AC34" i="1"/>
  <c r="AA35" i="1"/>
  <c r="AB35" i="1"/>
  <c r="AC35" i="1"/>
  <c r="AA36" i="1"/>
  <c r="AB36" i="1"/>
  <c r="AC36" i="1"/>
  <c r="AA37" i="1"/>
  <c r="AB37" i="1"/>
  <c r="AC37" i="1"/>
  <c r="AA38" i="1"/>
  <c r="AB38" i="1"/>
  <c r="AC38" i="1"/>
  <c r="AA39" i="1"/>
  <c r="AB39" i="1"/>
  <c r="AC39" i="1"/>
  <c r="AA40" i="1"/>
  <c r="AB40" i="1"/>
  <c r="AC40" i="1"/>
  <c r="U68" i="1"/>
  <c r="U79" i="1" l="1"/>
  <c r="U77" i="1"/>
  <c r="U69" i="1"/>
  <c r="U70" i="1"/>
  <c r="U71" i="1"/>
  <c r="U72" i="1"/>
  <c r="U73" i="1"/>
  <c r="U74" i="1"/>
  <c r="U75" i="1"/>
  <c r="U76" i="1"/>
  <c r="U78" i="1"/>
  <c r="T69" i="1"/>
  <c r="T70" i="1"/>
  <c r="T71" i="1"/>
  <c r="T72" i="1"/>
  <c r="T73" i="1"/>
  <c r="T74" i="1"/>
  <c r="T75" i="1"/>
  <c r="T76" i="1"/>
  <c r="T77" i="1"/>
  <c r="T78" i="1"/>
  <c r="T79" i="1"/>
  <c r="R65" i="1"/>
  <c r="B65" i="1"/>
  <c r="W25" i="1"/>
  <c r="W26" i="1"/>
  <c r="U63" i="1" l="1"/>
  <c r="AC23" i="1" l="1"/>
  <c r="AB26" i="1"/>
  <c r="AA26" i="1"/>
  <c r="Z26" i="1"/>
  <c r="O26" i="1"/>
  <c r="P26" i="1"/>
  <c r="Q26" i="1"/>
  <c r="R26" i="1"/>
  <c r="S26" i="1"/>
  <c r="T26" i="1"/>
  <c r="U26" i="1"/>
  <c r="V26" i="1"/>
  <c r="X26" i="1"/>
  <c r="Y26" i="1"/>
  <c r="N26" i="1"/>
  <c r="C26" i="1"/>
  <c r="D26" i="1"/>
  <c r="E26" i="1"/>
  <c r="F26" i="1"/>
  <c r="G26" i="1"/>
  <c r="H26" i="1"/>
  <c r="I26" i="1"/>
  <c r="J26" i="1"/>
  <c r="K26" i="1"/>
  <c r="L26" i="1"/>
  <c r="M26" i="1"/>
  <c r="B26" i="1"/>
  <c r="AC26" i="1" l="1"/>
  <c r="S65" i="1"/>
  <c r="Q65" i="1"/>
  <c r="B25" i="1"/>
  <c r="C25" i="1"/>
  <c r="D25" i="1"/>
  <c r="E25" i="1"/>
  <c r="F25" i="1"/>
  <c r="P65" i="1" l="1"/>
  <c r="N65" i="1"/>
  <c r="L65" i="1"/>
  <c r="J65" i="1"/>
  <c r="H65" i="1"/>
  <c r="F65" i="1"/>
  <c r="D65" i="1"/>
  <c r="O65" i="1"/>
  <c r="M65" i="1"/>
  <c r="K65" i="1"/>
  <c r="I65" i="1"/>
  <c r="G65" i="1"/>
  <c r="E65" i="1"/>
  <c r="C65" i="1"/>
  <c r="U65" i="1" l="1"/>
  <c r="T65" i="1"/>
  <c r="T25" i="1"/>
  <c r="Q25" i="1"/>
  <c r="N25" i="1"/>
  <c r="K25" i="1"/>
  <c r="H25" i="1"/>
  <c r="U25" i="1"/>
  <c r="R25" i="1"/>
  <c r="O25" i="1"/>
  <c r="L25" i="1"/>
  <c r="I25" i="1"/>
  <c r="Y25" i="1"/>
  <c r="V25" i="1"/>
  <c r="S25" i="1"/>
  <c r="P25" i="1"/>
  <c r="M25" i="1"/>
  <c r="J25" i="1"/>
  <c r="AA25" i="1" l="1"/>
  <c r="G25" i="1"/>
  <c r="AC25" i="1" l="1"/>
  <c r="AB25" i="1"/>
  <c r="U49" i="1" l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48" i="1"/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8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8" i="1"/>
</calcChain>
</file>

<file path=xl/sharedStrings.xml><?xml version="1.0" encoding="utf-8"?>
<sst xmlns="http://schemas.openxmlformats.org/spreadsheetml/2006/main" count="84" uniqueCount="33">
  <si>
    <t>（１）総利用者数及び利用回数調べ</t>
  </si>
  <si>
    <t>年度</t>
  </si>
  <si>
    <t>市民球場</t>
  </si>
  <si>
    <t>フットボール場</t>
  </si>
  <si>
    <t>ふれあいグランド</t>
  </si>
  <si>
    <t>合　計</t>
  </si>
  <si>
    <t>利用回数</t>
  </si>
  <si>
    <t>減免回数</t>
  </si>
  <si>
    <t>利用人数</t>
  </si>
  <si>
    <t>（２）申請件数及び利用料金状況</t>
  </si>
  <si>
    <t>総計</t>
  </si>
  <si>
    <t>件数</t>
  </si>
  <si>
    <t>金額</t>
  </si>
  <si>
    <t>単位：回、人</t>
    <rPh sb="3" eb="4">
      <t>カイ</t>
    </rPh>
    <phoneticPr fontId="19"/>
  </si>
  <si>
    <t>５． 石巻市総合運動公園利用状況</t>
    <phoneticPr fontId="19"/>
  </si>
  <si>
    <t>施設外
利用者数</t>
    <phoneticPr fontId="19"/>
  </si>
  <si>
    <t>資料：総合運動公園管理事務所</t>
    <phoneticPr fontId="19"/>
  </si>
  <si>
    <t>単位：円</t>
    <phoneticPr fontId="19"/>
  </si>
  <si>
    <t>平成14</t>
    <rPh sb="0" eb="2">
      <t>ヘ</t>
    </rPh>
    <phoneticPr fontId="19"/>
  </si>
  <si>
    <t>フットサルコート</t>
    <phoneticPr fontId="19"/>
  </si>
  <si>
    <t>フットサルコート</t>
    <phoneticPr fontId="19"/>
  </si>
  <si>
    <t>都市公園占用許可</t>
    <rPh sb="5" eb="6">
      <t>ヨウ</t>
    </rPh>
    <phoneticPr fontId="19"/>
  </si>
  <si>
    <t>フットボールフィールド第１</t>
    <rPh sb="11" eb="12">
      <t>ダイ</t>
    </rPh>
    <phoneticPr fontId="19"/>
  </si>
  <si>
    <t>フットボールフィールド第２</t>
    <rPh sb="11" eb="12">
      <t>ダイ</t>
    </rPh>
    <phoneticPr fontId="19"/>
  </si>
  <si>
    <t>テニスコート</t>
    <phoneticPr fontId="19"/>
  </si>
  <si>
    <t>トレーニングセンター</t>
    <phoneticPr fontId="19"/>
  </si>
  <si>
    <t>フットボールフィールド第２</t>
    <rPh sb="11" eb="12">
      <t>ダイ</t>
    </rPh>
    <phoneticPr fontId="19"/>
  </si>
  <si>
    <t>テニスコート</t>
    <phoneticPr fontId="19"/>
  </si>
  <si>
    <t>トレーニングセンター</t>
    <phoneticPr fontId="19"/>
  </si>
  <si>
    <t>31（1）</t>
    <phoneticPr fontId="19"/>
  </si>
  <si>
    <t>令和4年4月</t>
    <rPh sb="0" eb="2">
      <t>レイワ</t>
    </rPh>
    <rPh sb="3" eb="4">
      <t>ネン</t>
    </rPh>
    <rPh sb="5" eb="6">
      <t>ガツ</t>
    </rPh>
    <phoneticPr fontId="19"/>
  </si>
  <si>
    <t>令和5年1月</t>
    <rPh sb="0" eb="2">
      <t>レイワ</t>
    </rPh>
    <rPh sb="3" eb="4">
      <t>ネン</t>
    </rPh>
    <rPh sb="5" eb="6">
      <t>ガツ</t>
    </rPh>
    <phoneticPr fontId="19"/>
  </si>
  <si>
    <t>令和4年度の内訳</t>
    <rPh sb="0" eb="2">
      <t>レイワ</t>
    </rPh>
    <rPh sb="3" eb="5">
      <t>ネンド</t>
    </rPh>
    <rPh sb="6" eb="8">
      <t>ウチワケ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</si>
</sst>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6" fontId="6" fillId="24" borderId="10" xfId="0" applyNumberFormat="1" applyFont="1" applyFill="1" applyBorder="1" applyAlignment="1">
      <alignment horizontal="center" vertical="center"/>
    </xf>
    <xf numFmtId="176" fontId="6" fillId="0" borderId="10" xfId="33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6" fillId="25" borderId="10" xfId="33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176" fontId="0" fillId="0" borderId="10" xfId="33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left" vertical="center"/>
    </xf>
    <xf numFmtId="176" fontId="0" fillId="0" borderId="10" xfId="33" applyNumberFormat="1" applyFont="1" applyFill="1" applyBorder="1" applyAlignment="1">
      <alignment horizontal="right" vertical="center"/>
    </xf>
    <xf numFmtId="176" fontId="6" fillId="0" borderId="10" xfId="33" applyNumberFormat="1" applyFont="1" applyFill="1" applyBorder="1" applyAlignment="1">
      <alignment horizontal="right" vertical="center"/>
    </xf>
    <xf numFmtId="176" fontId="6" fillId="25" borderId="10" xfId="33" applyNumberFormat="1" applyFont="1" applyFill="1" applyBorder="1" applyAlignment="1">
      <alignment horizontal="right" vertical="center"/>
    </xf>
    <xf numFmtId="176" fontId="0" fillId="0" borderId="16" xfId="33" applyNumberFormat="1" applyFont="1" applyFill="1" applyBorder="1" applyAlignment="1">
      <alignment horizontal="right" vertical="center"/>
    </xf>
    <xf numFmtId="176" fontId="0" fillId="0" borderId="16" xfId="33" applyNumberFormat="1" applyFont="1" applyFill="1" applyBorder="1" applyAlignment="1">
      <alignment horizontal="center" vertical="center"/>
    </xf>
    <xf numFmtId="176" fontId="6" fillId="0" borderId="16" xfId="33" applyNumberFormat="1" applyFont="1" applyFill="1" applyBorder="1" applyAlignment="1">
      <alignment vertical="center"/>
    </xf>
    <xf numFmtId="176" fontId="6" fillId="25" borderId="16" xfId="33" applyNumberFormat="1" applyFont="1" applyFill="1" applyBorder="1" applyAlignment="1">
      <alignment vertical="center"/>
    </xf>
    <xf numFmtId="176" fontId="0" fillId="0" borderId="16" xfId="33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0" fillId="26" borderId="10" xfId="0" applyNumberFormat="1" applyFont="1" applyFill="1" applyBorder="1" applyAlignment="1">
      <alignment horizontal="center" vertical="center"/>
    </xf>
    <xf numFmtId="176" fontId="0" fillId="26" borderId="10" xfId="0" applyNumberFormat="1" applyFill="1" applyBorder="1" applyAlignment="1">
      <alignment horizontal="center" vertical="center"/>
    </xf>
    <xf numFmtId="176" fontId="6" fillId="26" borderId="10" xfId="0" applyNumberFormat="1" applyFont="1" applyFill="1" applyBorder="1" applyAlignment="1">
      <alignment horizontal="center" vertical="center"/>
    </xf>
    <xf numFmtId="176" fontId="0" fillId="26" borderId="10" xfId="0" applyNumberFormat="1" applyFont="1" applyFill="1" applyBorder="1" applyAlignment="1">
      <alignment vertical="center"/>
    </xf>
    <xf numFmtId="176" fontId="0" fillId="26" borderId="10" xfId="33" applyNumberFormat="1" applyFont="1" applyFill="1" applyBorder="1" applyAlignment="1">
      <alignment vertical="center"/>
    </xf>
    <xf numFmtId="176" fontId="0" fillId="24" borderId="11" xfId="0" applyNumberFormat="1" applyFont="1" applyFill="1" applyBorder="1" applyAlignment="1">
      <alignment horizontal="center" vertical="center"/>
    </xf>
    <xf numFmtId="176" fontId="6" fillId="24" borderId="13" xfId="0" applyNumberFormat="1" applyFont="1" applyFill="1" applyBorder="1" applyAlignment="1">
      <alignment horizontal="center" vertical="center"/>
    </xf>
    <xf numFmtId="176" fontId="6" fillId="24" borderId="12" xfId="0" applyNumberFormat="1" applyFont="1" applyFill="1" applyBorder="1" applyAlignment="1">
      <alignment horizontal="center" vertical="center"/>
    </xf>
    <xf numFmtId="176" fontId="6" fillId="24" borderId="11" xfId="0" applyNumberFormat="1" applyFont="1" applyFill="1" applyBorder="1" applyAlignment="1">
      <alignment horizontal="center" vertical="center"/>
    </xf>
    <xf numFmtId="176" fontId="6" fillId="26" borderId="14" xfId="0" applyNumberFormat="1" applyFont="1" applyFill="1" applyBorder="1" applyAlignment="1">
      <alignment horizontal="center" vertical="center"/>
    </xf>
    <xf numFmtId="176" fontId="6" fillId="26" borderId="15" xfId="0" applyNumberFormat="1" applyFont="1" applyFill="1" applyBorder="1" applyAlignment="1">
      <alignment horizontal="center" vertical="center"/>
    </xf>
    <xf numFmtId="176" fontId="6" fillId="24" borderId="14" xfId="0" applyNumberFormat="1" applyFont="1" applyFill="1" applyBorder="1" applyAlignment="1">
      <alignment horizontal="center" vertical="center" wrapText="1"/>
    </xf>
    <xf numFmtId="176" fontId="6" fillId="24" borderId="15" xfId="0" applyNumberFormat="1" applyFont="1" applyFill="1" applyBorder="1" applyAlignment="1">
      <alignment horizontal="center" vertical="center"/>
    </xf>
    <xf numFmtId="176" fontId="0" fillId="24" borderId="12" xfId="0" applyNumberFormat="1" applyFont="1" applyFill="1" applyBorder="1" applyAlignment="1">
      <alignment horizontal="center" vertical="center"/>
    </xf>
    <xf numFmtId="176" fontId="0" fillId="24" borderId="13" xfId="0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39"/>
  </sheetPr>
  <dimension ref="A1:AC82"/>
  <sheetViews>
    <sheetView tabSelected="1" view="pageBreakPreview" zoomScale="85" zoomScaleNormal="100" zoomScaleSheetLayoutView="85" workbookViewId="0">
      <pane xSplit="1" topLeftCell="B1" activePane="topRight" state="frozen"/>
      <selection activeCell="A5" sqref="A5"/>
      <selection pane="topRight" activeCell="X36" sqref="X36"/>
    </sheetView>
  </sheetViews>
  <sheetFormatPr defaultRowHeight="20.25" customHeight="1" x14ac:dyDescent="0.15"/>
  <cols>
    <col min="1" max="1" width="31.125" style="1" bestFit="1" customWidth="1"/>
    <col min="2" max="25" width="11" style="1" customWidth="1"/>
    <col min="26" max="16384" width="9" style="1"/>
  </cols>
  <sheetData>
    <row r="1" spans="1:29" ht="6" customHeight="1" x14ac:dyDescent="0.15"/>
    <row r="2" spans="1:29" ht="20.25" customHeight="1" x14ac:dyDescent="0.15">
      <c r="A2" s="1" t="s">
        <v>14</v>
      </c>
    </row>
    <row r="3" spans="1:29" ht="7.5" customHeight="1" x14ac:dyDescent="0.15"/>
    <row r="4" spans="1:29" ht="20.25" customHeight="1" x14ac:dyDescent="0.15">
      <c r="A4" s="2" t="s">
        <v>0</v>
      </c>
    </row>
    <row r="5" spans="1:29" ht="20.25" customHeight="1" x14ac:dyDescent="0.15">
      <c r="A5" s="1" t="s">
        <v>13</v>
      </c>
    </row>
    <row r="6" spans="1:29" s="3" customFormat="1" ht="20.25" customHeight="1" x14ac:dyDescent="0.15">
      <c r="A6" s="34" t="s">
        <v>1</v>
      </c>
      <c r="B6" s="33" t="s">
        <v>2</v>
      </c>
      <c r="C6" s="32"/>
      <c r="D6" s="31"/>
      <c r="E6" s="33" t="s">
        <v>3</v>
      </c>
      <c r="F6" s="32"/>
      <c r="G6" s="31"/>
      <c r="H6" s="33" t="s">
        <v>4</v>
      </c>
      <c r="I6" s="32"/>
      <c r="J6" s="31"/>
      <c r="K6" s="30" t="s">
        <v>19</v>
      </c>
      <c r="L6" s="32"/>
      <c r="M6" s="31"/>
      <c r="N6" s="30" t="s">
        <v>22</v>
      </c>
      <c r="O6" s="32"/>
      <c r="P6" s="31"/>
      <c r="Q6" s="30" t="s">
        <v>23</v>
      </c>
      <c r="R6" s="32"/>
      <c r="S6" s="31"/>
      <c r="T6" s="30" t="s">
        <v>24</v>
      </c>
      <c r="U6" s="38"/>
      <c r="V6" s="39"/>
      <c r="W6" s="30" t="s">
        <v>25</v>
      </c>
      <c r="X6" s="38"/>
      <c r="Y6" s="39"/>
      <c r="Z6" s="36" t="s">
        <v>15</v>
      </c>
      <c r="AA6" s="33" t="s">
        <v>5</v>
      </c>
      <c r="AB6" s="32"/>
      <c r="AC6" s="31"/>
    </row>
    <row r="7" spans="1:29" s="3" customFormat="1" ht="20.25" customHeight="1" x14ac:dyDescent="0.15">
      <c r="A7" s="35"/>
      <c r="B7" s="4" t="s">
        <v>6</v>
      </c>
      <c r="C7" s="4" t="s">
        <v>7</v>
      </c>
      <c r="D7" s="4" t="s">
        <v>8</v>
      </c>
      <c r="E7" s="4" t="s">
        <v>6</v>
      </c>
      <c r="F7" s="4" t="s">
        <v>7</v>
      </c>
      <c r="G7" s="4" t="s">
        <v>8</v>
      </c>
      <c r="H7" s="4" t="s">
        <v>6</v>
      </c>
      <c r="I7" s="4" t="s">
        <v>7</v>
      </c>
      <c r="J7" s="4" t="s">
        <v>8</v>
      </c>
      <c r="K7" s="4" t="s">
        <v>6</v>
      </c>
      <c r="L7" s="4" t="s">
        <v>7</v>
      </c>
      <c r="M7" s="4" t="s">
        <v>8</v>
      </c>
      <c r="N7" s="4" t="s">
        <v>6</v>
      </c>
      <c r="O7" s="4" t="s">
        <v>7</v>
      </c>
      <c r="P7" s="4" t="s">
        <v>8</v>
      </c>
      <c r="Q7" s="4" t="s">
        <v>6</v>
      </c>
      <c r="R7" s="4" t="s">
        <v>7</v>
      </c>
      <c r="S7" s="4" t="s">
        <v>8</v>
      </c>
      <c r="T7" s="4" t="s">
        <v>6</v>
      </c>
      <c r="U7" s="4" t="s">
        <v>7</v>
      </c>
      <c r="V7" s="4" t="s">
        <v>8</v>
      </c>
      <c r="W7" s="4" t="s">
        <v>6</v>
      </c>
      <c r="X7" s="4" t="s">
        <v>7</v>
      </c>
      <c r="Y7" s="4" t="s">
        <v>8</v>
      </c>
      <c r="Z7" s="37"/>
      <c r="AA7" s="4" t="s">
        <v>6</v>
      </c>
      <c r="AB7" s="4" t="s">
        <v>7</v>
      </c>
      <c r="AC7" s="4" t="s">
        <v>8</v>
      </c>
    </row>
    <row r="8" spans="1:29" ht="20.25" hidden="1" customHeight="1" x14ac:dyDescent="0.15">
      <c r="A8" s="26" t="s">
        <v>18</v>
      </c>
      <c r="B8" s="5">
        <v>169</v>
      </c>
      <c r="C8" s="5">
        <v>27</v>
      </c>
      <c r="D8" s="5">
        <v>12094</v>
      </c>
      <c r="E8" s="5">
        <v>75</v>
      </c>
      <c r="F8" s="5">
        <v>14</v>
      </c>
      <c r="G8" s="5">
        <v>6919</v>
      </c>
      <c r="H8" s="5">
        <v>69</v>
      </c>
      <c r="I8" s="5">
        <v>10</v>
      </c>
      <c r="J8" s="5">
        <v>6559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5">
        <v>48648</v>
      </c>
      <c r="AA8" s="5">
        <f>SUM(B8,E8,H8,K8,N8,Q8,T8,W8)</f>
        <v>313</v>
      </c>
      <c r="AB8" s="5">
        <f>SUM(C8,F8,I8,L8,O8,R8,U8,X8)</f>
        <v>51</v>
      </c>
      <c r="AC8" s="5">
        <f>SUM(D8,G8,J8,M8,P8,S8,V8,Y8,Z8)</f>
        <v>74220</v>
      </c>
    </row>
    <row r="9" spans="1:29" ht="20.25" hidden="1" customHeight="1" x14ac:dyDescent="0.15">
      <c r="A9" s="27">
        <v>15</v>
      </c>
      <c r="B9" s="5">
        <v>163</v>
      </c>
      <c r="C9" s="5">
        <v>3</v>
      </c>
      <c r="D9" s="5">
        <v>23341</v>
      </c>
      <c r="E9" s="5">
        <v>80</v>
      </c>
      <c r="F9" s="5">
        <v>19</v>
      </c>
      <c r="G9" s="5">
        <v>12222</v>
      </c>
      <c r="H9" s="5">
        <v>68</v>
      </c>
      <c r="I9" s="5">
        <v>2</v>
      </c>
      <c r="J9" s="5">
        <v>9508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5">
        <v>4401</v>
      </c>
      <c r="AA9" s="5">
        <f t="shared" ref="AA9:AB23" si="0">SUM(B9,E9,H9,K9,N9,Q9,T9,W9)</f>
        <v>311</v>
      </c>
      <c r="AB9" s="5">
        <f t="shared" si="0"/>
        <v>24</v>
      </c>
      <c r="AC9" s="5">
        <f t="shared" ref="AC9:AC22" si="1">SUM(D9,G9,J9,M9,P9,S9,V9,Y9,Z9)</f>
        <v>49472</v>
      </c>
    </row>
    <row r="10" spans="1:29" ht="20.25" hidden="1" customHeight="1" x14ac:dyDescent="0.15">
      <c r="A10" s="27">
        <v>16</v>
      </c>
      <c r="B10" s="5">
        <v>164</v>
      </c>
      <c r="C10" s="5">
        <v>15</v>
      </c>
      <c r="D10" s="5">
        <v>22801</v>
      </c>
      <c r="E10" s="5">
        <v>86</v>
      </c>
      <c r="F10" s="5">
        <v>18</v>
      </c>
      <c r="G10" s="5">
        <v>16688</v>
      </c>
      <c r="H10" s="5">
        <v>90</v>
      </c>
      <c r="I10" s="5">
        <v>9</v>
      </c>
      <c r="J10" s="5">
        <v>11419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5">
        <v>5046</v>
      </c>
      <c r="AA10" s="5">
        <f t="shared" si="0"/>
        <v>340</v>
      </c>
      <c r="AB10" s="5">
        <f t="shared" si="0"/>
        <v>42</v>
      </c>
      <c r="AC10" s="5">
        <f t="shared" si="1"/>
        <v>55954</v>
      </c>
    </row>
    <row r="11" spans="1:29" ht="20.25" hidden="1" customHeight="1" x14ac:dyDescent="0.15">
      <c r="A11" s="27">
        <v>17</v>
      </c>
      <c r="B11" s="5">
        <v>160</v>
      </c>
      <c r="C11" s="5">
        <v>23</v>
      </c>
      <c r="D11" s="5">
        <v>33928</v>
      </c>
      <c r="E11" s="5">
        <v>90</v>
      </c>
      <c r="F11" s="5">
        <v>16</v>
      </c>
      <c r="G11" s="5">
        <v>21314</v>
      </c>
      <c r="H11" s="5">
        <v>90</v>
      </c>
      <c r="I11" s="5">
        <v>6</v>
      </c>
      <c r="J11" s="5">
        <v>16498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5">
        <v>15784</v>
      </c>
      <c r="AA11" s="5">
        <f t="shared" si="0"/>
        <v>340</v>
      </c>
      <c r="AB11" s="5">
        <f t="shared" si="0"/>
        <v>45</v>
      </c>
      <c r="AC11" s="5">
        <f t="shared" si="1"/>
        <v>87524</v>
      </c>
    </row>
    <row r="12" spans="1:29" ht="20.25" hidden="1" customHeight="1" x14ac:dyDescent="0.15">
      <c r="A12" s="27">
        <v>18</v>
      </c>
      <c r="B12" s="5">
        <v>167</v>
      </c>
      <c r="C12" s="5">
        <v>29</v>
      </c>
      <c r="D12" s="5">
        <v>43304</v>
      </c>
      <c r="E12" s="5">
        <v>76</v>
      </c>
      <c r="F12" s="5">
        <v>21</v>
      </c>
      <c r="G12" s="5">
        <v>16540</v>
      </c>
      <c r="H12" s="5">
        <v>75</v>
      </c>
      <c r="I12" s="5">
        <v>17</v>
      </c>
      <c r="J12" s="5">
        <v>12120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5">
        <v>14037</v>
      </c>
      <c r="AA12" s="5">
        <f t="shared" si="0"/>
        <v>318</v>
      </c>
      <c r="AB12" s="5">
        <f t="shared" si="0"/>
        <v>67</v>
      </c>
      <c r="AC12" s="5">
        <f t="shared" si="1"/>
        <v>86001</v>
      </c>
    </row>
    <row r="13" spans="1:29" ht="20.25" hidden="1" customHeight="1" x14ac:dyDescent="0.15">
      <c r="A13" s="27">
        <v>19</v>
      </c>
      <c r="B13" s="5">
        <v>162</v>
      </c>
      <c r="C13" s="5">
        <v>28</v>
      </c>
      <c r="D13" s="5">
        <v>41783</v>
      </c>
      <c r="E13" s="5">
        <v>79</v>
      </c>
      <c r="F13" s="5">
        <v>29</v>
      </c>
      <c r="G13" s="5">
        <v>31585</v>
      </c>
      <c r="H13" s="5">
        <v>68</v>
      </c>
      <c r="I13" s="5">
        <v>15</v>
      </c>
      <c r="J13" s="5">
        <v>12988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5">
        <v>11992</v>
      </c>
      <c r="AA13" s="5">
        <f t="shared" si="0"/>
        <v>309</v>
      </c>
      <c r="AB13" s="5">
        <f t="shared" si="0"/>
        <v>72</v>
      </c>
      <c r="AC13" s="5">
        <f t="shared" si="1"/>
        <v>98348</v>
      </c>
    </row>
    <row r="14" spans="1:29" ht="20.25" hidden="1" customHeight="1" x14ac:dyDescent="0.15">
      <c r="A14" s="27">
        <v>20</v>
      </c>
      <c r="B14" s="5">
        <v>147</v>
      </c>
      <c r="C14" s="5">
        <v>19</v>
      </c>
      <c r="D14" s="5">
        <v>64856</v>
      </c>
      <c r="E14" s="5">
        <v>87</v>
      </c>
      <c r="F14" s="5">
        <v>26</v>
      </c>
      <c r="G14" s="5">
        <v>15775</v>
      </c>
      <c r="H14" s="5">
        <v>73</v>
      </c>
      <c r="I14" s="5">
        <v>7</v>
      </c>
      <c r="J14" s="5">
        <v>12792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5">
        <v>13408</v>
      </c>
      <c r="AA14" s="5">
        <f t="shared" si="0"/>
        <v>307</v>
      </c>
      <c r="AB14" s="5">
        <f t="shared" si="0"/>
        <v>52</v>
      </c>
      <c r="AC14" s="5">
        <f t="shared" si="1"/>
        <v>106831</v>
      </c>
    </row>
    <row r="15" spans="1:29" ht="20.25" hidden="1" customHeight="1" x14ac:dyDescent="0.15">
      <c r="A15" s="27">
        <v>21</v>
      </c>
      <c r="B15" s="5">
        <v>144</v>
      </c>
      <c r="C15" s="5">
        <v>21</v>
      </c>
      <c r="D15" s="5">
        <v>35453</v>
      </c>
      <c r="E15" s="5">
        <v>85</v>
      </c>
      <c r="F15" s="5">
        <v>33</v>
      </c>
      <c r="G15" s="5">
        <v>17096</v>
      </c>
      <c r="H15" s="5">
        <v>61</v>
      </c>
      <c r="I15" s="5">
        <v>9</v>
      </c>
      <c r="J15" s="5">
        <v>12085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5">
        <v>16664</v>
      </c>
      <c r="AA15" s="5">
        <f t="shared" si="0"/>
        <v>290</v>
      </c>
      <c r="AB15" s="5">
        <f t="shared" si="0"/>
        <v>63</v>
      </c>
      <c r="AC15" s="5">
        <f t="shared" si="1"/>
        <v>81298</v>
      </c>
    </row>
    <row r="16" spans="1:29" ht="20.25" hidden="1" customHeight="1" x14ac:dyDescent="0.15">
      <c r="A16" s="27">
        <v>22</v>
      </c>
      <c r="B16" s="5">
        <v>125</v>
      </c>
      <c r="C16" s="5">
        <v>21</v>
      </c>
      <c r="D16" s="5">
        <v>45083</v>
      </c>
      <c r="E16" s="5">
        <v>77</v>
      </c>
      <c r="F16" s="5">
        <v>24</v>
      </c>
      <c r="G16" s="5">
        <v>23505</v>
      </c>
      <c r="H16" s="5">
        <v>61</v>
      </c>
      <c r="I16" s="5">
        <v>14</v>
      </c>
      <c r="J16" s="5">
        <v>20714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5">
        <v>14902</v>
      </c>
      <c r="AA16" s="5">
        <f t="shared" si="0"/>
        <v>263</v>
      </c>
      <c r="AB16" s="5">
        <f t="shared" si="0"/>
        <v>59</v>
      </c>
      <c r="AC16" s="5">
        <f t="shared" si="1"/>
        <v>104204</v>
      </c>
    </row>
    <row r="17" spans="1:29" ht="20.25" hidden="1" customHeight="1" x14ac:dyDescent="0.15">
      <c r="A17" s="27">
        <v>23</v>
      </c>
      <c r="B17" s="5">
        <v>1</v>
      </c>
      <c r="C17" s="5">
        <v>0</v>
      </c>
      <c r="D17" s="5">
        <v>1150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5">
        <v>3717</v>
      </c>
      <c r="AA17" s="5">
        <f t="shared" si="0"/>
        <v>1</v>
      </c>
      <c r="AB17" s="5">
        <f t="shared" si="0"/>
        <v>0</v>
      </c>
      <c r="AC17" s="5">
        <f t="shared" si="1"/>
        <v>4867</v>
      </c>
    </row>
    <row r="18" spans="1:29" ht="20.25" hidden="1" customHeight="1" x14ac:dyDescent="0.15">
      <c r="A18" s="27">
        <v>24</v>
      </c>
      <c r="B18" s="5">
        <v>72</v>
      </c>
      <c r="C18" s="5">
        <v>2</v>
      </c>
      <c r="D18" s="5">
        <v>4178</v>
      </c>
      <c r="E18" s="5">
        <v>20</v>
      </c>
      <c r="F18" s="5">
        <v>9</v>
      </c>
      <c r="G18" s="5">
        <v>1570</v>
      </c>
      <c r="H18" s="5">
        <v>31</v>
      </c>
      <c r="I18" s="5">
        <v>8</v>
      </c>
      <c r="J18" s="5">
        <v>10939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5">
        <v>25226</v>
      </c>
      <c r="AA18" s="5">
        <f t="shared" si="0"/>
        <v>123</v>
      </c>
      <c r="AB18" s="5">
        <f t="shared" si="0"/>
        <v>19</v>
      </c>
      <c r="AC18" s="5">
        <f t="shared" si="1"/>
        <v>41913</v>
      </c>
    </row>
    <row r="19" spans="1:29" ht="20.25" hidden="1" customHeight="1" x14ac:dyDescent="0.15">
      <c r="A19" s="27">
        <v>25</v>
      </c>
      <c r="B19" s="5">
        <v>218</v>
      </c>
      <c r="C19" s="5">
        <v>19</v>
      </c>
      <c r="D19" s="5">
        <v>17465</v>
      </c>
      <c r="E19" s="5">
        <v>58</v>
      </c>
      <c r="F19" s="5">
        <v>12</v>
      </c>
      <c r="G19" s="5">
        <v>5178</v>
      </c>
      <c r="H19" s="5">
        <v>67</v>
      </c>
      <c r="I19" s="5">
        <v>10</v>
      </c>
      <c r="J19" s="5">
        <v>10116</v>
      </c>
      <c r="K19" s="14">
        <v>497</v>
      </c>
      <c r="L19" s="14">
        <v>2</v>
      </c>
      <c r="M19" s="14">
        <v>7889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5">
        <v>32135</v>
      </c>
      <c r="AA19" s="5">
        <f t="shared" si="0"/>
        <v>840</v>
      </c>
      <c r="AB19" s="5">
        <f t="shared" si="0"/>
        <v>43</v>
      </c>
      <c r="AC19" s="5">
        <f t="shared" si="1"/>
        <v>72783</v>
      </c>
    </row>
    <row r="20" spans="1:29" ht="20.25" hidden="1" customHeight="1" x14ac:dyDescent="0.15">
      <c r="A20" s="27">
        <v>26</v>
      </c>
      <c r="B20" s="9">
        <v>224</v>
      </c>
      <c r="C20" s="9">
        <v>28</v>
      </c>
      <c r="D20" s="9">
        <v>17837</v>
      </c>
      <c r="E20" s="9">
        <v>72</v>
      </c>
      <c r="F20" s="9">
        <v>16</v>
      </c>
      <c r="G20" s="9">
        <v>8383</v>
      </c>
      <c r="H20" s="9">
        <v>77</v>
      </c>
      <c r="I20" s="9">
        <v>11</v>
      </c>
      <c r="J20" s="9">
        <v>10307</v>
      </c>
      <c r="K20" s="15">
        <v>614</v>
      </c>
      <c r="L20" s="15">
        <v>0</v>
      </c>
      <c r="M20" s="15">
        <v>9853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9">
        <v>28368</v>
      </c>
      <c r="AA20" s="5">
        <f t="shared" si="0"/>
        <v>987</v>
      </c>
      <c r="AB20" s="5">
        <f t="shared" si="0"/>
        <v>55</v>
      </c>
      <c r="AC20" s="5">
        <f t="shared" si="1"/>
        <v>74748</v>
      </c>
    </row>
    <row r="21" spans="1:29" ht="20.25" hidden="1" customHeight="1" x14ac:dyDescent="0.15">
      <c r="A21" s="27">
        <v>27</v>
      </c>
      <c r="B21" s="5">
        <v>245</v>
      </c>
      <c r="C21" s="5">
        <v>32</v>
      </c>
      <c r="D21" s="5">
        <v>22345</v>
      </c>
      <c r="E21" s="5">
        <v>111</v>
      </c>
      <c r="F21" s="5">
        <v>32</v>
      </c>
      <c r="G21" s="5">
        <v>9122</v>
      </c>
      <c r="H21" s="5">
        <v>73</v>
      </c>
      <c r="I21" s="5">
        <v>18</v>
      </c>
      <c r="J21" s="5">
        <v>10392</v>
      </c>
      <c r="K21" s="14">
        <v>651</v>
      </c>
      <c r="L21" s="14">
        <v>4</v>
      </c>
      <c r="M21" s="14">
        <v>9379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5">
        <v>26662</v>
      </c>
      <c r="AA21" s="5">
        <f t="shared" si="0"/>
        <v>1080</v>
      </c>
      <c r="AB21" s="5">
        <f t="shared" si="0"/>
        <v>86</v>
      </c>
      <c r="AC21" s="5">
        <f t="shared" si="1"/>
        <v>77900</v>
      </c>
    </row>
    <row r="22" spans="1:29" ht="20.25" hidden="1" customHeight="1" x14ac:dyDescent="0.15">
      <c r="A22" s="27">
        <v>28</v>
      </c>
      <c r="B22" s="5">
        <v>207</v>
      </c>
      <c r="C22" s="5">
        <v>41</v>
      </c>
      <c r="D22" s="5">
        <v>21968</v>
      </c>
      <c r="E22" s="5">
        <v>94</v>
      </c>
      <c r="F22" s="5">
        <v>54</v>
      </c>
      <c r="G22" s="5">
        <v>11976</v>
      </c>
      <c r="H22" s="5">
        <v>69</v>
      </c>
      <c r="I22" s="5">
        <v>24</v>
      </c>
      <c r="J22" s="5">
        <v>10352</v>
      </c>
      <c r="K22" s="14">
        <v>556</v>
      </c>
      <c r="L22" s="14">
        <v>3</v>
      </c>
      <c r="M22" s="14">
        <v>10129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5">
        <v>23997</v>
      </c>
      <c r="AA22" s="5">
        <f t="shared" si="0"/>
        <v>926</v>
      </c>
      <c r="AB22" s="5">
        <f t="shared" si="0"/>
        <v>122</v>
      </c>
      <c r="AC22" s="5">
        <f t="shared" si="1"/>
        <v>78422</v>
      </c>
    </row>
    <row r="23" spans="1:29" ht="20.25" hidden="1" customHeight="1" x14ac:dyDescent="0.15">
      <c r="A23" s="25">
        <v>29</v>
      </c>
      <c r="B23" s="11">
        <v>204</v>
      </c>
      <c r="C23" s="11">
        <v>48</v>
      </c>
      <c r="D23" s="11">
        <v>22527</v>
      </c>
      <c r="E23" s="11">
        <v>94</v>
      </c>
      <c r="F23" s="11">
        <v>48</v>
      </c>
      <c r="G23" s="11">
        <v>9523</v>
      </c>
      <c r="H23" s="11">
        <v>67</v>
      </c>
      <c r="I23" s="11">
        <v>26</v>
      </c>
      <c r="J23" s="11">
        <v>9633</v>
      </c>
      <c r="K23" s="13">
        <v>571</v>
      </c>
      <c r="L23" s="13">
        <v>1</v>
      </c>
      <c r="M23" s="13">
        <v>9548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1">
        <v>22002</v>
      </c>
      <c r="AA23" s="5">
        <f t="shared" si="0"/>
        <v>936</v>
      </c>
      <c r="AB23" s="5">
        <f t="shared" si="0"/>
        <v>123</v>
      </c>
      <c r="AC23" s="5">
        <f>SUM(D23,G23,J23,M23,P23,S23,V23,Y23,Z23)</f>
        <v>73233</v>
      </c>
    </row>
    <row r="24" spans="1:29" ht="20.25" hidden="1" customHeight="1" x14ac:dyDescent="0.15">
      <c r="A24" s="25">
        <v>30</v>
      </c>
      <c r="B24" s="11">
        <v>214</v>
      </c>
      <c r="C24" s="11">
        <v>35</v>
      </c>
      <c r="D24" s="11">
        <v>19171</v>
      </c>
      <c r="E24" s="11">
        <v>97</v>
      </c>
      <c r="F24" s="11">
        <v>48</v>
      </c>
      <c r="G24" s="11">
        <v>8032</v>
      </c>
      <c r="H24" s="11">
        <v>67</v>
      </c>
      <c r="I24" s="11">
        <v>29</v>
      </c>
      <c r="J24" s="11">
        <v>7875</v>
      </c>
      <c r="K24" s="11">
        <v>457</v>
      </c>
      <c r="L24" s="11">
        <v>2</v>
      </c>
      <c r="M24" s="11">
        <v>6521</v>
      </c>
      <c r="N24" s="11">
        <v>461</v>
      </c>
      <c r="O24" s="11">
        <v>23</v>
      </c>
      <c r="P24" s="11">
        <v>27518</v>
      </c>
      <c r="Q24" s="11">
        <v>164</v>
      </c>
      <c r="R24" s="11">
        <v>25</v>
      </c>
      <c r="S24" s="11">
        <v>12759</v>
      </c>
      <c r="T24" s="11">
        <v>912</v>
      </c>
      <c r="U24" s="11">
        <v>2</v>
      </c>
      <c r="V24" s="11">
        <v>5686</v>
      </c>
      <c r="W24" s="11">
        <v>5992</v>
      </c>
      <c r="X24" s="11">
        <v>0</v>
      </c>
      <c r="Y24" s="11">
        <v>5992</v>
      </c>
      <c r="Z24" s="11">
        <v>44816</v>
      </c>
      <c r="AA24" s="5">
        <v>8364</v>
      </c>
      <c r="AB24" s="5">
        <v>164</v>
      </c>
      <c r="AC24" s="5">
        <v>138370</v>
      </c>
    </row>
    <row r="25" spans="1:29" ht="20.25" hidden="1" customHeight="1" x14ac:dyDescent="0.15">
      <c r="A25" s="25" t="s">
        <v>29</v>
      </c>
      <c r="B25" s="5">
        <f t="shared" ref="B25:V25" si="2">SUM(B29:B40)</f>
        <v>235</v>
      </c>
      <c r="C25" s="5">
        <f t="shared" si="2"/>
        <v>22</v>
      </c>
      <c r="D25" s="5">
        <f t="shared" si="2"/>
        <v>23177</v>
      </c>
      <c r="E25" s="5">
        <f t="shared" si="2"/>
        <v>95</v>
      </c>
      <c r="F25" s="5">
        <f t="shared" si="2"/>
        <v>24</v>
      </c>
      <c r="G25" s="5">
        <f t="shared" si="2"/>
        <v>6622</v>
      </c>
      <c r="H25" s="5">
        <f t="shared" si="2"/>
        <v>65</v>
      </c>
      <c r="I25" s="5">
        <f t="shared" si="2"/>
        <v>12</v>
      </c>
      <c r="J25" s="5">
        <f t="shared" si="2"/>
        <v>5216</v>
      </c>
      <c r="K25" s="5">
        <f t="shared" si="2"/>
        <v>554</v>
      </c>
      <c r="L25" s="5">
        <f t="shared" si="2"/>
        <v>3</v>
      </c>
      <c r="M25" s="5">
        <f t="shared" si="2"/>
        <v>6983</v>
      </c>
      <c r="N25" s="5">
        <f t="shared" si="2"/>
        <v>467</v>
      </c>
      <c r="O25" s="5">
        <f t="shared" si="2"/>
        <v>10</v>
      </c>
      <c r="P25" s="5">
        <f t="shared" si="2"/>
        <v>27489</v>
      </c>
      <c r="Q25" s="5">
        <f t="shared" si="2"/>
        <v>392</v>
      </c>
      <c r="R25" s="5">
        <f t="shared" si="2"/>
        <v>7</v>
      </c>
      <c r="S25" s="5">
        <f t="shared" si="2"/>
        <v>17531</v>
      </c>
      <c r="T25" s="5">
        <f t="shared" si="2"/>
        <v>1743</v>
      </c>
      <c r="U25" s="5">
        <f t="shared" si="2"/>
        <v>1</v>
      </c>
      <c r="V25" s="5">
        <f t="shared" si="2"/>
        <v>10658</v>
      </c>
      <c r="W25" s="5">
        <f>SUM(W29:W40)</f>
        <v>11925</v>
      </c>
      <c r="X25" s="5">
        <v>0</v>
      </c>
      <c r="Y25" s="5">
        <f>SUM(Y29:Y40)</f>
        <v>11925</v>
      </c>
      <c r="Z25" s="5">
        <v>52735</v>
      </c>
      <c r="AA25" s="5">
        <f>SUM(W25,T25,N25,Q25,K25,H25,E25,B25)</f>
        <v>15476</v>
      </c>
      <c r="AB25" s="5">
        <f t="shared" ref="AB25" si="3">SUM(C25,F25,I25,L25,O25,R25,U25,X25)</f>
        <v>79</v>
      </c>
      <c r="AC25" s="5">
        <f>SUM(D25,G25,J25,M25,P25,S25,V25,Y25,Z25)</f>
        <v>162336</v>
      </c>
    </row>
    <row r="26" spans="1:29" s="7" customFormat="1" ht="20.25" customHeight="1" x14ac:dyDescent="0.15">
      <c r="A26" s="25">
        <v>4</v>
      </c>
      <c r="B26" s="5">
        <f>SUM(B29:B41)</f>
        <v>235</v>
      </c>
      <c r="C26" s="5">
        <f t="shared" ref="C26:M26" si="4">SUM(C29:C41)</f>
        <v>22</v>
      </c>
      <c r="D26" s="5">
        <f t="shared" si="4"/>
        <v>23177</v>
      </c>
      <c r="E26" s="5">
        <f t="shared" si="4"/>
        <v>95</v>
      </c>
      <c r="F26" s="5">
        <f t="shared" si="4"/>
        <v>24</v>
      </c>
      <c r="G26" s="5">
        <f t="shared" si="4"/>
        <v>6622</v>
      </c>
      <c r="H26" s="5">
        <f t="shared" si="4"/>
        <v>65</v>
      </c>
      <c r="I26" s="5">
        <f t="shared" si="4"/>
        <v>12</v>
      </c>
      <c r="J26" s="5">
        <f t="shared" si="4"/>
        <v>5216</v>
      </c>
      <c r="K26" s="5">
        <f t="shared" si="4"/>
        <v>554</v>
      </c>
      <c r="L26" s="5">
        <f t="shared" si="4"/>
        <v>3</v>
      </c>
      <c r="M26" s="5">
        <f t="shared" si="4"/>
        <v>6983</v>
      </c>
      <c r="N26" s="5">
        <f>SUM(N29:N41)</f>
        <v>467</v>
      </c>
      <c r="O26" s="5">
        <f t="shared" ref="O26:AC26" si="5">SUM(O29:O41)</f>
        <v>10</v>
      </c>
      <c r="P26" s="5">
        <f t="shared" si="5"/>
        <v>27489</v>
      </c>
      <c r="Q26" s="5">
        <f t="shared" si="5"/>
        <v>392</v>
      </c>
      <c r="R26" s="5">
        <f t="shared" si="5"/>
        <v>7</v>
      </c>
      <c r="S26" s="5">
        <f t="shared" si="5"/>
        <v>17531</v>
      </c>
      <c r="T26" s="5">
        <f t="shared" si="5"/>
        <v>1743</v>
      </c>
      <c r="U26" s="5">
        <f t="shared" si="5"/>
        <v>1</v>
      </c>
      <c r="V26" s="5">
        <f t="shared" si="5"/>
        <v>10658</v>
      </c>
      <c r="W26" s="5">
        <f>SUM(W29:W40)</f>
        <v>11925</v>
      </c>
      <c r="X26" s="5">
        <f t="shared" si="5"/>
        <v>0</v>
      </c>
      <c r="Y26" s="5">
        <f t="shared" si="5"/>
        <v>11925</v>
      </c>
      <c r="Z26" s="5">
        <f t="shared" si="5"/>
        <v>103273</v>
      </c>
      <c r="AA26" s="5">
        <f t="shared" si="5"/>
        <v>15476</v>
      </c>
      <c r="AB26" s="5">
        <f t="shared" si="5"/>
        <v>79</v>
      </c>
      <c r="AC26" s="5">
        <f t="shared" si="5"/>
        <v>316147</v>
      </c>
    </row>
    <row r="27" spans="1:29" s="7" customFormat="1" ht="20.25" customHeight="1" x14ac:dyDescent="0.15">
      <c r="A27" s="6"/>
      <c r="B27" s="10"/>
      <c r="C27" s="10"/>
      <c r="Z27" s="6"/>
    </row>
    <row r="28" spans="1:29" s="7" customFormat="1" ht="20.25" customHeight="1" x14ac:dyDescent="0.15">
      <c r="A28" s="12" t="s">
        <v>32</v>
      </c>
      <c r="B28" s="8"/>
      <c r="C28" s="8"/>
      <c r="Z28" s="6"/>
    </row>
    <row r="29" spans="1:29" ht="20.25" customHeight="1" x14ac:dyDescent="0.15">
      <c r="A29" s="25" t="s">
        <v>30</v>
      </c>
      <c r="B29" s="22">
        <v>31</v>
      </c>
      <c r="C29" s="22">
        <v>3</v>
      </c>
      <c r="D29" s="22">
        <v>2203</v>
      </c>
      <c r="E29" s="22">
        <v>10</v>
      </c>
      <c r="F29" s="22">
        <v>2</v>
      </c>
      <c r="G29" s="22">
        <v>341</v>
      </c>
      <c r="H29" s="22">
        <v>3</v>
      </c>
      <c r="I29" s="22">
        <v>1</v>
      </c>
      <c r="J29" s="22">
        <v>180</v>
      </c>
      <c r="K29" s="22">
        <v>42</v>
      </c>
      <c r="L29" s="22">
        <v>0</v>
      </c>
      <c r="M29" s="22">
        <v>589</v>
      </c>
      <c r="N29" s="22">
        <v>43</v>
      </c>
      <c r="O29" s="22">
        <v>5</v>
      </c>
      <c r="P29" s="22">
        <v>2126</v>
      </c>
      <c r="Q29" s="22">
        <v>46</v>
      </c>
      <c r="R29" s="22">
        <v>0</v>
      </c>
      <c r="S29" s="22">
        <v>1432</v>
      </c>
      <c r="T29" s="22">
        <v>140</v>
      </c>
      <c r="U29" s="22">
        <v>0</v>
      </c>
      <c r="V29" s="22">
        <v>915</v>
      </c>
      <c r="W29" s="22">
        <v>906</v>
      </c>
      <c r="X29" s="22">
        <v>0</v>
      </c>
      <c r="Y29" s="22">
        <f>W29</f>
        <v>906</v>
      </c>
      <c r="Z29" s="22">
        <v>8697</v>
      </c>
      <c r="AA29" s="22">
        <f>SUM(B29,E29,H29,K29,N29,Q29,T29,W29)</f>
        <v>1221</v>
      </c>
      <c r="AB29" s="22">
        <f>SUM(C29,F29,I29,L29,O29,R29,U29,X29)</f>
        <v>11</v>
      </c>
      <c r="AC29" s="22">
        <f>SUM(D29,G29,J29,M29,P29,S29,V29,Y29,Z29,Z29)</f>
        <v>26086</v>
      </c>
    </row>
    <row r="30" spans="1:29" ht="20.25" customHeight="1" x14ac:dyDescent="0.15">
      <c r="A30" s="25">
        <v>5</v>
      </c>
      <c r="B30" s="22">
        <v>36</v>
      </c>
      <c r="C30" s="22">
        <v>4</v>
      </c>
      <c r="D30" s="22">
        <v>4609</v>
      </c>
      <c r="E30" s="22">
        <v>9</v>
      </c>
      <c r="F30" s="22">
        <v>2</v>
      </c>
      <c r="G30" s="22">
        <v>700</v>
      </c>
      <c r="H30" s="22">
        <v>11</v>
      </c>
      <c r="I30" s="22">
        <v>1</v>
      </c>
      <c r="J30" s="22">
        <v>745</v>
      </c>
      <c r="K30" s="22">
        <v>53</v>
      </c>
      <c r="L30" s="22">
        <v>0</v>
      </c>
      <c r="M30" s="22">
        <v>759</v>
      </c>
      <c r="N30" s="22">
        <v>47</v>
      </c>
      <c r="O30" s="22">
        <v>0</v>
      </c>
      <c r="P30" s="22">
        <v>2997</v>
      </c>
      <c r="Q30" s="22">
        <v>35</v>
      </c>
      <c r="R30" s="22">
        <v>0</v>
      </c>
      <c r="S30" s="22">
        <v>1864</v>
      </c>
      <c r="T30" s="22">
        <v>188</v>
      </c>
      <c r="U30" s="22">
        <v>0</v>
      </c>
      <c r="V30" s="22">
        <v>1224</v>
      </c>
      <c r="W30" s="22">
        <v>945</v>
      </c>
      <c r="X30" s="22">
        <v>0</v>
      </c>
      <c r="Y30" s="22">
        <f t="shared" ref="Y30:Y40" si="6">W30</f>
        <v>945</v>
      </c>
      <c r="Z30" s="22">
        <v>14960</v>
      </c>
      <c r="AA30" s="22">
        <f t="shared" ref="AA30:AA40" si="7">SUM(B30,E30,H30,K30,N30,Q30,T30,W30)</f>
        <v>1324</v>
      </c>
      <c r="AB30" s="22">
        <f t="shared" ref="AB30:AB40" si="8">SUM(C30,F30,I30,L30,O30,R30,U30,X30)</f>
        <v>7</v>
      </c>
      <c r="AC30" s="22">
        <f t="shared" ref="AC30:AC39" si="9">SUM(D30,G30,J30,M30,P30,S30,V30,Y30,Z30,Z30)</f>
        <v>43763</v>
      </c>
    </row>
    <row r="31" spans="1:29" ht="20.25" customHeight="1" x14ac:dyDescent="0.15">
      <c r="A31" s="25">
        <v>6</v>
      </c>
      <c r="B31" s="22">
        <v>17</v>
      </c>
      <c r="C31" s="22">
        <v>1</v>
      </c>
      <c r="D31" s="11">
        <v>1397</v>
      </c>
      <c r="E31" s="22">
        <v>19</v>
      </c>
      <c r="F31" s="22">
        <v>4</v>
      </c>
      <c r="G31" s="22">
        <v>1287</v>
      </c>
      <c r="H31" s="22">
        <v>8</v>
      </c>
      <c r="I31" s="22">
        <v>2</v>
      </c>
      <c r="J31" s="11">
        <v>740</v>
      </c>
      <c r="K31" s="21">
        <v>55</v>
      </c>
      <c r="L31" s="22">
        <v>0</v>
      </c>
      <c r="M31" s="11">
        <v>663</v>
      </c>
      <c r="N31" s="21">
        <v>34</v>
      </c>
      <c r="O31" s="22">
        <v>1</v>
      </c>
      <c r="P31" s="5">
        <v>2497</v>
      </c>
      <c r="Q31" s="24">
        <v>27</v>
      </c>
      <c r="R31" s="21">
        <v>1</v>
      </c>
      <c r="S31" s="5">
        <v>1073</v>
      </c>
      <c r="T31" s="21">
        <v>163</v>
      </c>
      <c r="U31" s="21">
        <v>0</v>
      </c>
      <c r="V31" s="5">
        <v>1039</v>
      </c>
      <c r="W31" s="5">
        <v>877</v>
      </c>
      <c r="X31" s="22">
        <v>0</v>
      </c>
      <c r="Y31" s="22">
        <f t="shared" si="6"/>
        <v>877</v>
      </c>
      <c r="Z31" s="5">
        <v>6967</v>
      </c>
      <c r="AA31" s="22">
        <f t="shared" si="7"/>
        <v>1200</v>
      </c>
      <c r="AB31" s="22">
        <f t="shared" si="8"/>
        <v>9</v>
      </c>
      <c r="AC31" s="22">
        <f t="shared" si="9"/>
        <v>23507</v>
      </c>
    </row>
    <row r="32" spans="1:29" ht="20.25" customHeight="1" x14ac:dyDescent="0.15">
      <c r="A32" s="25">
        <v>7</v>
      </c>
      <c r="B32" s="22">
        <v>38</v>
      </c>
      <c r="C32" s="22">
        <v>2</v>
      </c>
      <c r="D32" s="11">
        <v>4690</v>
      </c>
      <c r="E32" s="22">
        <v>12</v>
      </c>
      <c r="F32" s="22">
        <v>2</v>
      </c>
      <c r="G32" s="22">
        <v>826</v>
      </c>
      <c r="H32" s="22">
        <v>12</v>
      </c>
      <c r="I32" s="22">
        <v>2</v>
      </c>
      <c r="J32" s="11">
        <v>742</v>
      </c>
      <c r="K32" s="21">
        <v>46</v>
      </c>
      <c r="L32" s="22">
        <v>0</v>
      </c>
      <c r="M32" s="11">
        <v>519</v>
      </c>
      <c r="N32" s="21">
        <v>42</v>
      </c>
      <c r="O32" s="22">
        <v>1</v>
      </c>
      <c r="P32" s="5">
        <v>2669</v>
      </c>
      <c r="Q32" s="24">
        <v>35</v>
      </c>
      <c r="R32" s="21">
        <v>1</v>
      </c>
      <c r="S32" s="5">
        <v>1715</v>
      </c>
      <c r="T32" s="21">
        <v>166</v>
      </c>
      <c r="U32" s="21">
        <v>0</v>
      </c>
      <c r="V32" s="5">
        <v>976</v>
      </c>
      <c r="W32" s="5">
        <v>1036</v>
      </c>
      <c r="X32" s="22">
        <v>0</v>
      </c>
      <c r="Y32" s="22">
        <f t="shared" si="6"/>
        <v>1036</v>
      </c>
      <c r="Z32" s="5">
        <v>16690</v>
      </c>
      <c r="AA32" s="22">
        <f t="shared" si="7"/>
        <v>1387</v>
      </c>
      <c r="AB32" s="22">
        <f t="shared" si="8"/>
        <v>8</v>
      </c>
      <c r="AC32" s="22">
        <f t="shared" si="9"/>
        <v>46553</v>
      </c>
    </row>
    <row r="33" spans="1:29" ht="20.25" customHeight="1" x14ac:dyDescent="0.15">
      <c r="A33" s="25">
        <v>8</v>
      </c>
      <c r="B33" s="22">
        <v>24</v>
      </c>
      <c r="C33" s="22">
        <v>3</v>
      </c>
      <c r="D33" s="11">
        <v>2308</v>
      </c>
      <c r="E33" s="22">
        <v>10</v>
      </c>
      <c r="F33" s="22">
        <v>2</v>
      </c>
      <c r="G33" s="22">
        <v>378</v>
      </c>
      <c r="H33" s="22">
        <v>8</v>
      </c>
      <c r="I33" s="22">
        <v>1</v>
      </c>
      <c r="J33" s="11">
        <v>653</v>
      </c>
      <c r="K33" s="21">
        <v>36</v>
      </c>
      <c r="L33" s="22">
        <v>1</v>
      </c>
      <c r="M33" s="11">
        <v>430</v>
      </c>
      <c r="N33" s="21">
        <v>45</v>
      </c>
      <c r="O33" s="21">
        <v>1</v>
      </c>
      <c r="P33" s="5">
        <v>2953</v>
      </c>
      <c r="Q33" s="24">
        <v>35</v>
      </c>
      <c r="R33" s="21">
        <v>0</v>
      </c>
      <c r="S33" s="5">
        <v>2068</v>
      </c>
      <c r="T33" s="21">
        <v>182</v>
      </c>
      <c r="U33" s="21">
        <v>0</v>
      </c>
      <c r="V33" s="5">
        <v>935</v>
      </c>
      <c r="W33" s="5">
        <v>999</v>
      </c>
      <c r="X33" s="22">
        <v>0</v>
      </c>
      <c r="Y33" s="22">
        <f t="shared" si="6"/>
        <v>999</v>
      </c>
      <c r="Z33" s="5">
        <v>6619</v>
      </c>
      <c r="AA33" s="22">
        <f t="shared" si="7"/>
        <v>1339</v>
      </c>
      <c r="AB33" s="22">
        <f t="shared" si="8"/>
        <v>8</v>
      </c>
      <c r="AC33" s="22">
        <f t="shared" si="9"/>
        <v>23962</v>
      </c>
    </row>
    <row r="34" spans="1:29" ht="20.25" customHeight="1" x14ac:dyDescent="0.15">
      <c r="A34" s="25">
        <v>9</v>
      </c>
      <c r="B34" s="22">
        <v>17</v>
      </c>
      <c r="C34" s="22">
        <v>3</v>
      </c>
      <c r="D34" s="11">
        <v>2874</v>
      </c>
      <c r="E34" s="22">
        <v>10</v>
      </c>
      <c r="F34" s="22">
        <v>1</v>
      </c>
      <c r="G34" s="22">
        <v>647</v>
      </c>
      <c r="H34" s="22">
        <v>8</v>
      </c>
      <c r="I34" s="22">
        <v>1</v>
      </c>
      <c r="J34" s="11">
        <v>757</v>
      </c>
      <c r="K34" s="21">
        <v>31</v>
      </c>
      <c r="L34" s="22">
        <v>0</v>
      </c>
      <c r="M34" s="11">
        <v>341</v>
      </c>
      <c r="N34" s="21">
        <v>30</v>
      </c>
      <c r="O34" s="21">
        <v>0</v>
      </c>
      <c r="P34" s="5">
        <v>2145</v>
      </c>
      <c r="Q34" s="24">
        <v>28</v>
      </c>
      <c r="R34" s="21">
        <v>1</v>
      </c>
      <c r="S34" s="5">
        <v>1117</v>
      </c>
      <c r="T34" s="21">
        <v>137</v>
      </c>
      <c r="U34" s="21">
        <v>0</v>
      </c>
      <c r="V34" s="5">
        <v>921</v>
      </c>
      <c r="W34" s="5">
        <v>876</v>
      </c>
      <c r="X34" s="22">
        <v>0</v>
      </c>
      <c r="Y34" s="22">
        <f t="shared" si="6"/>
        <v>876</v>
      </c>
      <c r="Z34" s="5">
        <v>11895</v>
      </c>
      <c r="AA34" s="22">
        <f t="shared" si="7"/>
        <v>1137</v>
      </c>
      <c r="AB34" s="22">
        <f t="shared" si="8"/>
        <v>6</v>
      </c>
      <c r="AC34" s="22">
        <f t="shared" si="9"/>
        <v>33468</v>
      </c>
    </row>
    <row r="35" spans="1:29" ht="20.25" customHeight="1" x14ac:dyDescent="0.15">
      <c r="A35" s="25">
        <v>10</v>
      </c>
      <c r="B35" s="22">
        <v>17</v>
      </c>
      <c r="C35" s="22">
        <v>2</v>
      </c>
      <c r="D35" s="11">
        <v>1745</v>
      </c>
      <c r="E35" s="22">
        <v>6</v>
      </c>
      <c r="F35" s="22">
        <v>6</v>
      </c>
      <c r="G35" s="22">
        <v>737</v>
      </c>
      <c r="H35" s="22">
        <v>6</v>
      </c>
      <c r="I35" s="22">
        <v>2</v>
      </c>
      <c r="J35" s="11">
        <v>450</v>
      </c>
      <c r="K35" s="21">
        <v>55</v>
      </c>
      <c r="L35" s="22">
        <v>2</v>
      </c>
      <c r="M35" s="11">
        <v>789</v>
      </c>
      <c r="N35" s="21">
        <v>41</v>
      </c>
      <c r="O35" s="21">
        <v>2</v>
      </c>
      <c r="P35" s="5">
        <v>2139</v>
      </c>
      <c r="Q35" s="24">
        <v>34</v>
      </c>
      <c r="R35" s="21">
        <v>2</v>
      </c>
      <c r="S35" s="5">
        <v>1615</v>
      </c>
      <c r="T35" s="21">
        <v>192</v>
      </c>
      <c r="U35" s="21">
        <v>1</v>
      </c>
      <c r="V35" s="5">
        <v>1308</v>
      </c>
      <c r="W35" s="5">
        <v>1031</v>
      </c>
      <c r="X35" s="22">
        <v>0</v>
      </c>
      <c r="Y35" s="22">
        <f t="shared" si="6"/>
        <v>1031</v>
      </c>
      <c r="Z35" s="5">
        <v>9018</v>
      </c>
      <c r="AA35" s="22">
        <f t="shared" si="7"/>
        <v>1382</v>
      </c>
      <c r="AB35" s="22">
        <f t="shared" si="8"/>
        <v>17</v>
      </c>
      <c r="AC35" s="22">
        <f t="shared" si="9"/>
        <v>27850</v>
      </c>
    </row>
    <row r="36" spans="1:29" ht="20.25" customHeight="1" x14ac:dyDescent="0.15">
      <c r="A36" s="25">
        <v>11</v>
      </c>
      <c r="B36" s="22">
        <v>12</v>
      </c>
      <c r="C36" s="22">
        <v>2</v>
      </c>
      <c r="D36" s="11">
        <v>1284</v>
      </c>
      <c r="E36" s="22">
        <v>12</v>
      </c>
      <c r="F36" s="22">
        <v>1</v>
      </c>
      <c r="G36" s="22">
        <v>1555</v>
      </c>
      <c r="H36" s="22">
        <v>8</v>
      </c>
      <c r="I36" s="22">
        <v>2</v>
      </c>
      <c r="J36" s="11">
        <v>869</v>
      </c>
      <c r="K36" s="21">
        <v>48</v>
      </c>
      <c r="L36" s="22">
        <v>0</v>
      </c>
      <c r="M36" s="11">
        <v>606</v>
      </c>
      <c r="N36" s="21">
        <v>42</v>
      </c>
      <c r="O36" s="21">
        <v>0</v>
      </c>
      <c r="P36" s="5">
        <v>2624</v>
      </c>
      <c r="Q36" s="24">
        <v>38</v>
      </c>
      <c r="R36" s="21">
        <v>0</v>
      </c>
      <c r="S36" s="5">
        <v>1364</v>
      </c>
      <c r="T36" s="21">
        <v>152</v>
      </c>
      <c r="U36" s="21">
        <v>0</v>
      </c>
      <c r="V36" s="5">
        <v>899</v>
      </c>
      <c r="W36" s="5">
        <v>955</v>
      </c>
      <c r="X36" s="22">
        <v>0</v>
      </c>
      <c r="Y36" s="22">
        <f t="shared" si="6"/>
        <v>955</v>
      </c>
      <c r="Z36" s="5">
        <v>8945</v>
      </c>
      <c r="AA36" s="22">
        <f t="shared" si="7"/>
        <v>1267</v>
      </c>
      <c r="AB36" s="22">
        <f t="shared" si="8"/>
        <v>5</v>
      </c>
      <c r="AC36" s="22">
        <f t="shared" si="9"/>
        <v>28046</v>
      </c>
    </row>
    <row r="37" spans="1:29" ht="20.25" customHeight="1" x14ac:dyDescent="0.15">
      <c r="A37" s="25">
        <v>12</v>
      </c>
      <c r="B37" s="22">
        <v>8</v>
      </c>
      <c r="C37" s="22">
        <v>0</v>
      </c>
      <c r="D37" s="11">
        <v>303</v>
      </c>
      <c r="E37" s="22">
        <v>1</v>
      </c>
      <c r="F37" s="22">
        <v>1</v>
      </c>
      <c r="G37" s="22">
        <v>80</v>
      </c>
      <c r="H37" s="22">
        <v>1</v>
      </c>
      <c r="I37" s="22">
        <v>0</v>
      </c>
      <c r="J37" s="11">
        <v>80</v>
      </c>
      <c r="K37" s="21">
        <v>41</v>
      </c>
      <c r="L37" s="22">
        <v>0</v>
      </c>
      <c r="M37" s="11">
        <v>467</v>
      </c>
      <c r="N37" s="21">
        <v>36</v>
      </c>
      <c r="O37" s="21">
        <v>0</v>
      </c>
      <c r="P37" s="5">
        <v>1832</v>
      </c>
      <c r="Q37" s="24">
        <v>30</v>
      </c>
      <c r="R37" s="21">
        <v>0</v>
      </c>
      <c r="S37" s="5">
        <v>1140</v>
      </c>
      <c r="T37" s="21">
        <v>99</v>
      </c>
      <c r="U37" s="21">
        <v>0</v>
      </c>
      <c r="V37" s="5">
        <v>595</v>
      </c>
      <c r="W37" s="5">
        <v>917</v>
      </c>
      <c r="X37" s="22">
        <v>0</v>
      </c>
      <c r="Y37" s="22">
        <f t="shared" si="6"/>
        <v>917</v>
      </c>
      <c r="Z37" s="5">
        <v>3480</v>
      </c>
      <c r="AA37" s="22">
        <f t="shared" si="7"/>
        <v>1133</v>
      </c>
      <c r="AB37" s="22">
        <f t="shared" si="8"/>
        <v>1</v>
      </c>
      <c r="AC37" s="22">
        <f t="shared" si="9"/>
        <v>12374</v>
      </c>
    </row>
    <row r="38" spans="1:29" ht="20.25" customHeight="1" x14ac:dyDescent="0.15">
      <c r="A38" s="25" t="s">
        <v>31</v>
      </c>
      <c r="B38" s="22">
        <v>6</v>
      </c>
      <c r="C38" s="22">
        <v>1</v>
      </c>
      <c r="D38" s="11">
        <v>164</v>
      </c>
      <c r="E38" s="22">
        <v>4</v>
      </c>
      <c r="F38" s="22">
        <v>2</v>
      </c>
      <c r="G38" s="22">
        <v>51</v>
      </c>
      <c r="H38" s="22">
        <v>0</v>
      </c>
      <c r="I38" s="22">
        <v>0</v>
      </c>
      <c r="J38" s="20"/>
      <c r="K38" s="21">
        <v>45</v>
      </c>
      <c r="L38" s="22">
        <v>0</v>
      </c>
      <c r="M38" s="11">
        <v>563</v>
      </c>
      <c r="N38" s="21">
        <v>33</v>
      </c>
      <c r="O38" s="21">
        <v>0</v>
      </c>
      <c r="P38" s="5">
        <v>1769</v>
      </c>
      <c r="Q38" s="24">
        <v>26</v>
      </c>
      <c r="R38" s="21">
        <v>0</v>
      </c>
      <c r="S38" s="5">
        <v>1061</v>
      </c>
      <c r="T38" s="21">
        <v>81</v>
      </c>
      <c r="U38" s="21">
        <v>0</v>
      </c>
      <c r="V38" s="5">
        <v>454</v>
      </c>
      <c r="W38" s="5">
        <v>1217</v>
      </c>
      <c r="X38" s="22">
        <v>0</v>
      </c>
      <c r="Y38" s="22">
        <f t="shared" si="6"/>
        <v>1217</v>
      </c>
      <c r="Z38" s="5">
        <v>4167</v>
      </c>
      <c r="AA38" s="22">
        <f t="shared" si="7"/>
        <v>1412</v>
      </c>
      <c r="AB38" s="22">
        <f t="shared" si="8"/>
        <v>3</v>
      </c>
      <c r="AC38" s="22">
        <f t="shared" si="9"/>
        <v>13613</v>
      </c>
    </row>
    <row r="39" spans="1:29" ht="20.25" customHeight="1" x14ac:dyDescent="0.15">
      <c r="A39" s="25">
        <v>2</v>
      </c>
      <c r="B39" s="22">
        <v>15</v>
      </c>
      <c r="C39" s="22">
        <v>1</v>
      </c>
      <c r="D39" s="11">
        <v>586</v>
      </c>
      <c r="E39" s="22">
        <v>0</v>
      </c>
      <c r="F39" s="22">
        <v>1</v>
      </c>
      <c r="G39" s="22">
        <v>0</v>
      </c>
      <c r="H39" s="22">
        <v>0</v>
      </c>
      <c r="I39" s="22">
        <v>0</v>
      </c>
      <c r="J39" s="20"/>
      <c r="K39" s="21">
        <v>42</v>
      </c>
      <c r="L39" s="22">
        <v>0</v>
      </c>
      <c r="M39" s="11">
        <v>518</v>
      </c>
      <c r="N39" s="21">
        <v>32</v>
      </c>
      <c r="O39" s="21">
        <v>0</v>
      </c>
      <c r="P39" s="5">
        <v>1639</v>
      </c>
      <c r="Q39" s="24">
        <v>29</v>
      </c>
      <c r="R39" s="21">
        <v>2</v>
      </c>
      <c r="S39" s="5">
        <v>1783</v>
      </c>
      <c r="T39" s="21">
        <v>65</v>
      </c>
      <c r="U39" s="21">
        <v>0</v>
      </c>
      <c r="V39" s="5">
        <v>317</v>
      </c>
      <c r="W39" s="5">
        <v>1061</v>
      </c>
      <c r="X39" s="22">
        <v>0</v>
      </c>
      <c r="Y39" s="22">
        <f t="shared" si="6"/>
        <v>1061</v>
      </c>
      <c r="Z39" s="5">
        <v>3627</v>
      </c>
      <c r="AA39" s="22">
        <f t="shared" si="7"/>
        <v>1244</v>
      </c>
      <c r="AB39" s="22">
        <f t="shared" si="8"/>
        <v>4</v>
      </c>
      <c r="AC39" s="22">
        <f t="shared" si="9"/>
        <v>13158</v>
      </c>
    </row>
    <row r="40" spans="1:29" ht="20.25" customHeight="1" x14ac:dyDescent="0.15">
      <c r="A40" s="25">
        <v>3</v>
      </c>
      <c r="B40" s="22">
        <v>14</v>
      </c>
      <c r="C40" s="22">
        <v>0</v>
      </c>
      <c r="D40" s="22">
        <v>1014</v>
      </c>
      <c r="E40" s="22">
        <v>2</v>
      </c>
      <c r="F40" s="22">
        <v>0</v>
      </c>
      <c r="G40" s="22">
        <v>20</v>
      </c>
      <c r="H40" s="22">
        <v>0</v>
      </c>
      <c r="I40" s="22">
        <v>0</v>
      </c>
      <c r="J40" s="23"/>
      <c r="K40" s="22">
        <v>60</v>
      </c>
      <c r="L40" s="22">
        <v>0</v>
      </c>
      <c r="M40" s="22">
        <v>739</v>
      </c>
      <c r="N40" s="21">
        <v>42</v>
      </c>
      <c r="O40" s="21">
        <v>0</v>
      </c>
      <c r="P40" s="21">
        <v>2099</v>
      </c>
      <c r="Q40" s="21">
        <v>29</v>
      </c>
      <c r="R40" s="21">
        <v>0</v>
      </c>
      <c r="S40" s="21">
        <v>1299</v>
      </c>
      <c r="T40" s="21">
        <v>178</v>
      </c>
      <c r="U40" s="21">
        <v>0</v>
      </c>
      <c r="V40" s="21">
        <v>1075</v>
      </c>
      <c r="W40" s="21">
        <v>1105</v>
      </c>
      <c r="X40" s="21">
        <v>0</v>
      </c>
      <c r="Y40" s="22">
        <f t="shared" si="6"/>
        <v>1105</v>
      </c>
      <c r="Z40" s="5">
        <v>8208</v>
      </c>
      <c r="AA40" s="5">
        <f t="shared" si="7"/>
        <v>1430</v>
      </c>
      <c r="AB40" s="5">
        <f t="shared" si="8"/>
        <v>0</v>
      </c>
      <c r="AC40" s="5">
        <f>SUM(D40,G40,J40,M40,P40,S40,V40,Y40,Z40,Z40)</f>
        <v>23767</v>
      </c>
    </row>
    <row r="44" spans="1:29" ht="20.25" customHeight="1" x14ac:dyDescent="0.15">
      <c r="A44" s="2" t="s">
        <v>9</v>
      </c>
    </row>
    <row r="45" spans="1:29" ht="20.25" customHeight="1" x14ac:dyDescent="0.15">
      <c r="A45" s="1" t="s">
        <v>17</v>
      </c>
    </row>
    <row r="46" spans="1:29" ht="20.25" customHeight="1" x14ac:dyDescent="0.15">
      <c r="A46" s="34" t="s">
        <v>1</v>
      </c>
      <c r="B46" s="33" t="s">
        <v>2</v>
      </c>
      <c r="C46" s="31"/>
      <c r="D46" s="33" t="s">
        <v>3</v>
      </c>
      <c r="E46" s="31"/>
      <c r="F46" s="33" t="s">
        <v>4</v>
      </c>
      <c r="G46" s="31"/>
      <c r="H46" s="30" t="s">
        <v>20</v>
      </c>
      <c r="I46" s="31"/>
      <c r="J46" s="30" t="s">
        <v>22</v>
      </c>
      <c r="K46" s="31"/>
      <c r="L46" s="30" t="s">
        <v>26</v>
      </c>
      <c r="M46" s="31"/>
      <c r="N46" s="30" t="s">
        <v>27</v>
      </c>
      <c r="O46" s="31"/>
      <c r="P46" s="30" t="s">
        <v>28</v>
      </c>
      <c r="Q46" s="31"/>
      <c r="R46" s="30" t="s">
        <v>21</v>
      </c>
      <c r="S46" s="31"/>
      <c r="T46" s="33" t="s">
        <v>10</v>
      </c>
      <c r="U46" s="31"/>
    </row>
    <row r="47" spans="1:29" ht="20.25" customHeight="1" x14ac:dyDescent="0.15">
      <c r="A47" s="35"/>
      <c r="B47" s="4" t="s">
        <v>11</v>
      </c>
      <c r="C47" s="4" t="s">
        <v>12</v>
      </c>
      <c r="D47" s="4" t="s">
        <v>11</v>
      </c>
      <c r="E47" s="4" t="s">
        <v>12</v>
      </c>
      <c r="F47" s="4" t="s">
        <v>11</v>
      </c>
      <c r="G47" s="4" t="s">
        <v>12</v>
      </c>
      <c r="H47" s="4" t="s">
        <v>11</v>
      </c>
      <c r="I47" s="4" t="s">
        <v>12</v>
      </c>
      <c r="J47" s="4" t="s">
        <v>11</v>
      </c>
      <c r="K47" s="4" t="s">
        <v>12</v>
      </c>
      <c r="L47" s="4" t="s">
        <v>11</v>
      </c>
      <c r="M47" s="4" t="s">
        <v>12</v>
      </c>
      <c r="N47" s="4" t="s">
        <v>11</v>
      </c>
      <c r="O47" s="4" t="s">
        <v>12</v>
      </c>
      <c r="P47" s="4" t="s">
        <v>11</v>
      </c>
      <c r="Q47" s="4" t="s">
        <v>12</v>
      </c>
      <c r="R47" s="4" t="s">
        <v>11</v>
      </c>
      <c r="S47" s="4" t="s">
        <v>12</v>
      </c>
      <c r="T47" s="4" t="s">
        <v>11</v>
      </c>
      <c r="U47" s="4" t="s">
        <v>12</v>
      </c>
    </row>
    <row r="48" spans="1:29" ht="20.25" hidden="1" customHeight="1" x14ac:dyDescent="0.15">
      <c r="A48" s="26" t="s">
        <v>18</v>
      </c>
      <c r="B48" s="5">
        <v>101</v>
      </c>
      <c r="C48" s="5">
        <v>1934900</v>
      </c>
      <c r="D48" s="5">
        <v>50</v>
      </c>
      <c r="E48" s="5">
        <v>530150</v>
      </c>
      <c r="F48" s="5">
        <v>50</v>
      </c>
      <c r="G48" s="5">
        <v>191400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5">
        <v>2</v>
      </c>
      <c r="S48" s="5">
        <v>1504</v>
      </c>
      <c r="T48" s="5">
        <f>SUM(B48,D48,F48,H48,J48,L48,N48,P48,R48)</f>
        <v>203</v>
      </c>
      <c r="U48" s="5">
        <f>SUM(C48,E48,G48,I48,K48,M48,O48,Q48,S48)</f>
        <v>2657954</v>
      </c>
    </row>
    <row r="49" spans="1:21" ht="20.25" hidden="1" customHeight="1" x14ac:dyDescent="0.15">
      <c r="A49" s="27">
        <v>15</v>
      </c>
      <c r="B49" s="5">
        <v>85</v>
      </c>
      <c r="C49" s="5">
        <v>1964750</v>
      </c>
      <c r="D49" s="5">
        <v>51</v>
      </c>
      <c r="E49" s="5">
        <v>401250</v>
      </c>
      <c r="F49" s="5">
        <v>40</v>
      </c>
      <c r="G49" s="5">
        <v>185100</v>
      </c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5">
        <v>1</v>
      </c>
      <c r="S49" s="5">
        <v>640</v>
      </c>
      <c r="T49" s="5">
        <f t="shared" ref="T49:T63" si="10">SUM(B49,D49,F49,H49,J49,L49,N49,P49,R49)</f>
        <v>177</v>
      </c>
      <c r="U49" s="5">
        <f t="shared" ref="U49:U62" si="11">SUM(C49,E49,G49,I49,K49,M49,O49,Q49,S49)</f>
        <v>2551740</v>
      </c>
    </row>
    <row r="50" spans="1:21" ht="20.25" hidden="1" customHeight="1" x14ac:dyDescent="0.15">
      <c r="A50" s="27">
        <v>16</v>
      </c>
      <c r="B50" s="5">
        <v>97</v>
      </c>
      <c r="C50" s="5">
        <v>1828950</v>
      </c>
      <c r="D50" s="5">
        <v>55</v>
      </c>
      <c r="E50" s="5">
        <v>617200</v>
      </c>
      <c r="F50" s="5">
        <v>57</v>
      </c>
      <c r="G50" s="5">
        <v>225200</v>
      </c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5">
        <v>2</v>
      </c>
      <c r="S50" s="5">
        <v>5520</v>
      </c>
      <c r="T50" s="5">
        <f t="shared" si="10"/>
        <v>211</v>
      </c>
      <c r="U50" s="5">
        <f t="shared" si="11"/>
        <v>2676870</v>
      </c>
    </row>
    <row r="51" spans="1:21" ht="20.25" hidden="1" customHeight="1" x14ac:dyDescent="0.15">
      <c r="A51" s="27">
        <v>17</v>
      </c>
      <c r="B51" s="5">
        <v>118</v>
      </c>
      <c r="C51" s="5">
        <v>2267900</v>
      </c>
      <c r="D51" s="5">
        <v>77</v>
      </c>
      <c r="E51" s="5">
        <v>654600</v>
      </c>
      <c r="F51" s="5">
        <v>57</v>
      </c>
      <c r="G51" s="5">
        <v>233700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5">
        <v>8</v>
      </c>
      <c r="S51" s="5">
        <v>992</v>
      </c>
      <c r="T51" s="5">
        <f t="shared" si="10"/>
        <v>260</v>
      </c>
      <c r="U51" s="5">
        <f t="shared" si="11"/>
        <v>3157192</v>
      </c>
    </row>
    <row r="52" spans="1:21" ht="20.25" hidden="1" customHeight="1" x14ac:dyDescent="0.15">
      <c r="A52" s="27">
        <v>18</v>
      </c>
      <c r="B52" s="5">
        <v>110</v>
      </c>
      <c r="C52" s="5">
        <v>2724050</v>
      </c>
      <c r="D52" s="5">
        <v>66</v>
      </c>
      <c r="E52" s="5">
        <v>434500</v>
      </c>
      <c r="F52" s="5">
        <v>46</v>
      </c>
      <c r="G52" s="5">
        <v>167200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5">
        <v>14</v>
      </c>
      <c r="S52" s="5">
        <v>22445</v>
      </c>
      <c r="T52" s="5">
        <f t="shared" si="10"/>
        <v>236</v>
      </c>
      <c r="U52" s="5">
        <f t="shared" si="11"/>
        <v>3348195</v>
      </c>
    </row>
    <row r="53" spans="1:21" ht="20.25" hidden="1" customHeight="1" x14ac:dyDescent="0.15">
      <c r="A53" s="27">
        <v>19</v>
      </c>
      <c r="B53" s="5">
        <v>119</v>
      </c>
      <c r="C53" s="5">
        <v>2204900</v>
      </c>
      <c r="D53" s="5">
        <v>77</v>
      </c>
      <c r="E53" s="5">
        <v>732300</v>
      </c>
      <c r="F53" s="5">
        <v>50</v>
      </c>
      <c r="G53" s="5">
        <v>206900</v>
      </c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5">
        <v>21</v>
      </c>
      <c r="S53" s="5">
        <v>13469</v>
      </c>
      <c r="T53" s="5">
        <f t="shared" si="10"/>
        <v>267</v>
      </c>
      <c r="U53" s="5">
        <f t="shared" si="11"/>
        <v>3157569</v>
      </c>
    </row>
    <row r="54" spans="1:21" ht="20.25" hidden="1" customHeight="1" x14ac:dyDescent="0.15">
      <c r="A54" s="27">
        <v>20</v>
      </c>
      <c r="B54" s="5">
        <v>110</v>
      </c>
      <c r="C54" s="5">
        <v>2342800</v>
      </c>
      <c r="D54" s="5">
        <v>81</v>
      </c>
      <c r="E54" s="5">
        <v>577550</v>
      </c>
      <c r="F54" s="5">
        <v>46</v>
      </c>
      <c r="G54" s="5">
        <v>233680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5">
        <v>28</v>
      </c>
      <c r="S54" s="5">
        <v>13379</v>
      </c>
      <c r="T54" s="5">
        <f t="shared" si="10"/>
        <v>265</v>
      </c>
      <c r="U54" s="5">
        <f t="shared" si="11"/>
        <v>3167409</v>
      </c>
    </row>
    <row r="55" spans="1:21" ht="20.25" hidden="1" customHeight="1" x14ac:dyDescent="0.15">
      <c r="A55" s="27">
        <v>21</v>
      </c>
      <c r="B55" s="5">
        <v>97</v>
      </c>
      <c r="C55" s="5">
        <v>2012950</v>
      </c>
      <c r="D55" s="5">
        <v>76</v>
      </c>
      <c r="E55" s="5">
        <v>810600</v>
      </c>
      <c r="F55" s="5">
        <v>46</v>
      </c>
      <c r="G55" s="5">
        <v>182400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5">
        <v>7</v>
      </c>
      <c r="S55" s="5">
        <v>2960</v>
      </c>
      <c r="T55" s="5">
        <f t="shared" si="10"/>
        <v>226</v>
      </c>
      <c r="U55" s="5">
        <f t="shared" si="11"/>
        <v>3008910</v>
      </c>
    </row>
    <row r="56" spans="1:21" ht="20.25" hidden="1" customHeight="1" x14ac:dyDescent="0.15">
      <c r="A56" s="27">
        <v>22</v>
      </c>
      <c r="B56" s="5">
        <v>82</v>
      </c>
      <c r="C56" s="5">
        <v>2136800</v>
      </c>
      <c r="D56" s="5">
        <v>62</v>
      </c>
      <c r="E56" s="5">
        <v>787350</v>
      </c>
      <c r="F56" s="5">
        <v>45</v>
      </c>
      <c r="G56" s="5">
        <v>212700</v>
      </c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5">
        <v>8</v>
      </c>
      <c r="S56" s="5">
        <v>15240</v>
      </c>
      <c r="T56" s="5">
        <f t="shared" si="10"/>
        <v>197</v>
      </c>
      <c r="U56" s="5">
        <f t="shared" si="11"/>
        <v>3152090</v>
      </c>
    </row>
    <row r="57" spans="1:21" s="7" customFormat="1" ht="20.25" hidden="1" customHeight="1" x14ac:dyDescent="0.15">
      <c r="A57" s="27">
        <v>23</v>
      </c>
      <c r="B57" s="5">
        <v>1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5">
        <v>0</v>
      </c>
      <c r="S57" s="5">
        <v>0</v>
      </c>
      <c r="T57" s="5">
        <f t="shared" si="10"/>
        <v>1</v>
      </c>
      <c r="U57" s="5">
        <f t="shared" si="11"/>
        <v>0</v>
      </c>
    </row>
    <row r="58" spans="1:21" s="7" customFormat="1" ht="20.25" hidden="1" customHeight="1" x14ac:dyDescent="0.15">
      <c r="A58" s="27">
        <v>24</v>
      </c>
      <c r="B58" s="5">
        <v>47</v>
      </c>
      <c r="C58" s="5">
        <v>691800</v>
      </c>
      <c r="D58" s="5">
        <v>35</v>
      </c>
      <c r="E58" s="5">
        <v>78150</v>
      </c>
      <c r="F58" s="5">
        <v>34</v>
      </c>
      <c r="G58" s="5">
        <v>157400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5">
        <v>9</v>
      </c>
      <c r="S58" s="5">
        <v>5080</v>
      </c>
      <c r="T58" s="5">
        <f t="shared" si="10"/>
        <v>125</v>
      </c>
      <c r="U58" s="5">
        <f t="shared" si="11"/>
        <v>932430</v>
      </c>
    </row>
    <row r="59" spans="1:21" s="7" customFormat="1" ht="20.25" hidden="1" customHeight="1" x14ac:dyDescent="0.15">
      <c r="A59" s="27">
        <v>25</v>
      </c>
      <c r="B59" s="5">
        <v>109</v>
      </c>
      <c r="C59" s="5">
        <v>2996400</v>
      </c>
      <c r="D59" s="5">
        <v>49</v>
      </c>
      <c r="E59" s="5">
        <v>1114850</v>
      </c>
      <c r="F59" s="5">
        <v>40</v>
      </c>
      <c r="G59" s="5">
        <v>190700</v>
      </c>
      <c r="H59" s="5">
        <v>259</v>
      </c>
      <c r="I59" s="5">
        <v>552500</v>
      </c>
      <c r="J59" s="18"/>
      <c r="K59" s="18"/>
      <c r="L59" s="18"/>
      <c r="M59" s="18"/>
      <c r="N59" s="18"/>
      <c r="O59" s="18"/>
      <c r="P59" s="18"/>
      <c r="Q59" s="18"/>
      <c r="R59" s="5">
        <v>17</v>
      </c>
      <c r="S59" s="5">
        <v>6300</v>
      </c>
      <c r="T59" s="5">
        <f t="shared" si="10"/>
        <v>474</v>
      </c>
      <c r="U59" s="5">
        <f t="shared" si="11"/>
        <v>4860750</v>
      </c>
    </row>
    <row r="60" spans="1:21" s="7" customFormat="1" ht="20.25" hidden="1" customHeight="1" x14ac:dyDescent="0.15">
      <c r="A60" s="27">
        <v>26</v>
      </c>
      <c r="B60" s="9">
        <v>127</v>
      </c>
      <c r="C60" s="9">
        <v>3113000</v>
      </c>
      <c r="D60" s="9">
        <v>70</v>
      </c>
      <c r="E60" s="9">
        <v>1015050</v>
      </c>
      <c r="F60" s="9">
        <v>37</v>
      </c>
      <c r="G60" s="9">
        <v>835400</v>
      </c>
      <c r="H60" s="9">
        <v>386</v>
      </c>
      <c r="I60" s="9">
        <v>715400</v>
      </c>
      <c r="J60" s="19"/>
      <c r="K60" s="19"/>
      <c r="L60" s="19"/>
      <c r="M60" s="19"/>
      <c r="N60" s="19"/>
      <c r="O60" s="19"/>
      <c r="P60" s="19"/>
      <c r="Q60" s="19"/>
      <c r="R60" s="9">
        <v>7</v>
      </c>
      <c r="S60" s="9">
        <v>16880</v>
      </c>
      <c r="T60" s="5">
        <f t="shared" si="10"/>
        <v>627</v>
      </c>
      <c r="U60" s="5">
        <f t="shared" si="11"/>
        <v>5695730</v>
      </c>
    </row>
    <row r="61" spans="1:21" s="7" customFormat="1" ht="20.25" hidden="1" customHeight="1" x14ac:dyDescent="0.15">
      <c r="A61" s="27">
        <v>27</v>
      </c>
      <c r="B61" s="5">
        <v>141</v>
      </c>
      <c r="C61" s="5">
        <v>3600250</v>
      </c>
      <c r="D61" s="5">
        <v>67</v>
      </c>
      <c r="E61" s="5">
        <v>1077150</v>
      </c>
      <c r="F61" s="5">
        <v>37</v>
      </c>
      <c r="G61" s="5">
        <v>164800</v>
      </c>
      <c r="H61" s="5">
        <v>302</v>
      </c>
      <c r="I61" s="5">
        <v>634100</v>
      </c>
      <c r="J61" s="18"/>
      <c r="K61" s="18"/>
      <c r="L61" s="18"/>
      <c r="M61" s="18"/>
      <c r="N61" s="18"/>
      <c r="O61" s="18"/>
      <c r="P61" s="18"/>
      <c r="Q61" s="18"/>
      <c r="R61" s="5">
        <v>24</v>
      </c>
      <c r="S61" s="5">
        <v>18980</v>
      </c>
      <c r="T61" s="5">
        <f t="shared" si="10"/>
        <v>571</v>
      </c>
      <c r="U61" s="5">
        <f t="shared" si="11"/>
        <v>5495280</v>
      </c>
    </row>
    <row r="62" spans="1:21" s="7" customFormat="1" ht="20.25" hidden="1" customHeight="1" x14ac:dyDescent="0.15">
      <c r="A62" s="27">
        <v>28</v>
      </c>
      <c r="B62" s="5">
        <v>148</v>
      </c>
      <c r="C62" s="5">
        <v>3256600</v>
      </c>
      <c r="D62" s="5">
        <v>74</v>
      </c>
      <c r="E62" s="5">
        <v>634775</v>
      </c>
      <c r="F62" s="5">
        <v>38</v>
      </c>
      <c r="G62" s="5">
        <v>136500</v>
      </c>
      <c r="H62" s="5">
        <v>227</v>
      </c>
      <c r="I62" s="5">
        <v>480400</v>
      </c>
      <c r="J62" s="18"/>
      <c r="K62" s="18"/>
      <c r="L62" s="18"/>
      <c r="M62" s="18"/>
      <c r="N62" s="18"/>
      <c r="O62" s="18"/>
      <c r="P62" s="18"/>
      <c r="Q62" s="18"/>
      <c r="R62" s="5">
        <v>38</v>
      </c>
      <c r="S62" s="5">
        <v>85035</v>
      </c>
      <c r="T62" s="5">
        <f t="shared" si="10"/>
        <v>525</v>
      </c>
      <c r="U62" s="5">
        <f t="shared" si="11"/>
        <v>4593310</v>
      </c>
    </row>
    <row r="63" spans="1:21" s="7" customFormat="1" ht="20.25" hidden="1" customHeight="1" x14ac:dyDescent="0.15">
      <c r="A63" s="25">
        <v>29</v>
      </c>
      <c r="B63" s="11">
        <v>114</v>
      </c>
      <c r="C63" s="11">
        <v>3374200</v>
      </c>
      <c r="D63" s="11">
        <v>56</v>
      </c>
      <c r="E63" s="11">
        <v>184600</v>
      </c>
      <c r="F63" s="11">
        <v>29</v>
      </c>
      <c r="G63" s="11">
        <v>96000</v>
      </c>
      <c r="H63" s="11">
        <v>227</v>
      </c>
      <c r="I63" s="11">
        <v>460400</v>
      </c>
      <c r="J63" s="20"/>
      <c r="K63" s="20"/>
      <c r="L63" s="20"/>
      <c r="M63" s="20"/>
      <c r="N63" s="20"/>
      <c r="O63" s="20"/>
      <c r="P63" s="20"/>
      <c r="Q63" s="20"/>
      <c r="R63" s="11">
        <v>21</v>
      </c>
      <c r="S63" s="11">
        <v>75940</v>
      </c>
      <c r="T63" s="5">
        <f t="shared" si="10"/>
        <v>447</v>
      </c>
      <c r="U63" s="5">
        <f>SUM(C63,E63,G63,I63,K63,M63,O63,Q63,S63)</f>
        <v>4191140</v>
      </c>
    </row>
    <row r="64" spans="1:21" s="7" customFormat="1" ht="20.25" hidden="1" customHeight="1" x14ac:dyDescent="0.15">
      <c r="A64" s="25">
        <v>30</v>
      </c>
      <c r="B64" s="11">
        <v>109</v>
      </c>
      <c r="C64" s="11">
        <v>3328000</v>
      </c>
      <c r="D64" s="11">
        <v>64</v>
      </c>
      <c r="E64" s="11">
        <v>202650</v>
      </c>
      <c r="F64" s="11">
        <v>25</v>
      </c>
      <c r="G64" s="11">
        <v>95100</v>
      </c>
      <c r="H64" s="11">
        <v>213</v>
      </c>
      <c r="I64" s="11">
        <v>407300</v>
      </c>
      <c r="J64" s="11">
        <v>233</v>
      </c>
      <c r="K64" s="11">
        <v>2092000</v>
      </c>
      <c r="L64" s="11">
        <v>100</v>
      </c>
      <c r="M64" s="11">
        <v>453000</v>
      </c>
      <c r="N64" s="11">
        <v>776</v>
      </c>
      <c r="O64" s="11">
        <v>1391400</v>
      </c>
      <c r="P64" s="11">
        <v>5992</v>
      </c>
      <c r="Q64" s="11">
        <v>3120500</v>
      </c>
      <c r="R64" s="11">
        <v>31</v>
      </c>
      <c r="S64" s="11">
        <v>31180</v>
      </c>
      <c r="T64" s="5">
        <v>7543</v>
      </c>
      <c r="U64" s="5">
        <v>11121130</v>
      </c>
    </row>
    <row r="65" spans="1:23" s="7" customFormat="1" ht="20.25" customHeight="1" x14ac:dyDescent="0.15">
      <c r="A65" s="25">
        <v>4</v>
      </c>
      <c r="B65" s="5">
        <f>SUM(B68:B79)</f>
        <v>235</v>
      </c>
      <c r="C65" s="5">
        <f t="shared" ref="C65:P65" si="12">SUM(C68:C79)</f>
        <v>4356000</v>
      </c>
      <c r="D65" s="5">
        <f t="shared" si="12"/>
        <v>95</v>
      </c>
      <c r="E65" s="5">
        <f t="shared" si="12"/>
        <v>1526160</v>
      </c>
      <c r="F65" s="5">
        <f t="shared" si="12"/>
        <v>65</v>
      </c>
      <c r="G65" s="5">
        <f t="shared" si="12"/>
        <v>179040</v>
      </c>
      <c r="H65" s="5">
        <f t="shared" si="12"/>
        <v>554</v>
      </c>
      <c r="I65" s="5">
        <f t="shared" si="12"/>
        <v>511400</v>
      </c>
      <c r="J65" s="5">
        <f t="shared" si="12"/>
        <v>467</v>
      </c>
      <c r="K65" s="5">
        <f t="shared" si="12"/>
        <v>2482180</v>
      </c>
      <c r="L65" s="5">
        <f t="shared" si="12"/>
        <v>392</v>
      </c>
      <c r="M65" s="5">
        <f>SUM(M68:M79)</f>
        <v>1741250</v>
      </c>
      <c r="N65" s="5">
        <f t="shared" si="12"/>
        <v>1743</v>
      </c>
      <c r="O65" s="5">
        <f t="shared" si="12"/>
        <v>2578990</v>
      </c>
      <c r="P65" s="5">
        <f t="shared" si="12"/>
        <v>11925</v>
      </c>
      <c r="Q65" s="5">
        <f>SUM(Q68:Q79)</f>
        <v>4965500</v>
      </c>
      <c r="R65" s="5">
        <f>SUM(R68:R79)</f>
        <v>0</v>
      </c>
      <c r="S65" s="5">
        <f>SUM(S68:S79)</f>
        <v>0</v>
      </c>
      <c r="T65" s="5">
        <f>SUM(R65,P65,N65,L65,J65,H65,F65,D65,B65)</f>
        <v>15476</v>
      </c>
      <c r="U65" s="5">
        <f>SUM(S65,Q65,O65,M65,K65,I65,G65,E65,C65)</f>
        <v>18340520</v>
      </c>
    </row>
    <row r="66" spans="1:23" s="7" customFormat="1" ht="20.25" customHeight="1" x14ac:dyDescent="0.15">
      <c r="A66" s="6"/>
      <c r="B66" s="10"/>
      <c r="C66" s="10"/>
      <c r="D66" s="10"/>
      <c r="E66" s="10"/>
      <c r="F66" s="10"/>
      <c r="W66" s="8"/>
    </row>
    <row r="67" spans="1:23" s="7" customFormat="1" ht="20.25" customHeight="1" x14ac:dyDescent="0.15">
      <c r="A67" s="12" t="s">
        <v>32</v>
      </c>
      <c r="B67" s="8"/>
      <c r="C67" s="8"/>
      <c r="D67" s="8"/>
      <c r="E67" s="8"/>
      <c r="F67" s="8"/>
    </row>
    <row r="68" spans="1:23" ht="20.25" customHeight="1" x14ac:dyDescent="0.15">
      <c r="A68" s="25" t="s">
        <v>30</v>
      </c>
      <c r="B68" s="22">
        <v>31</v>
      </c>
      <c r="C68" s="22">
        <v>834900</v>
      </c>
      <c r="D68" s="22">
        <v>10</v>
      </c>
      <c r="E68" s="22">
        <v>59520</v>
      </c>
      <c r="F68" s="22">
        <v>3</v>
      </c>
      <c r="G68" s="22">
        <v>29520</v>
      </c>
      <c r="H68" s="22">
        <v>42</v>
      </c>
      <c r="I68" s="22">
        <v>82100</v>
      </c>
      <c r="J68" s="22">
        <v>43</v>
      </c>
      <c r="K68" s="22">
        <v>242110</v>
      </c>
      <c r="L68" s="22">
        <v>46</v>
      </c>
      <c r="M68" s="22">
        <v>176880</v>
      </c>
      <c r="N68" s="22">
        <v>140</v>
      </c>
      <c r="O68" s="22">
        <v>244200</v>
      </c>
      <c r="P68" s="22">
        <v>906</v>
      </c>
      <c r="Q68" s="22">
        <v>411700</v>
      </c>
      <c r="R68" s="28"/>
      <c r="S68" s="28"/>
      <c r="T68" s="22">
        <f>SUM(B68,D68,F68,H68,J68,L68,N68,P68,R68)</f>
        <v>1221</v>
      </c>
      <c r="U68" s="22">
        <f>SUM(C68,E68,G68,I68,K68,M68,O68,Q68,S68)</f>
        <v>2080930</v>
      </c>
    </row>
    <row r="69" spans="1:23" ht="20.25" customHeight="1" x14ac:dyDescent="0.15">
      <c r="A69" s="25">
        <v>5</v>
      </c>
      <c r="B69" s="22">
        <v>36</v>
      </c>
      <c r="C69" s="22">
        <v>573100</v>
      </c>
      <c r="D69" s="22">
        <v>9</v>
      </c>
      <c r="E69" s="22">
        <v>90600</v>
      </c>
      <c r="F69" s="22">
        <v>11</v>
      </c>
      <c r="G69" s="22">
        <v>27600</v>
      </c>
      <c r="H69" s="22">
        <v>53</v>
      </c>
      <c r="I69" s="22">
        <v>50100</v>
      </c>
      <c r="J69" s="22">
        <v>47</v>
      </c>
      <c r="K69" s="22">
        <v>246800</v>
      </c>
      <c r="L69" s="22">
        <v>35</v>
      </c>
      <c r="M69" s="22">
        <v>134080</v>
      </c>
      <c r="N69" s="22">
        <v>188</v>
      </c>
      <c r="O69" s="22">
        <v>265090</v>
      </c>
      <c r="P69" s="22">
        <v>945</v>
      </c>
      <c r="Q69" s="22">
        <v>420800</v>
      </c>
      <c r="R69" s="28"/>
      <c r="S69" s="28"/>
      <c r="T69" s="22">
        <f t="shared" ref="T69:T79" si="13">SUM(B69,D69,F69,H69,J69,L69,N69,P69,R69)</f>
        <v>1324</v>
      </c>
      <c r="U69" s="22">
        <f t="shared" ref="U69:U78" si="14">SUM(C69,E69,G69,I69,K69,M69,O69,Q69,S69)</f>
        <v>1808170</v>
      </c>
    </row>
    <row r="70" spans="1:23" ht="20.25" customHeight="1" x14ac:dyDescent="0.15">
      <c r="A70" s="25">
        <v>6</v>
      </c>
      <c r="B70" s="22">
        <v>17</v>
      </c>
      <c r="C70" s="22">
        <v>295800</v>
      </c>
      <c r="D70" s="22">
        <v>19</v>
      </c>
      <c r="E70" s="22">
        <v>42380</v>
      </c>
      <c r="F70" s="22">
        <v>8</v>
      </c>
      <c r="G70" s="11">
        <v>11880</v>
      </c>
      <c r="H70" s="21">
        <v>55</v>
      </c>
      <c r="I70" s="22">
        <v>8600</v>
      </c>
      <c r="J70" s="21">
        <v>34</v>
      </c>
      <c r="K70" s="22">
        <v>166330</v>
      </c>
      <c r="L70" s="24">
        <v>27</v>
      </c>
      <c r="M70" s="22">
        <v>110710</v>
      </c>
      <c r="N70" s="21">
        <v>163</v>
      </c>
      <c r="O70" s="22">
        <v>247960</v>
      </c>
      <c r="P70" s="5">
        <v>877</v>
      </c>
      <c r="Q70" s="22">
        <v>367400</v>
      </c>
      <c r="R70" s="29"/>
      <c r="S70" s="28"/>
      <c r="T70" s="22">
        <f t="shared" si="13"/>
        <v>1200</v>
      </c>
      <c r="U70" s="22">
        <f t="shared" si="14"/>
        <v>1251060</v>
      </c>
    </row>
    <row r="71" spans="1:23" ht="20.25" customHeight="1" x14ac:dyDescent="0.15">
      <c r="A71" s="25">
        <v>7</v>
      </c>
      <c r="B71" s="22">
        <v>38</v>
      </c>
      <c r="C71" s="22">
        <v>1072400</v>
      </c>
      <c r="D71" s="22">
        <v>12</v>
      </c>
      <c r="E71" s="22">
        <v>92620</v>
      </c>
      <c r="F71" s="22">
        <v>12</v>
      </c>
      <c r="G71" s="11">
        <v>19260</v>
      </c>
      <c r="H71" s="21">
        <v>46</v>
      </c>
      <c r="I71" s="22">
        <v>32400</v>
      </c>
      <c r="J71" s="21">
        <v>42</v>
      </c>
      <c r="K71" s="22">
        <v>250750</v>
      </c>
      <c r="L71" s="24">
        <v>35</v>
      </c>
      <c r="M71" s="22">
        <v>164240</v>
      </c>
      <c r="N71" s="21">
        <v>166</v>
      </c>
      <c r="O71" s="22">
        <v>206800</v>
      </c>
      <c r="P71" s="5">
        <v>1036</v>
      </c>
      <c r="Q71" s="22">
        <v>446800</v>
      </c>
      <c r="R71" s="29"/>
      <c r="S71" s="28"/>
      <c r="T71" s="22">
        <f t="shared" si="13"/>
        <v>1387</v>
      </c>
      <c r="U71" s="22">
        <f t="shared" si="14"/>
        <v>2285270</v>
      </c>
    </row>
    <row r="72" spans="1:23" ht="20.25" customHeight="1" x14ac:dyDescent="0.15">
      <c r="A72" s="25">
        <v>8</v>
      </c>
      <c r="B72" s="22">
        <v>24</v>
      </c>
      <c r="C72" s="22">
        <v>305300</v>
      </c>
      <c r="D72" s="22">
        <v>10</v>
      </c>
      <c r="E72" s="22">
        <v>7920</v>
      </c>
      <c r="F72" s="22">
        <v>8</v>
      </c>
      <c r="G72" s="11">
        <v>8640</v>
      </c>
      <c r="H72" s="21">
        <v>36</v>
      </c>
      <c r="I72" s="22">
        <v>30100</v>
      </c>
      <c r="J72" s="21">
        <v>45</v>
      </c>
      <c r="K72" s="22">
        <v>118210</v>
      </c>
      <c r="L72" s="24">
        <v>35</v>
      </c>
      <c r="M72" s="22">
        <v>85190</v>
      </c>
      <c r="N72" s="21">
        <v>182</v>
      </c>
      <c r="O72" s="22">
        <v>258300</v>
      </c>
      <c r="P72" s="5">
        <v>999</v>
      </c>
      <c r="Q72" s="22">
        <v>427300</v>
      </c>
      <c r="R72" s="29"/>
      <c r="S72" s="28"/>
      <c r="T72" s="22">
        <f t="shared" si="13"/>
        <v>1339</v>
      </c>
      <c r="U72" s="22">
        <f t="shared" si="14"/>
        <v>1240960</v>
      </c>
    </row>
    <row r="73" spans="1:23" ht="20.25" customHeight="1" x14ac:dyDescent="0.15">
      <c r="A73" s="25">
        <v>9</v>
      </c>
      <c r="B73" s="22">
        <v>17</v>
      </c>
      <c r="C73" s="22">
        <v>527400</v>
      </c>
      <c r="D73" s="22">
        <v>10</v>
      </c>
      <c r="E73" s="22">
        <v>9360</v>
      </c>
      <c r="F73" s="22">
        <v>8</v>
      </c>
      <c r="G73" s="11">
        <v>36360</v>
      </c>
      <c r="H73" s="21">
        <v>31</v>
      </c>
      <c r="I73" s="22">
        <v>45200</v>
      </c>
      <c r="J73" s="21">
        <v>30</v>
      </c>
      <c r="K73" s="22">
        <v>326140</v>
      </c>
      <c r="L73" s="24">
        <v>28</v>
      </c>
      <c r="M73" s="22">
        <v>136840</v>
      </c>
      <c r="N73" s="21">
        <v>137</v>
      </c>
      <c r="O73" s="22">
        <v>211400</v>
      </c>
      <c r="P73" s="5">
        <v>876</v>
      </c>
      <c r="Q73" s="22">
        <v>315600</v>
      </c>
      <c r="R73" s="29"/>
      <c r="S73" s="28"/>
      <c r="T73" s="22">
        <f t="shared" si="13"/>
        <v>1137</v>
      </c>
      <c r="U73" s="22">
        <f t="shared" si="14"/>
        <v>1608300</v>
      </c>
    </row>
    <row r="74" spans="1:23" ht="20.25" customHeight="1" x14ac:dyDescent="0.15">
      <c r="A74" s="25">
        <v>10</v>
      </c>
      <c r="B74" s="22">
        <v>17</v>
      </c>
      <c r="C74" s="22">
        <v>254000</v>
      </c>
      <c r="D74" s="22">
        <v>6</v>
      </c>
      <c r="E74" s="22">
        <v>974720</v>
      </c>
      <c r="F74" s="22">
        <v>6</v>
      </c>
      <c r="G74" s="11">
        <v>20880</v>
      </c>
      <c r="H74" s="21">
        <v>55</v>
      </c>
      <c r="I74" s="22">
        <v>43500</v>
      </c>
      <c r="J74" s="21">
        <v>41</v>
      </c>
      <c r="K74" s="22">
        <v>266020</v>
      </c>
      <c r="L74" s="24">
        <v>34</v>
      </c>
      <c r="M74" s="22">
        <v>149990</v>
      </c>
      <c r="N74" s="21">
        <v>192</v>
      </c>
      <c r="O74" s="22">
        <v>315600</v>
      </c>
      <c r="P74" s="5">
        <v>1031</v>
      </c>
      <c r="Q74" s="22">
        <v>480100</v>
      </c>
      <c r="R74" s="29"/>
      <c r="S74" s="28"/>
      <c r="T74" s="22">
        <f t="shared" si="13"/>
        <v>1382</v>
      </c>
      <c r="U74" s="22">
        <f t="shared" si="14"/>
        <v>2504810</v>
      </c>
    </row>
    <row r="75" spans="1:23" ht="20.25" customHeight="1" x14ac:dyDescent="0.15">
      <c r="A75" s="25">
        <v>11</v>
      </c>
      <c r="B75" s="22">
        <v>12</v>
      </c>
      <c r="C75" s="22">
        <v>119000</v>
      </c>
      <c r="D75" s="22">
        <v>12</v>
      </c>
      <c r="E75" s="22">
        <v>65880</v>
      </c>
      <c r="F75" s="22">
        <v>8</v>
      </c>
      <c r="G75" s="11">
        <v>3300</v>
      </c>
      <c r="H75" s="21">
        <v>48</v>
      </c>
      <c r="I75" s="22">
        <v>59300</v>
      </c>
      <c r="J75" s="21">
        <v>42</v>
      </c>
      <c r="K75" s="22">
        <v>197370</v>
      </c>
      <c r="L75" s="24">
        <v>38</v>
      </c>
      <c r="M75" s="22">
        <v>181950</v>
      </c>
      <c r="N75" s="21">
        <v>152</v>
      </c>
      <c r="O75" s="22">
        <v>215740</v>
      </c>
      <c r="P75" s="5">
        <v>955</v>
      </c>
      <c r="Q75" s="22">
        <v>361300</v>
      </c>
      <c r="R75" s="29"/>
      <c r="S75" s="28"/>
      <c r="T75" s="22">
        <f t="shared" si="13"/>
        <v>1267</v>
      </c>
      <c r="U75" s="22">
        <f t="shared" si="14"/>
        <v>1203840</v>
      </c>
    </row>
    <row r="76" spans="1:23" ht="20.25" customHeight="1" x14ac:dyDescent="0.15">
      <c r="A76" s="25">
        <v>12</v>
      </c>
      <c r="B76" s="22">
        <v>8</v>
      </c>
      <c r="C76" s="22">
        <v>50600</v>
      </c>
      <c r="D76" s="22">
        <v>1</v>
      </c>
      <c r="E76" s="22">
        <v>172760</v>
      </c>
      <c r="F76" s="22">
        <v>1</v>
      </c>
      <c r="G76" s="11">
        <v>21600</v>
      </c>
      <c r="H76" s="21">
        <v>41</v>
      </c>
      <c r="I76" s="22">
        <v>38100</v>
      </c>
      <c r="J76" s="21">
        <v>36</v>
      </c>
      <c r="K76" s="22">
        <v>197700</v>
      </c>
      <c r="L76" s="24">
        <v>30</v>
      </c>
      <c r="M76" s="22">
        <v>181090</v>
      </c>
      <c r="N76" s="21">
        <v>99</v>
      </c>
      <c r="O76" s="22">
        <v>131900</v>
      </c>
      <c r="P76" s="5">
        <v>917</v>
      </c>
      <c r="Q76" s="22">
        <v>385000</v>
      </c>
      <c r="R76" s="29"/>
      <c r="S76" s="28"/>
      <c r="T76" s="22">
        <f t="shared" si="13"/>
        <v>1133</v>
      </c>
      <c r="U76" s="22">
        <f t="shared" si="14"/>
        <v>1178750</v>
      </c>
    </row>
    <row r="77" spans="1:23" ht="20.25" customHeight="1" x14ac:dyDescent="0.15">
      <c r="A77" s="25" t="s">
        <v>31</v>
      </c>
      <c r="B77" s="22">
        <v>6</v>
      </c>
      <c r="C77" s="22">
        <v>52200</v>
      </c>
      <c r="D77" s="22">
        <v>4</v>
      </c>
      <c r="E77" s="22">
        <v>4000</v>
      </c>
      <c r="F77" s="22">
        <v>0</v>
      </c>
      <c r="G77" s="11">
        <v>0</v>
      </c>
      <c r="H77" s="21">
        <v>45</v>
      </c>
      <c r="I77" s="22">
        <v>40100</v>
      </c>
      <c r="J77" s="21">
        <v>33</v>
      </c>
      <c r="K77" s="22">
        <v>159120</v>
      </c>
      <c r="L77" s="24">
        <v>26</v>
      </c>
      <c r="M77" s="22">
        <v>124210</v>
      </c>
      <c r="N77" s="21">
        <v>81</v>
      </c>
      <c r="O77" s="22">
        <v>100700</v>
      </c>
      <c r="P77" s="5">
        <v>1217</v>
      </c>
      <c r="Q77" s="22">
        <v>533200</v>
      </c>
      <c r="R77" s="29"/>
      <c r="S77" s="28"/>
      <c r="T77" s="22">
        <f t="shared" si="13"/>
        <v>1412</v>
      </c>
      <c r="U77" s="22">
        <f>SUM(C77,E77,G77,I77,K77,M77,O77,Q77,S77)</f>
        <v>1013530</v>
      </c>
    </row>
    <row r="78" spans="1:23" ht="20.25" customHeight="1" x14ac:dyDescent="0.15">
      <c r="A78" s="25">
        <v>2</v>
      </c>
      <c r="B78" s="22">
        <v>15</v>
      </c>
      <c r="C78" s="22">
        <v>104800</v>
      </c>
      <c r="D78" s="22">
        <v>0</v>
      </c>
      <c r="E78" s="22">
        <v>4000</v>
      </c>
      <c r="F78" s="22">
        <v>0</v>
      </c>
      <c r="G78" s="11">
        <v>0</v>
      </c>
      <c r="H78" s="21">
        <v>42</v>
      </c>
      <c r="I78" s="22">
        <v>62400</v>
      </c>
      <c r="J78" s="21">
        <v>32</v>
      </c>
      <c r="K78" s="22">
        <v>197400</v>
      </c>
      <c r="L78" s="24">
        <v>29</v>
      </c>
      <c r="M78" s="22">
        <v>176550</v>
      </c>
      <c r="N78" s="21">
        <v>65</v>
      </c>
      <c r="O78" s="22">
        <v>178200</v>
      </c>
      <c r="P78" s="5">
        <v>1061</v>
      </c>
      <c r="Q78" s="22">
        <v>388900</v>
      </c>
      <c r="R78" s="29"/>
      <c r="S78" s="28"/>
      <c r="T78" s="22">
        <f t="shared" si="13"/>
        <v>1244</v>
      </c>
      <c r="U78" s="22">
        <f t="shared" si="14"/>
        <v>1112250</v>
      </c>
    </row>
    <row r="79" spans="1:23" ht="20.25" customHeight="1" x14ac:dyDescent="0.15">
      <c r="A79" s="25">
        <v>3</v>
      </c>
      <c r="B79" s="22">
        <v>14</v>
      </c>
      <c r="C79" s="22">
        <v>166500</v>
      </c>
      <c r="D79" s="22">
        <v>2</v>
      </c>
      <c r="E79" s="22">
        <v>2400</v>
      </c>
      <c r="F79" s="22">
        <v>0</v>
      </c>
      <c r="G79" s="22">
        <v>0</v>
      </c>
      <c r="H79" s="22">
        <v>60</v>
      </c>
      <c r="I79" s="22">
        <v>19500</v>
      </c>
      <c r="J79" s="21">
        <v>42</v>
      </c>
      <c r="K79" s="22">
        <v>114230</v>
      </c>
      <c r="L79" s="21">
        <v>29</v>
      </c>
      <c r="M79" s="22">
        <v>119520</v>
      </c>
      <c r="N79" s="21">
        <v>178</v>
      </c>
      <c r="O79" s="22">
        <v>203100</v>
      </c>
      <c r="P79" s="21">
        <v>1105</v>
      </c>
      <c r="Q79" s="22">
        <v>427400</v>
      </c>
      <c r="R79" s="29"/>
      <c r="S79" s="28"/>
      <c r="T79" s="22">
        <f t="shared" si="13"/>
        <v>1430</v>
      </c>
      <c r="U79" s="22">
        <f>SUM(C79,E79,G79,I79,K79,M79,O79,Q79,S79)</f>
        <v>1052650</v>
      </c>
    </row>
    <row r="82" spans="1:1" ht="20.25" customHeight="1" x14ac:dyDescent="0.15">
      <c r="A82" s="1" t="s">
        <v>16</v>
      </c>
    </row>
  </sheetData>
  <mergeCells count="22">
    <mergeCell ref="AA6:AC6"/>
    <mergeCell ref="A6:A7"/>
    <mergeCell ref="A46:A47"/>
    <mergeCell ref="B46:C46"/>
    <mergeCell ref="Z6:Z7"/>
    <mergeCell ref="B6:D6"/>
    <mergeCell ref="E6:G6"/>
    <mergeCell ref="H6:J6"/>
    <mergeCell ref="R46:S46"/>
    <mergeCell ref="D46:E46"/>
    <mergeCell ref="F46:G46"/>
    <mergeCell ref="K6:M6"/>
    <mergeCell ref="H46:I46"/>
    <mergeCell ref="T46:U46"/>
    <mergeCell ref="T6:V6"/>
    <mergeCell ref="W6:Y6"/>
    <mergeCell ref="J46:K46"/>
    <mergeCell ref="L46:M46"/>
    <mergeCell ref="N46:O46"/>
    <mergeCell ref="P46:Q46"/>
    <mergeCell ref="Q6:S6"/>
    <mergeCell ref="N6:P6"/>
  </mergeCells>
  <phoneticPr fontId="19"/>
  <pageMargins left="0.39370078740157483" right="0.39370078740157483" top="0.59055118110236227" bottom="0.39370078740157483" header="0.39370078740157483" footer="0.19685039370078741"/>
  <pageSetup paperSize="9" scale="70" fitToHeight="0" pageOrder="overThenDown" orientation="landscape" r:id="rId1"/>
  <headerFooter>
    <oddHeader>&amp;L第１９章　公共施設利用状況</oddHeader>
  </headerFooter>
  <rowBreaks count="1" manualBreakCount="1">
    <brk id="43" max="28" man="1"/>
  </rowBreaks>
  <colBreaks count="1" manualBreakCount="1">
    <brk id="13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19-5</vt:lpstr>
      <vt:lpstr>'19-5'!Print_Area</vt:lpstr>
      <vt:lpstr>'19-5'!Print_Titles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相野谷 彦太 [Hikota Ainoya]</cp:lastModifiedBy>
  <cp:lastPrinted>2020-02-04T02:41:00Z</cp:lastPrinted>
  <dcterms:created xsi:type="dcterms:W3CDTF">2009-01-06T08:06:33Z</dcterms:created>
  <dcterms:modified xsi:type="dcterms:W3CDTF">2024-02-13T03:54:43Z</dcterms:modified>
</cp:coreProperties>
</file>