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1-各回答\07-納税課\"/>
    </mc:Choice>
  </mc:AlternateContent>
  <bookViews>
    <workbookView xWindow="0" yWindow="0" windowWidth="28800" windowHeight="11460"/>
  </bookViews>
  <sheets>
    <sheet name="12-7 " sheetId="3" r:id="rId1"/>
  </sheets>
  <calcPr calcId="162913"/>
</workbook>
</file>

<file path=xl/calcChain.xml><?xml version="1.0" encoding="utf-8"?>
<calcChain xmlns="http://schemas.openxmlformats.org/spreadsheetml/2006/main">
  <c r="F8" i="3" l="1"/>
  <c r="F7" i="3" s="1"/>
  <c r="I16" i="3" l="1"/>
  <c r="E8" i="3" l="1"/>
  <c r="E7" i="3" s="1"/>
  <c r="I14" i="3" l="1"/>
  <c r="I13" i="3"/>
  <c r="I12" i="3"/>
  <c r="I9" i="3"/>
  <c r="H15" i="3"/>
  <c r="H14" i="3"/>
  <c r="H13" i="3"/>
  <c r="H12" i="3"/>
  <c r="H11" i="3"/>
  <c r="H10" i="3"/>
  <c r="H9" i="3"/>
  <c r="G9" i="3"/>
  <c r="B8" i="3"/>
  <c r="G16" i="3"/>
  <c r="G15" i="3"/>
  <c r="G14" i="3"/>
  <c r="G13" i="3"/>
  <c r="G12" i="3"/>
  <c r="G11" i="3"/>
  <c r="G10" i="3"/>
  <c r="H16" i="3"/>
  <c r="I15" i="3"/>
  <c r="I11" i="3"/>
  <c r="I10" i="3"/>
  <c r="D8" i="3"/>
  <c r="D7" i="3" s="1"/>
  <c r="C8" i="3"/>
  <c r="C7" i="3"/>
  <c r="B7" i="3"/>
  <c r="I8" i="3" l="1"/>
  <c r="H7" i="3"/>
  <c r="H8" i="3"/>
  <c r="I7" i="3"/>
  <c r="G8" i="3"/>
  <c r="G7" i="3" s="1"/>
</calcChain>
</file>

<file path=xl/sharedStrings.xml><?xml version="1.0" encoding="utf-8"?>
<sst xmlns="http://schemas.openxmlformats.org/spreadsheetml/2006/main" count="27" uniqueCount="26">
  <si>
    <t>不納欠損額</t>
  </si>
  <si>
    <t>科　　　目</t>
  </si>
  <si>
    <t>予　算　額</t>
  </si>
  <si>
    <t>調　定　額</t>
  </si>
  <si>
    <t>収入済額</t>
  </si>
  <si>
    <t>市民の負担額</t>
  </si>
  <si>
    <t>(円)</t>
  </si>
  <si>
    <t>市民税</t>
  </si>
  <si>
    <t>　個人</t>
  </si>
  <si>
    <t>　法人</t>
  </si>
  <si>
    <t>固定資産税</t>
  </si>
  <si>
    <t>軽自動車税</t>
  </si>
  <si>
    <t>市たばこ税</t>
  </si>
  <si>
    <t>都市計画税</t>
  </si>
  <si>
    <t>単位：千円</t>
    <phoneticPr fontId="2"/>
  </si>
  <si>
    <t>1世帯当り</t>
    <phoneticPr fontId="3"/>
  </si>
  <si>
    <t>1人当り</t>
    <phoneticPr fontId="3"/>
  </si>
  <si>
    <t>市税合計</t>
    <phoneticPr fontId="3"/>
  </si>
  <si>
    <t>入湯税</t>
    <rPh sb="0" eb="2">
      <t>ニュウトウ</t>
    </rPh>
    <rPh sb="2" eb="3">
      <t>ゼイ</t>
    </rPh>
    <phoneticPr fontId="3"/>
  </si>
  <si>
    <t>翌　年　度 
繰　越　額</t>
    <phoneticPr fontId="3"/>
  </si>
  <si>
    <t>過誤納金
還付未済額</t>
    <rPh sb="0" eb="2">
      <t>カゴ</t>
    </rPh>
    <rPh sb="2" eb="3">
      <t>ノウ</t>
    </rPh>
    <rPh sb="3" eb="4">
      <t>キン</t>
    </rPh>
    <rPh sb="5" eb="7">
      <t>カンプ</t>
    </rPh>
    <rPh sb="7" eb="9">
      <t>ミサイ</t>
    </rPh>
    <rPh sb="9" eb="10">
      <t>ガク</t>
    </rPh>
    <phoneticPr fontId="2"/>
  </si>
  <si>
    <t>※1 納税者１人当たり税額のうち固定資産税は「固定資産等所在市交付金及び納付金」を含みません。</t>
    <rPh sb="41" eb="42">
      <t>フク</t>
    </rPh>
    <phoneticPr fontId="3"/>
  </si>
  <si>
    <t>資料：石巻市納税課</t>
    <rPh sb="3" eb="6">
      <t>イシノマキシ</t>
    </rPh>
    <rPh sb="6" eb="8">
      <t>ノウゼイ</t>
    </rPh>
    <rPh sb="8" eb="9">
      <t>カ</t>
    </rPh>
    <phoneticPr fontId="3"/>
  </si>
  <si>
    <t>環境性能割</t>
    <rPh sb="0" eb="5">
      <t>カンキョウセイノウワリ</t>
    </rPh>
    <phoneticPr fontId="2"/>
  </si>
  <si>
    <t>７．令和４年度（現年度課税分）市税収入状況及び納税者の負担額</t>
    <rPh sb="2" eb="4">
      <t>レイワ</t>
    </rPh>
    <rPh sb="5" eb="7">
      <t>ネンド</t>
    </rPh>
    <rPh sb="8" eb="9">
      <t>ゲン</t>
    </rPh>
    <rPh sb="9" eb="11">
      <t>ネンド</t>
    </rPh>
    <rPh sb="11" eb="13">
      <t>カゼイ</t>
    </rPh>
    <rPh sb="13" eb="14">
      <t>ブン</t>
    </rPh>
    <phoneticPr fontId="3"/>
  </si>
  <si>
    <t>※2 市民の負担額は調定額と令和５年３月末日の人口世帯数を基礎として算出しました。（62,161世帯、135,806人)</t>
    <rPh sb="10" eb="12">
      <t>チョウテイ</t>
    </rPh>
    <rPh sb="14" eb="16">
      <t>レイワ</t>
    </rPh>
    <rPh sb="17" eb="18">
      <t>ネン</t>
    </rPh>
    <rPh sb="20" eb="21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</si>
</sst>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;;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0" fillId="2" borderId="3" xfId="0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Normal="100" workbookViewId="0">
      <selection activeCell="G18" sqref="G18"/>
    </sheetView>
  </sheetViews>
  <sheetFormatPr defaultRowHeight="20.25" customHeight="1" x14ac:dyDescent="0.15"/>
  <cols>
    <col min="1" max="1" width="15.875" style="1" customWidth="1"/>
    <col min="2" max="9" width="13.5" style="1" customWidth="1"/>
    <col min="10" max="11" width="18.75" style="1" customWidth="1"/>
    <col min="12" max="13" width="12.625" style="1" customWidth="1"/>
    <col min="14" max="16384" width="9" style="1"/>
  </cols>
  <sheetData>
    <row r="1" spans="1:9" ht="20.25" customHeight="1" x14ac:dyDescent="0.15">
      <c r="A1" s="11" t="s">
        <v>24</v>
      </c>
    </row>
    <row r="3" spans="1:9" ht="20.25" customHeight="1" x14ac:dyDescent="0.15">
      <c r="A3" s="1" t="s">
        <v>14</v>
      </c>
    </row>
    <row r="4" spans="1:9" ht="20.25" customHeight="1" x14ac:dyDescent="0.15">
      <c r="A4" s="20" t="s">
        <v>1</v>
      </c>
      <c r="B4" s="20" t="s">
        <v>2</v>
      </c>
      <c r="C4" s="20" t="s">
        <v>3</v>
      </c>
      <c r="D4" s="20" t="s">
        <v>4</v>
      </c>
      <c r="E4" s="20" t="s">
        <v>0</v>
      </c>
      <c r="F4" s="15" t="s">
        <v>20</v>
      </c>
      <c r="G4" s="15" t="s">
        <v>19</v>
      </c>
      <c r="H4" s="18" t="s">
        <v>5</v>
      </c>
      <c r="I4" s="19"/>
    </row>
    <row r="5" spans="1:9" ht="20.25" customHeight="1" x14ac:dyDescent="0.15">
      <c r="A5" s="21"/>
      <c r="B5" s="21"/>
      <c r="C5" s="21"/>
      <c r="D5" s="21"/>
      <c r="E5" s="21"/>
      <c r="F5" s="21"/>
      <c r="G5" s="16"/>
      <c r="H5" s="2" t="s">
        <v>15</v>
      </c>
      <c r="I5" s="2" t="s">
        <v>16</v>
      </c>
    </row>
    <row r="6" spans="1:9" ht="20.25" customHeight="1" x14ac:dyDescent="0.15">
      <c r="A6" s="22"/>
      <c r="B6" s="22"/>
      <c r="C6" s="22"/>
      <c r="D6" s="22"/>
      <c r="E6" s="22"/>
      <c r="F6" s="22"/>
      <c r="G6" s="17"/>
      <c r="H6" s="3" t="s">
        <v>6</v>
      </c>
      <c r="I6" s="3" t="s">
        <v>6</v>
      </c>
    </row>
    <row r="7" spans="1:9" s="7" customFormat="1" ht="20.25" customHeight="1" x14ac:dyDescent="0.15">
      <c r="A7" s="5" t="s">
        <v>17</v>
      </c>
      <c r="B7" s="6">
        <f t="shared" ref="B7:F7" si="0">SUM(B8:B16)-B8</f>
        <v>18986384</v>
      </c>
      <c r="C7" s="6">
        <f t="shared" si="0"/>
        <v>19330372</v>
      </c>
      <c r="D7" s="6">
        <f t="shared" si="0"/>
        <v>19157206</v>
      </c>
      <c r="E7" s="6">
        <f t="shared" si="0"/>
        <v>1333</v>
      </c>
      <c r="F7" s="6">
        <f t="shared" si="0"/>
        <v>555</v>
      </c>
      <c r="G7" s="6">
        <f>SUM(G8:G16)-G8</f>
        <v>173721</v>
      </c>
      <c r="H7" s="6">
        <f>SUM(H9:H16)</f>
        <v>310974</v>
      </c>
      <c r="I7" s="6">
        <f>SUM(I9:I16)</f>
        <v>142339</v>
      </c>
    </row>
    <row r="8" spans="1:9" ht="20.25" customHeight="1" x14ac:dyDescent="0.15">
      <c r="A8" s="4" t="s">
        <v>7</v>
      </c>
      <c r="B8" s="8">
        <f t="shared" ref="B8:G8" si="1">B9+B10</f>
        <v>7352524</v>
      </c>
      <c r="C8" s="8">
        <f t="shared" si="1"/>
        <v>7541108</v>
      </c>
      <c r="D8" s="8">
        <f t="shared" si="1"/>
        <v>7464263</v>
      </c>
      <c r="E8" s="8">
        <f t="shared" si="1"/>
        <v>50</v>
      </c>
      <c r="F8" s="8">
        <f t="shared" si="1"/>
        <v>6</v>
      </c>
      <c r="G8" s="8">
        <f t="shared" si="1"/>
        <v>76851</v>
      </c>
      <c r="H8" s="6">
        <f>SUM(H9:H10)</f>
        <v>121316</v>
      </c>
      <c r="I8" s="6">
        <f>SUM(I9:I10)</f>
        <v>55529</v>
      </c>
    </row>
    <row r="9" spans="1:9" ht="20.25" customHeight="1" x14ac:dyDescent="0.15">
      <c r="A9" s="4" t="s">
        <v>8</v>
      </c>
      <c r="B9" s="14">
        <v>6074957</v>
      </c>
      <c r="C9" s="14">
        <v>6193958</v>
      </c>
      <c r="D9" s="14">
        <v>6125143</v>
      </c>
      <c r="E9" s="14">
        <v>0</v>
      </c>
      <c r="F9" s="14">
        <v>2165</v>
      </c>
      <c r="G9" s="14">
        <f>C9-D9+F9</f>
        <v>70980</v>
      </c>
      <c r="H9" s="6">
        <f t="shared" ref="H9:H15" si="2">ROUND(C9*1000/H$17,0)</f>
        <v>99644</v>
      </c>
      <c r="I9" s="6">
        <f>ROUND(C9*1000/I$17,0)</f>
        <v>45609</v>
      </c>
    </row>
    <row r="10" spans="1:9" s="7" customFormat="1" ht="20.25" customHeight="1" x14ac:dyDescent="0.15">
      <c r="A10" s="4" t="s">
        <v>9</v>
      </c>
      <c r="B10" s="14">
        <v>1277567</v>
      </c>
      <c r="C10" s="14">
        <v>1347150</v>
      </c>
      <c r="D10" s="14">
        <v>1339120</v>
      </c>
      <c r="E10" s="14">
        <v>50</v>
      </c>
      <c r="F10" s="14">
        <v>-2159</v>
      </c>
      <c r="G10" s="14">
        <f t="shared" ref="G10:G16" si="3">C10-D10+F10</f>
        <v>5871</v>
      </c>
      <c r="H10" s="6">
        <f t="shared" si="2"/>
        <v>21672</v>
      </c>
      <c r="I10" s="6">
        <f t="shared" ref="I10:I15" si="4">ROUND(C10*1000/I$17,0)</f>
        <v>9920</v>
      </c>
    </row>
    <row r="11" spans="1:9" s="7" customFormat="1" ht="20.25" customHeight="1" x14ac:dyDescent="0.15">
      <c r="A11" s="4" t="s">
        <v>10</v>
      </c>
      <c r="B11" s="14">
        <v>8658767</v>
      </c>
      <c r="C11" s="14">
        <v>8771820</v>
      </c>
      <c r="D11" s="14">
        <v>8693686</v>
      </c>
      <c r="E11" s="14">
        <v>1132</v>
      </c>
      <c r="F11" s="14">
        <v>452</v>
      </c>
      <c r="G11" s="14">
        <f t="shared" si="3"/>
        <v>78586</v>
      </c>
      <c r="H11" s="6">
        <f t="shared" si="2"/>
        <v>141115</v>
      </c>
      <c r="I11" s="6">
        <f t="shared" si="4"/>
        <v>64591</v>
      </c>
    </row>
    <row r="12" spans="1:9" s="7" customFormat="1" ht="20.25" customHeight="1" x14ac:dyDescent="0.15">
      <c r="A12" s="4" t="s">
        <v>11</v>
      </c>
      <c r="B12" s="14">
        <v>447379</v>
      </c>
      <c r="C12" s="14">
        <v>457896</v>
      </c>
      <c r="D12" s="14">
        <v>450133</v>
      </c>
      <c r="E12" s="14">
        <v>0</v>
      </c>
      <c r="F12" s="14">
        <v>37</v>
      </c>
      <c r="G12" s="14">
        <f t="shared" si="3"/>
        <v>7800</v>
      </c>
      <c r="H12" s="6">
        <f t="shared" si="2"/>
        <v>7366</v>
      </c>
      <c r="I12" s="6">
        <f>ROUND(C12*1000/I$17,0)</f>
        <v>3372</v>
      </c>
    </row>
    <row r="13" spans="1:9" s="7" customFormat="1" ht="20.25" customHeight="1" x14ac:dyDescent="0.15">
      <c r="A13" s="13" t="s">
        <v>23</v>
      </c>
      <c r="B13" s="14">
        <v>23067</v>
      </c>
      <c r="C13" s="14">
        <v>22491</v>
      </c>
      <c r="D13" s="14">
        <v>22491</v>
      </c>
      <c r="E13" s="14">
        <v>0</v>
      </c>
      <c r="F13" s="14">
        <v>0</v>
      </c>
      <c r="G13" s="14">
        <f t="shared" si="3"/>
        <v>0</v>
      </c>
      <c r="H13" s="6">
        <f t="shared" si="2"/>
        <v>362</v>
      </c>
      <c r="I13" s="6">
        <f>ROUND(C13*1000/I$17,0)</f>
        <v>166</v>
      </c>
    </row>
    <row r="14" spans="1:9" s="7" customFormat="1" ht="20.25" customHeight="1" x14ac:dyDescent="0.15">
      <c r="A14" s="4" t="s">
        <v>12</v>
      </c>
      <c r="B14" s="14">
        <v>1335219</v>
      </c>
      <c r="C14" s="14">
        <v>1352351</v>
      </c>
      <c r="D14" s="14">
        <v>1352351</v>
      </c>
      <c r="E14" s="14">
        <v>0</v>
      </c>
      <c r="F14" s="14">
        <v>0</v>
      </c>
      <c r="G14" s="14">
        <f t="shared" si="3"/>
        <v>0</v>
      </c>
      <c r="H14" s="6">
        <f t="shared" si="2"/>
        <v>21756</v>
      </c>
      <c r="I14" s="6">
        <f>ROUND(C14*1000/I$17,0)</f>
        <v>9958</v>
      </c>
    </row>
    <row r="15" spans="1:9" s="7" customFormat="1" ht="20.25" customHeight="1" x14ac:dyDescent="0.15">
      <c r="A15" s="4" t="s">
        <v>18</v>
      </c>
      <c r="B15" s="14">
        <v>14210</v>
      </c>
      <c r="C15" s="14">
        <v>14460</v>
      </c>
      <c r="D15" s="14">
        <v>14460</v>
      </c>
      <c r="E15" s="14">
        <v>0</v>
      </c>
      <c r="F15" s="14">
        <v>0</v>
      </c>
      <c r="G15" s="14">
        <f t="shared" si="3"/>
        <v>0</v>
      </c>
      <c r="H15" s="6">
        <f t="shared" si="2"/>
        <v>233</v>
      </c>
      <c r="I15" s="6">
        <f t="shared" si="4"/>
        <v>106</v>
      </c>
    </row>
    <row r="16" spans="1:9" s="7" customFormat="1" ht="20.25" customHeight="1" x14ac:dyDescent="0.15">
      <c r="A16" s="4" t="s">
        <v>13</v>
      </c>
      <c r="B16" s="14">
        <v>1155218</v>
      </c>
      <c r="C16" s="14">
        <v>1170246</v>
      </c>
      <c r="D16" s="14">
        <v>1159822</v>
      </c>
      <c r="E16" s="14">
        <v>151</v>
      </c>
      <c r="F16" s="14">
        <v>60</v>
      </c>
      <c r="G16" s="14">
        <f t="shared" si="3"/>
        <v>10484</v>
      </c>
      <c r="H16" s="6">
        <f t="shared" ref="H16" si="5">ROUND(C16*1000/H$17,0)</f>
        <v>18826</v>
      </c>
      <c r="I16" s="6">
        <f>ROUND(C16*1000/I$17,0)</f>
        <v>8617</v>
      </c>
    </row>
    <row r="17" spans="1:9" ht="20.25" customHeight="1" x14ac:dyDescent="0.15">
      <c r="H17" s="12">
        <v>62161</v>
      </c>
      <c r="I17" s="12">
        <v>135806</v>
      </c>
    </row>
    <row r="18" spans="1:9" ht="20.25" customHeight="1" x14ac:dyDescent="0.15">
      <c r="A18" s="1" t="s">
        <v>21</v>
      </c>
      <c r="H18" s="9"/>
      <c r="I18" s="10"/>
    </row>
    <row r="19" spans="1:9" ht="20.25" customHeight="1" x14ac:dyDescent="0.15">
      <c r="A19" s="11" t="s">
        <v>25</v>
      </c>
    </row>
    <row r="20" spans="1:9" s="7" customFormat="1" ht="20.25" customHeight="1" x14ac:dyDescent="0.15">
      <c r="A20" s="11" t="s">
        <v>22</v>
      </c>
    </row>
  </sheetData>
  <mergeCells count="8">
    <mergeCell ref="G4:G6"/>
    <mergeCell ref="H4:I4"/>
    <mergeCell ref="A4:A6"/>
    <mergeCell ref="B4:B6"/>
    <mergeCell ref="C4:C6"/>
    <mergeCell ref="D4:D6"/>
    <mergeCell ref="E4:E6"/>
    <mergeCell ref="F4:F6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12-7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2023-03-20T01:18:59Z</cp:lastPrinted>
  <dcterms:created xsi:type="dcterms:W3CDTF">2008-03-12T05:39:06Z</dcterms:created>
  <dcterms:modified xsi:type="dcterms:W3CDTF">2024-01-31T08:59:17Z</dcterms:modified>
</cp:coreProperties>
</file>