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産業部\水産課\Ａ 水産課共通\A7 その他業務\庶務\03 照会回答\庁内\ｾ)政策企画課\♦統計書更新（R3以前は総務課ファイルに保存）\R4\回答\管理事務所(訂正済み）\"/>
    </mc:Choice>
  </mc:AlternateContent>
  <bookViews>
    <workbookView xWindow="0" yWindow="0" windowWidth="21825" windowHeight="10860"/>
  </bookViews>
  <sheets>
    <sheet name="R4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R4魚種別水揚高" sheetId="11" r:id="rId6"/>
  </sheets>
  <externalReferences>
    <externalReference r:id="rId7"/>
  </externalReferences>
  <definedNames>
    <definedName name="_xlnm.Print_Area" localSheetId="5">'R4魚種別水揚高'!$A$1:$I$46</definedName>
    <definedName name="_xlnm.Print_Area" localSheetId="0">'R4年水揚高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0" l="1"/>
  <c r="H33" i="10"/>
  <c r="H35" i="10" s="1"/>
  <c r="K35" i="10" s="1"/>
  <c r="K15" i="10"/>
  <c r="K23" i="10"/>
  <c r="K21" i="10"/>
  <c r="L14" i="10"/>
  <c r="K14" i="10"/>
  <c r="J14" i="10"/>
  <c r="K34" i="10" l="1"/>
  <c r="K32" i="10"/>
  <c r="H45" i="11" l="1"/>
  <c r="F14" i="6" l="1"/>
  <c r="D14" i="6"/>
  <c r="B14" i="6"/>
  <c r="F35" i="10" l="1"/>
  <c r="E35" i="10"/>
  <c r="D35" i="10"/>
  <c r="I33" i="10" l="1"/>
  <c r="I35" i="10" s="1"/>
  <c r="L35" i="10" s="1"/>
  <c r="G33" i="10"/>
  <c r="G35" i="10" s="1"/>
  <c r="I18" i="9" l="1"/>
  <c r="J17" i="9"/>
  <c r="J16" i="9"/>
  <c r="J15" i="9"/>
  <c r="J14" i="9"/>
  <c r="J13" i="9"/>
  <c r="J12" i="9"/>
  <c r="J11" i="9"/>
  <c r="J10" i="9"/>
  <c r="J9" i="9"/>
  <c r="J8" i="9"/>
  <c r="J7" i="9"/>
  <c r="J6" i="9"/>
  <c r="I17" i="9"/>
  <c r="I16" i="9"/>
  <c r="I15" i="9"/>
  <c r="I14" i="9"/>
  <c r="I13" i="9"/>
  <c r="I12" i="9"/>
  <c r="I11" i="9"/>
  <c r="I10" i="9"/>
  <c r="I9" i="9"/>
  <c r="I8" i="9"/>
  <c r="I7" i="9"/>
  <c r="I6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D18" i="9"/>
  <c r="J18" i="9" s="1"/>
  <c r="G18" i="9" l="1"/>
  <c r="E18" i="9"/>
  <c r="H6" i="11" l="1"/>
  <c r="H27" i="11"/>
  <c r="H46" i="11" l="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C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J35" i="10" l="1"/>
  <c r="L34" i="10"/>
  <c r="J34" i="10"/>
  <c r="J33" i="10"/>
  <c r="L32" i="10"/>
  <c r="J32" i="10"/>
  <c r="L31" i="10"/>
  <c r="J31" i="10"/>
  <c r="L30" i="10"/>
  <c r="K30" i="10"/>
  <c r="J30" i="10"/>
  <c r="L29" i="10"/>
  <c r="K29" i="10"/>
  <c r="J29" i="10"/>
  <c r="L28" i="10"/>
  <c r="K28" i="10"/>
  <c r="J28" i="10"/>
  <c r="L27" i="10"/>
  <c r="K27" i="10"/>
  <c r="J27" i="10"/>
  <c r="L26" i="10"/>
  <c r="K26" i="10"/>
  <c r="J26" i="10"/>
  <c r="L25" i="10"/>
  <c r="K25" i="10"/>
  <c r="J25" i="10"/>
  <c r="L24" i="10"/>
  <c r="K24" i="10"/>
  <c r="J24" i="10"/>
  <c r="L23" i="10"/>
  <c r="J23" i="10"/>
  <c r="L22" i="10"/>
  <c r="K22" i="10"/>
  <c r="J22" i="10"/>
  <c r="L21" i="10"/>
  <c r="J21" i="10"/>
  <c r="L20" i="10"/>
  <c r="K20" i="10"/>
  <c r="J20" i="10"/>
  <c r="L19" i="10"/>
  <c r="K19" i="10"/>
  <c r="J19" i="10"/>
  <c r="L18" i="10"/>
  <c r="K18" i="10"/>
  <c r="J18" i="10"/>
  <c r="L17" i="10"/>
  <c r="K17" i="10"/>
  <c r="J17" i="10"/>
  <c r="L16" i="10"/>
  <c r="K16" i="10"/>
  <c r="J16" i="10"/>
  <c r="L15" i="10"/>
  <c r="J15" i="10"/>
  <c r="L12" i="10"/>
  <c r="K12" i="10"/>
  <c r="J12" i="10"/>
  <c r="L11" i="10"/>
  <c r="K11" i="10"/>
  <c r="J11" i="10"/>
  <c r="L10" i="10"/>
  <c r="K10" i="10"/>
  <c r="J10" i="10"/>
  <c r="L9" i="10"/>
  <c r="K9" i="10"/>
  <c r="J9" i="10"/>
  <c r="L8" i="10"/>
  <c r="K8" i="10"/>
  <c r="J8" i="10"/>
  <c r="L7" i="10"/>
  <c r="K7" i="10"/>
  <c r="J7" i="10"/>
  <c r="L6" i="10"/>
  <c r="K6" i="10"/>
  <c r="J6" i="10"/>
  <c r="K31" i="10" l="1"/>
  <c r="L33" i="10"/>
</calcChain>
</file>

<file path=xl/sharedStrings.xml><?xml version="1.0" encoding="utf-8"?>
<sst xmlns="http://schemas.openxmlformats.org/spreadsheetml/2006/main" count="268" uniqueCount="220">
  <si>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</si>
  <si>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</si>
  <si>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</si>
  <si>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</si>
  <si>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4"/>
  </si>
  <si>
    <t>牡  鹿  売  場</t>
    <rPh sb="0" eb="1">
      <t>オス</t>
    </rPh>
    <rPh sb="3" eb="4">
      <t>シカ</t>
    </rPh>
    <phoneticPr fontId="4"/>
  </si>
  <si>
    <t>金　　　　　　額　　（千円）</t>
    <rPh sb="0" eb="1">
      <t>キン</t>
    </rPh>
    <rPh sb="7" eb="8">
      <t>ガク</t>
    </rPh>
    <rPh sb="11" eb="13">
      <t>センエン</t>
    </rPh>
    <phoneticPr fontId="6"/>
  </si>
  <si>
    <t>順　位</t>
    <rPh sb="0" eb="1">
      <t>ジュン</t>
    </rPh>
    <rPh sb="2" eb="3">
      <t>クライ</t>
    </rPh>
    <phoneticPr fontId="6"/>
  </si>
  <si>
    <t>漁　港　名</t>
    <rPh sb="0" eb="1">
      <t>リョウ</t>
    </rPh>
    <rPh sb="2" eb="3">
      <t>ミナト</t>
    </rPh>
    <rPh sb="4" eb="5">
      <t>メイ</t>
    </rPh>
    <phoneticPr fontId="6"/>
  </si>
  <si>
    <t>数　　量</t>
    <rPh sb="0" eb="1">
      <t>カズ</t>
    </rPh>
    <rPh sb="3" eb="4">
      <t>リョウ</t>
    </rPh>
    <phoneticPr fontId="6"/>
  </si>
  <si>
    <t>金　　　額</t>
    <rPh sb="0" eb="1">
      <t>キン</t>
    </rPh>
    <rPh sb="4" eb="5">
      <t>ガク</t>
    </rPh>
    <phoneticPr fontId="6"/>
  </si>
  <si>
    <t>年　　　次</t>
    <phoneticPr fontId="4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</si>
  <si>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4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</si>
  <si>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4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</si>
  <si>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4"/>
  </si>
  <si>
    <t>平　成　29　年</t>
    <phoneticPr fontId="4"/>
  </si>
  <si>
    <t>平　成　28　年</t>
    <phoneticPr fontId="4"/>
  </si>
  <si>
    <t>平　成　27　年</t>
    <phoneticPr fontId="4"/>
  </si>
  <si>
    <t>平　成　26　年</t>
    <phoneticPr fontId="4"/>
  </si>
  <si>
    <t>平　成　25　年</t>
    <phoneticPr fontId="4"/>
  </si>
  <si>
    <t>（うち一般魚取扱高）</t>
  </si>
  <si>
    <t>(19,011,844,533)</t>
  </si>
  <si>
    <t>比　      　較</t>
  </si>
  <si>
    <t>隻数(隻)</t>
    <rPh sb="3" eb="4">
      <t>セキ</t>
    </rPh>
    <phoneticPr fontId="4"/>
  </si>
  <si>
    <t>計</t>
  </si>
  <si>
    <t xml:space="preserve">  </t>
  </si>
  <si>
    <t>比　　　　較</t>
  </si>
  <si>
    <t>北洋トロール</t>
    <phoneticPr fontId="4"/>
  </si>
  <si>
    <t>遠洋トロール</t>
    <rPh sb="0" eb="2">
      <t>エンヨウ</t>
    </rPh>
    <phoneticPr fontId="4"/>
  </si>
  <si>
    <t>底刺し網</t>
    <rPh sb="0" eb="1">
      <t>ソコ</t>
    </rPh>
    <rPh sb="1" eb="2">
      <t>サ</t>
    </rPh>
    <phoneticPr fontId="4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</si>
  <si>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</si>
  <si>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</si>
  <si>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</si>
  <si>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</si>
  <si>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</si>
  <si>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</si>
  <si>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</si>
  <si>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</si>
  <si>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</si>
  <si>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</si>
  <si>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</si>
  <si>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</si>
  <si>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</si>
  <si>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</si>
  <si>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</si>
  <si>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4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</si>
  <si>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4"/>
  </si>
  <si>
    <t>ひき網（イサダ）</t>
    <phoneticPr fontId="4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</si>
  <si>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</si>
  <si>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</si>
  <si>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</si>
  <si>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</si>
  <si>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</si>
  <si>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</si>
  <si>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</si>
  <si>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</si>
  <si>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4"/>
  </si>
  <si>
    <t>魚種</t>
  </si>
  <si>
    <t>　数量　(㎏)</t>
    <phoneticPr fontId="4"/>
  </si>
  <si>
    <t>　金額　(円)</t>
    <rPh sb="5" eb="6">
      <t>エン</t>
    </rPh>
    <phoneticPr fontId="4"/>
  </si>
  <si>
    <t>平均単価(円／㎏)</t>
    <rPh sb="2" eb="4">
      <t>タンカ</t>
    </rPh>
    <rPh sb="5" eb="6">
      <t>エン</t>
    </rPh>
    <phoneticPr fontId="4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</si>
  <si>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</si>
  <si>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1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</si>
  <si>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1"/>
  </si>
  <si>
    <t>３　年次別水揚高</t>
    <phoneticPr fontId="4"/>
  </si>
  <si>
    <t>（第一売場＋第二売場）</t>
    <rPh sb="2" eb="3">
      <t>１</t>
    </rPh>
    <rPh sb="7" eb="8">
      <t>２</t>
    </rPh>
    <phoneticPr fontId="1"/>
  </si>
  <si>
    <t>　　　　　　　　年次別水揚高</t>
    <rPh sb="8" eb="11">
      <t>ネンジベツ</t>
    </rPh>
    <rPh sb="11" eb="13">
      <t>ミズア</t>
    </rPh>
    <rPh sb="13" eb="14">
      <t>タカ</t>
    </rPh>
    <phoneticPr fontId="1"/>
  </si>
  <si>
    <t>４　月別水揚高及び前年比較</t>
    <phoneticPr fontId="4"/>
  </si>
  <si>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</si>
  <si>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</si>
  <si>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</si>
  <si>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</si>
  <si>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</si>
  <si>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</si>
  <si>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</si>
  <si>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</si>
  <si>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</si>
  <si>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</si>
  <si>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</si>
  <si>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</si>
  <si>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1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</si>
  <si>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1"/>
  </si>
  <si>
    <t>５　漁業種別水揚高比較表</t>
    <rPh sb="8" eb="9">
      <t>タカ</t>
    </rPh>
    <rPh sb="11" eb="12">
      <t>ヒョウ</t>
    </rPh>
    <phoneticPr fontId="4"/>
  </si>
  <si>
    <t>金　額(円)</t>
    <rPh sb="4" eb="5">
      <t>エン</t>
    </rPh>
    <phoneticPr fontId="4"/>
  </si>
  <si>
    <t>数量(㎏)</t>
    <phoneticPr fontId="4"/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</si>
  <si>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4"/>
  </si>
  <si>
    <t>　　　　　　　　（第一売場＋第二売場）</t>
    <rPh sb="10" eb="11">
      <t>１</t>
    </rPh>
    <rPh sb="15" eb="16">
      <t>２</t>
    </rPh>
    <phoneticPr fontId="1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</si>
  <si>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</si>
  <si>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</si>
  <si>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</si>
  <si>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</si>
  <si>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</si>
  <si>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</si>
  <si>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</si>
  <si>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</si>
  <si>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</si>
  <si>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</si>
  <si>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</si>
  <si>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</si>
  <si>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</si>
  <si>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</si>
  <si>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</si>
  <si>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</si>
  <si>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</si>
  <si>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</si>
  <si>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1"/>
  </si>
  <si>
    <t>(178,205,513)</t>
    <phoneticPr fontId="1"/>
  </si>
  <si>
    <t>(21,850,264,461)</t>
    <phoneticPr fontId="1"/>
  </si>
  <si>
    <t>(63,262)</t>
    <phoneticPr fontId="1"/>
  </si>
  <si>
    <t>(23,261,904,044)</t>
    <phoneticPr fontId="1"/>
  </si>
  <si>
    <t>(160,980,153)</t>
    <phoneticPr fontId="1"/>
  </si>
  <si>
    <t>(17,543,208,481)</t>
    <phoneticPr fontId="1"/>
  </si>
  <si>
    <t>(70,523)</t>
    <phoneticPr fontId="1"/>
  </si>
  <si>
    <t>(108,955,225)</t>
    <phoneticPr fontId="1"/>
  </si>
  <si>
    <t>(15,494,242,925)</t>
    <phoneticPr fontId="1"/>
  </si>
  <si>
    <t>(67,024)</t>
    <phoneticPr fontId="1"/>
  </si>
  <si>
    <t>(234,478,403)</t>
    <phoneticPr fontId="1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</si>
  <si>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</si>
  <si>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</si>
  <si>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</si>
  <si>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</si>
  <si>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</si>
  <si>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</si>
  <si>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</si>
  <si>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</si>
  <si>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</si>
  <si>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</si>
  <si>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</si>
  <si>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4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</si>
  <si>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4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</si>
  <si>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4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</si>
  <si>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</si>
  <si>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魚  市  場</t>
    <phoneticPr fontId="1"/>
  </si>
  <si>
    <t>計</t>
    <rPh sb="0" eb="1">
      <t>ケイ</t>
    </rPh>
    <phoneticPr fontId="1"/>
  </si>
  <si>
    <t>　　　数　　　　　量　　　（ｔ）　</t>
    <rPh sb="3" eb="4">
      <t>カズ</t>
    </rPh>
    <rPh sb="9" eb="10">
      <t>リョウ</t>
    </rPh>
    <phoneticPr fontId="6"/>
  </si>
  <si>
    <t>平　成　30　年</t>
    <phoneticPr fontId="1"/>
  </si>
  <si>
    <t>その他旋網</t>
    <rPh sb="3" eb="4">
      <t>メグル</t>
    </rPh>
    <rPh sb="4" eb="5">
      <t>アミ</t>
    </rPh>
    <phoneticPr fontId="1"/>
  </si>
  <si>
    <t>平成3１年⇒令和元年</t>
    <rPh sb="6" eb="8">
      <t>レイワ</t>
    </rPh>
    <rPh sb="8" eb="10">
      <t>ガンネン</t>
    </rPh>
    <phoneticPr fontId="1"/>
  </si>
  <si>
    <t>※</t>
    <phoneticPr fontId="1"/>
  </si>
  <si>
    <t>銚子（千葉）</t>
    <rPh sb="0" eb="2">
      <t>チョウシ</t>
    </rPh>
    <rPh sb="3" eb="5">
      <t>チバ</t>
    </rPh>
    <phoneticPr fontId="1"/>
  </si>
  <si>
    <t>釧路（北海道）</t>
    <rPh sb="0" eb="2">
      <t>クシロ</t>
    </rPh>
    <rPh sb="3" eb="6">
      <t>ホッカイドウ</t>
    </rPh>
    <phoneticPr fontId="1"/>
  </si>
  <si>
    <t>焼津（静岡）</t>
    <rPh sb="0" eb="2">
      <t>ヤイヅ</t>
    </rPh>
    <rPh sb="3" eb="5">
      <t>シズオカ</t>
    </rPh>
    <phoneticPr fontId="1"/>
  </si>
  <si>
    <t>石巻（宮城）</t>
    <rPh sb="0" eb="2">
      <t>イシノマキ</t>
    </rPh>
    <rPh sb="3" eb="5">
      <t>ミヤギ</t>
    </rPh>
    <phoneticPr fontId="1"/>
  </si>
  <si>
    <t>境港（鳥取）</t>
    <rPh sb="0" eb="2">
      <t>サカイミナト</t>
    </rPh>
    <rPh sb="3" eb="5">
      <t>トットリ</t>
    </rPh>
    <phoneticPr fontId="1"/>
  </si>
  <si>
    <t>長崎（長崎）</t>
    <rPh sb="0" eb="2">
      <t>ナガサキ</t>
    </rPh>
    <rPh sb="3" eb="5">
      <t>ナガサキ</t>
    </rPh>
    <phoneticPr fontId="1"/>
  </si>
  <si>
    <t>枕崎（鹿児島）</t>
    <rPh sb="0" eb="2">
      <t>マクラザキ</t>
    </rPh>
    <rPh sb="3" eb="6">
      <t>カゴシマ</t>
    </rPh>
    <phoneticPr fontId="1"/>
  </si>
  <si>
    <t>稚内（北海道）</t>
    <rPh sb="0" eb="2">
      <t>ワッカナイ</t>
    </rPh>
    <rPh sb="3" eb="6">
      <t>ホッカイドウ</t>
    </rPh>
    <phoneticPr fontId="1"/>
  </si>
  <si>
    <t>気仙沼（宮城）</t>
    <rPh sb="0" eb="3">
      <t>ケセンヌマ</t>
    </rPh>
    <rPh sb="4" eb="6">
      <t>ミヤギ</t>
    </rPh>
    <phoneticPr fontId="1"/>
  </si>
  <si>
    <t>八戸（青森）</t>
    <rPh sb="0" eb="2">
      <t>ハチノヘ</t>
    </rPh>
    <rPh sb="3" eb="5">
      <t>アオモリ</t>
    </rPh>
    <phoneticPr fontId="1"/>
  </si>
  <si>
    <t>福岡（福岡）</t>
    <rPh sb="0" eb="2">
      <t>フクオカ</t>
    </rPh>
    <rPh sb="3" eb="5">
      <t>フクオカ</t>
    </rPh>
    <phoneticPr fontId="1"/>
  </si>
  <si>
    <t>松浦（長崎）</t>
    <rPh sb="0" eb="2">
      <t>マツウラ</t>
    </rPh>
    <rPh sb="3" eb="5">
      <t>ナガサキ</t>
    </rPh>
    <phoneticPr fontId="1"/>
  </si>
  <si>
    <t>根室（北海道）</t>
    <rPh sb="0" eb="2">
      <t>ネムロ</t>
    </rPh>
    <rPh sb="3" eb="6">
      <t>ホッカイドウ</t>
    </rPh>
    <phoneticPr fontId="1"/>
  </si>
  <si>
    <t>女川（宮城）</t>
    <rPh sb="0" eb="2">
      <t>オナガワ</t>
    </rPh>
    <rPh sb="3" eb="5">
      <t>ミヤギ</t>
    </rPh>
    <phoneticPr fontId="1"/>
  </si>
  <si>
    <t>下関（山口）</t>
    <rPh sb="0" eb="2">
      <t>シモノセキ</t>
    </rPh>
    <rPh sb="3" eb="5">
      <t>ヤマグチ</t>
    </rPh>
    <phoneticPr fontId="1"/>
  </si>
  <si>
    <t>三崎（神奈川）</t>
    <rPh sb="0" eb="2">
      <t>ミサキ</t>
    </rPh>
    <rPh sb="3" eb="6">
      <t>カナガワ</t>
    </rPh>
    <phoneticPr fontId="1"/>
  </si>
  <si>
    <t>唐津（佐賀）</t>
    <rPh sb="0" eb="2">
      <t>カラツ</t>
    </rPh>
    <rPh sb="3" eb="5">
      <t>サガ</t>
    </rPh>
    <phoneticPr fontId="1"/>
  </si>
  <si>
    <t>沼津（静岡）</t>
    <rPh sb="0" eb="2">
      <t>ヌマヅ</t>
    </rPh>
    <rPh sb="3" eb="5">
      <t>シズオカ</t>
    </rPh>
    <phoneticPr fontId="1"/>
  </si>
  <si>
    <t>塩釜（宮城）</t>
    <rPh sb="0" eb="2">
      <t>シオガマ</t>
    </rPh>
    <rPh sb="3" eb="5">
      <t>ミヤギ</t>
    </rPh>
    <phoneticPr fontId="1"/>
  </si>
  <si>
    <t>函館（北海道）</t>
    <rPh sb="0" eb="2">
      <t>ハコダテ</t>
    </rPh>
    <rPh sb="3" eb="6">
      <t>ホッカイドウ</t>
    </rPh>
    <phoneticPr fontId="1"/>
  </si>
  <si>
    <t>令　和　２　年</t>
    <rPh sb="0" eb="1">
      <t>レイ</t>
    </rPh>
    <rPh sb="2" eb="3">
      <t>ワ</t>
    </rPh>
    <phoneticPr fontId="1"/>
  </si>
  <si>
    <t>さば</t>
  </si>
  <si>
    <t>まいわし</t>
  </si>
  <si>
    <t>せぐろいわし</t>
  </si>
  <si>
    <t>さんま</t>
  </si>
  <si>
    <t>たら</t>
  </si>
  <si>
    <t>すけそう</t>
  </si>
  <si>
    <t>ひげたら</t>
  </si>
  <si>
    <t>その他のたら</t>
    <rPh sb="2" eb="3">
      <t>タ</t>
    </rPh>
    <phoneticPr fontId="2"/>
  </si>
  <si>
    <t>吉次</t>
    <rPh sb="0" eb="2">
      <t>キチジ</t>
    </rPh>
    <phoneticPr fontId="2"/>
  </si>
  <si>
    <t>本田がれい</t>
    <rPh sb="0" eb="2">
      <t>ホンダ</t>
    </rPh>
    <phoneticPr fontId="2"/>
  </si>
  <si>
    <t>ひらめ</t>
  </si>
  <si>
    <t>なめた</t>
  </si>
  <si>
    <t>その他のかれい</t>
    <rPh sb="2" eb="3">
      <t>タ</t>
    </rPh>
    <phoneticPr fontId="2"/>
  </si>
  <si>
    <t>かつお</t>
  </si>
  <si>
    <t>まぐろ</t>
  </si>
  <si>
    <t>めじ</t>
  </si>
  <si>
    <t>きはだ</t>
  </si>
  <si>
    <t>きめじ</t>
  </si>
  <si>
    <t>びんちょう</t>
  </si>
  <si>
    <t>さわら</t>
  </si>
  <si>
    <t>くじら</t>
    <phoneticPr fontId="32"/>
  </si>
  <si>
    <t>にしん</t>
  </si>
  <si>
    <t>ぶり</t>
  </si>
  <si>
    <t>太刀魚</t>
    <rPh sb="0" eb="3">
      <t>タチウオ</t>
    </rPh>
    <phoneticPr fontId="32"/>
  </si>
  <si>
    <t>あんこう</t>
  </si>
  <si>
    <t>沖はも</t>
    <rPh sb="0" eb="1">
      <t>オキ</t>
    </rPh>
    <phoneticPr fontId="2"/>
  </si>
  <si>
    <t>さけ・ます</t>
  </si>
  <si>
    <t>銀ざけ</t>
    <rPh sb="0" eb="1">
      <t>ギン</t>
    </rPh>
    <phoneticPr fontId="2"/>
  </si>
  <si>
    <t>たい類</t>
    <rPh sb="2" eb="3">
      <t>ルイ</t>
    </rPh>
    <phoneticPr fontId="2"/>
  </si>
  <si>
    <t>さめ類</t>
    <rPh sb="2" eb="3">
      <t>ルイ</t>
    </rPh>
    <phoneticPr fontId="2"/>
  </si>
  <si>
    <t>すずき</t>
  </si>
  <si>
    <t>はも</t>
    <phoneticPr fontId="32"/>
  </si>
  <si>
    <t>たこ</t>
  </si>
  <si>
    <t>えび</t>
  </si>
  <si>
    <t>かに</t>
  </si>
  <si>
    <t>海藻類</t>
    <rPh sb="0" eb="2">
      <t>カイソウ</t>
    </rPh>
    <rPh sb="2" eb="3">
      <t>ルイ</t>
    </rPh>
    <phoneticPr fontId="2"/>
  </si>
  <si>
    <t>貝類</t>
    <rPh sb="0" eb="2">
      <t>カイルイ</t>
    </rPh>
    <phoneticPr fontId="2"/>
  </si>
  <si>
    <t>するめいか</t>
  </si>
  <si>
    <t>いか類</t>
    <rPh sb="2" eb="3">
      <t>ルイ</t>
    </rPh>
    <phoneticPr fontId="2"/>
  </si>
  <si>
    <t>その他</t>
    <rPh sb="2" eb="3">
      <t>タ</t>
    </rPh>
    <phoneticPr fontId="2"/>
  </si>
  <si>
    <t>　１　令和4年水揚高</t>
    <rPh sb="3" eb="5">
      <t>レイワ</t>
    </rPh>
    <rPh sb="6" eb="7">
      <t>ネン</t>
    </rPh>
    <rPh sb="7" eb="9">
      <t>ミズア</t>
    </rPh>
    <rPh sb="9" eb="10">
      <t>タカ</t>
    </rPh>
    <phoneticPr fontId="1"/>
  </si>
  <si>
    <t>令 和 ３ 年</t>
    <rPh sb="0" eb="1">
      <t>レイ</t>
    </rPh>
    <rPh sb="2" eb="3">
      <t>ワ</t>
    </rPh>
    <phoneticPr fontId="1"/>
  </si>
  <si>
    <t>令 和 ４ 年</t>
    <rPh sb="0" eb="1">
      <t>レイ</t>
    </rPh>
    <rPh sb="2" eb="3">
      <t>ワ</t>
    </rPh>
    <rPh sb="6" eb="7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</si>
  <si>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</si>
  <si>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</si>
  <si>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</si>
  <si>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4"/>
  </si>
  <si>
    <t>令和4年水揚高一覧</t>
    <rPh sb="0" eb="2">
      <t>レイワ</t>
    </rPh>
    <rPh sb="3" eb="4">
      <t>ネン</t>
    </rPh>
    <rPh sb="4" eb="6">
      <t>ミズア</t>
    </rPh>
    <rPh sb="6" eb="7">
      <t>タカ</t>
    </rPh>
    <rPh sb="7" eb="9">
      <t>イチラン</t>
    </rPh>
    <phoneticPr fontId="1"/>
  </si>
  <si>
    <t>２　令和４年全国主要漁港取扱高</t>
    <rPh sb="2" eb="4">
      <t>レイワ</t>
    </rPh>
    <rPh sb="5" eb="6">
      <t>ネン</t>
    </rPh>
    <rPh sb="6" eb="7">
      <t>ゼン</t>
    </rPh>
    <rPh sb="7" eb="8">
      <t>コク</t>
    </rPh>
    <rPh sb="8" eb="9">
      <t>シュ</t>
    </rPh>
    <rPh sb="9" eb="10">
      <t>ヨウ</t>
    </rPh>
    <rPh sb="10" eb="11">
      <t>リョウ</t>
    </rPh>
    <rPh sb="11" eb="12">
      <t>ミナト</t>
    </rPh>
    <rPh sb="12" eb="13">
      <t>トリ</t>
    </rPh>
    <rPh sb="13" eb="14">
      <t>アツカイ</t>
    </rPh>
    <rPh sb="14" eb="15">
      <t>ダカ</t>
    </rPh>
    <phoneticPr fontId="1"/>
  </si>
  <si>
    <t>令和４年全国主要漁港水揚高一覧</t>
    <rPh sb="0" eb="2">
      <t>レイワ</t>
    </rPh>
    <rPh sb="3" eb="4">
      <t>ネン</t>
    </rPh>
    <rPh sb="4" eb="6">
      <t>ゼンコク</t>
    </rPh>
    <rPh sb="6" eb="8">
      <t>シュヨウ</t>
    </rPh>
    <rPh sb="8" eb="10">
      <t>ギョコウ</t>
    </rPh>
    <rPh sb="10" eb="12">
      <t>ミズア</t>
    </rPh>
    <rPh sb="12" eb="13">
      <t>タカ</t>
    </rPh>
    <rPh sb="13" eb="15">
      <t>イチラン</t>
    </rPh>
    <phoneticPr fontId="1"/>
  </si>
  <si>
    <t>銚子（千葉）</t>
    <phoneticPr fontId="4"/>
  </si>
  <si>
    <t>境港（鳥取）</t>
    <rPh sb="0" eb="2">
      <t>サカイミナト</t>
    </rPh>
    <rPh sb="3" eb="5">
      <t>トットリ</t>
    </rPh>
    <phoneticPr fontId="4"/>
  </si>
  <si>
    <t>長崎（長崎）</t>
    <rPh sb="0" eb="2">
      <t>ナガサキ</t>
    </rPh>
    <rPh sb="3" eb="5">
      <t>ナガサキ</t>
    </rPh>
    <phoneticPr fontId="4"/>
  </si>
  <si>
    <t>浜田（島根）</t>
    <rPh sb="0" eb="2">
      <t>ハマダ</t>
    </rPh>
    <rPh sb="3" eb="5">
      <t>シマネ</t>
    </rPh>
    <phoneticPr fontId="1"/>
  </si>
  <si>
    <t>◎数量はトン未満、金額は千円未満切捨てで集計。</t>
    <rPh sb="1" eb="3">
      <t>スウリョウ</t>
    </rPh>
    <rPh sb="6" eb="8">
      <t>ミマン</t>
    </rPh>
    <rPh sb="9" eb="11">
      <t>キンガク</t>
    </rPh>
    <rPh sb="12" eb="16">
      <t>センエンミマン</t>
    </rPh>
    <rPh sb="16" eb="18">
      <t>キリス</t>
    </rPh>
    <rPh sb="20" eb="22">
      <t>シュウケイ</t>
    </rPh>
    <phoneticPr fontId="4"/>
  </si>
  <si>
    <t>（八戸市水産事務所調べ）</t>
    <rPh sb="1" eb="3">
      <t>ハチノヘ</t>
    </rPh>
    <rPh sb="3" eb="4">
      <t>シ</t>
    </rPh>
    <rPh sb="4" eb="6">
      <t>スイサン</t>
    </rPh>
    <rPh sb="6" eb="8">
      <t>ジム</t>
    </rPh>
    <rPh sb="8" eb="9">
      <t>ショ</t>
    </rPh>
    <rPh sb="9" eb="10">
      <t>シラ</t>
    </rPh>
    <phoneticPr fontId="4"/>
  </si>
  <si>
    <t>※焼津、根室、松浦は、税抜き。　その他は税込み。</t>
    <rPh sb="1" eb="2">
      <t>ヤ</t>
    </rPh>
    <rPh sb="2" eb="3">
      <t>ツ</t>
    </rPh>
    <rPh sb="4" eb="6">
      <t>ネムロ</t>
    </rPh>
    <rPh sb="7" eb="9">
      <t>マツウラ</t>
    </rPh>
    <rPh sb="11" eb="12">
      <t>ゼイ</t>
    </rPh>
    <rPh sb="12" eb="13">
      <t>ヌ</t>
    </rPh>
    <rPh sb="18" eb="19">
      <t>ホカ</t>
    </rPh>
    <rPh sb="20" eb="22">
      <t>ゼイコ</t>
    </rPh>
    <phoneticPr fontId="4"/>
  </si>
  <si>
    <t>６　令和４年魚種別水揚高</t>
    <rPh sb="2" eb="4">
      <t>レイワ</t>
    </rPh>
    <rPh sb="5" eb="6">
      <t>ネン</t>
    </rPh>
    <rPh sb="6" eb="7">
      <t>サカナ</t>
    </rPh>
    <phoneticPr fontId="4"/>
  </si>
  <si>
    <t>波崎（茨城）</t>
    <rPh sb="0" eb="2">
      <t>ハサキ</t>
    </rPh>
    <rPh sb="3" eb="5">
      <t>イバラギ</t>
    </rPh>
    <phoneticPr fontId="1"/>
  </si>
  <si>
    <t>１　令 和 4年 水 揚 高</t>
    <rPh sb="2" eb="3">
      <t>レイ</t>
    </rPh>
    <rPh sb="4" eb="5">
      <t>ワ</t>
    </rPh>
    <rPh sb="7" eb="8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</si>
</sst>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9" fillId="0" borderId="0" xfId="2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76" fontId="9" fillId="2" borderId="0" xfId="2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" fillId="0" borderId="0" xfId="1" applyBorder="1" applyAlignment="1">
      <alignment horizontal="center" vertical="center"/>
    </xf>
    <xf numFmtId="176" fontId="9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11" fillId="0" borderId="0" xfId="1" applyFont="1" applyBorder="1" applyAlignment="1">
      <alignment horizontal="centerContinuous"/>
    </xf>
    <xf numFmtId="0" fontId="11" fillId="0" borderId="0" xfId="1" applyFont="1" applyBorder="1"/>
    <xf numFmtId="0" fontId="11" fillId="0" borderId="0" xfId="1" applyFont="1"/>
    <xf numFmtId="0" fontId="2" fillId="0" borderId="0" xfId="1" applyFont="1" applyBorder="1"/>
    <xf numFmtId="0" fontId="2" fillId="0" borderId="0" xfId="1" applyFont="1"/>
    <xf numFmtId="40" fontId="13" fillId="0" borderId="0" xfId="1" applyNumberFormat="1" applyFont="1" applyBorder="1"/>
    <xf numFmtId="0" fontId="7" fillId="0" borderId="0" xfId="1" applyFont="1"/>
    <xf numFmtId="0" fontId="11" fillId="0" borderId="0" xfId="1" applyFont="1" applyBorder="1" applyAlignment="1">
      <alignment vertical="center"/>
    </xf>
    <xf numFmtId="0" fontId="2" fillId="0" borderId="0" xfId="1" applyFont="1" applyBorder="1" applyAlignment="1">
      <alignment horizontal="distributed"/>
    </xf>
    <xf numFmtId="38" fontId="2" fillId="0" borderId="0" xfId="2" applyFont="1" applyBorder="1"/>
    <xf numFmtId="38" fontId="0" fillId="0" borderId="0" xfId="2" applyFont="1" applyBorder="1" applyAlignment="1">
      <alignment horizontal="right"/>
    </xf>
    <xf numFmtId="0" fontId="2" fillId="0" borderId="0" xfId="1" applyFont="1" applyAlignment="1">
      <alignment horizontal="centerContinuous"/>
    </xf>
    <xf numFmtId="0" fontId="16" fillId="0" borderId="0" xfId="1" applyFont="1"/>
    <xf numFmtId="0" fontId="11" fillId="0" borderId="0" xfId="1" applyFont="1" applyAlignment="1">
      <alignment horizontal="centerContinuous"/>
    </xf>
    <xf numFmtId="38" fontId="11" fillId="0" borderId="0" xfId="2" applyFont="1" applyAlignment="1">
      <alignment horizontal="centerContinuous"/>
    </xf>
    <xf numFmtId="38" fontId="11" fillId="0" borderId="0" xfId="2" applyFont="1" applyBorder="1"/>
    <xf numFmtId="38" fontId="2" fillId="0" borderId="0" xfId="2" applyFont="1"/>
    <xf numFmtId="0" fontId="17" fillId="0" borderId="0" xfId="1" applyFont="1" applyAlignment="1">
      <alignment vertical="center"/>
    </xf>
    <xf numFmtId="0" fontId="12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176" fontId="9" fillId="2" borderId="0" xfId="2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Continuous" vertical="center"/>
    </xf>
    <xf numFmtId="0" fontId="11" fillId="0" borderId="0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77" fontId="20" fillId="0" borderId="0" xfId="1" applyNumberFormat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11" fillId="4" borderId="17" xfId="1" applyFont="1" applyFill="1" applyBorder="1" applyAlignment="1">
      <alignment horizontal="centerContinuous" vertical="center"/>
    </xf>
    <xf numFmtId="0" fontId="11" fillId="4" borderId="18" xfId="1" applyFont="1" applyFill="1" applyBorder="1" applyAlignment="1">
      <alignment horizontal="centerContinuous" vertical="center"/>
    </xf>
    <xf numFmtId="0" fontId="11" fillId="4" borderId="19" xfId="1" applyFont="1" applyFill="1" applyBorder="1" applyAlignment="1">
      <alignment horizontal="centerContinuous" vertical="center"/>
    </xf>
    <xf numFmtId="0" fontId="11" fillId="4" borderId="8" xfId="1" applyFont="1" applyFill="1" applyBorder="1" applyAlignment="1">
      <alignment horizontal="center" vertical="center"/>
    </xf>
    <xf numFmtId="0" fontId="22" fillId="0" borderId="0" xfId="1" applyFont="1" applyBorder="1"/>
    <xf numFmtId="0" fontId="11" fillId="4" borderId="22" xfId="1" applyFont="1" applyFill="1" applyBorder="1" applyAlignment="1">
      <alignment horizontal="centerContinuous" vertical="center"/>
    </xf>
    <xf numFmtId="0" fontId="11" fillId="4" borderId="4" xfId="1" applyFont="1" applyFill="1" applyBorder="1" applyAlignment="1">
      <alignment horizontal="distributed" vertical="center"/>
    </xf>
    <xf numFmtId="0" fontId="11" fillId="4" borderId="4" xfId="1" quotePrefix="1" applyFont="1" applyFill="1" applyBorder="1" applyAlignment="1">
      <alignment horizontal="distributed" vertical="center"/>
    </xf>
    <xf numFmtId="0" fontId="11" fillId="4" borderId="23" xfId="1" applyFont="1" applyFill="1" applyBorder="1" applyAlignment="1">
      <alignment horizontal="distributed" vertical="center"/>
    </xf>
    <xf numFmtId="0" fontId="11" fillId="4" borderId="22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Continuous" vertical="center"/>
    </xf>
    <xf numFmtId="0" fontId="22" fillId="0" borderId="0" xfId="1" applyFont="1" applyAlignment="1">
      <alignment horizontal="left"/>
    </xf>
    <xf numFmtId="0" fontId="11" fillId="4" borderId="16" xfId="1" applyFont="1" applyFill="1" applyBorder="1" applyAlignment="1">
      <alignment vertical="center"/>
    </xf>
    <xf numFmtId="0" fontId="11" fillId="4" borderId="3" xfId="1" applyFont="1" applyFill="1" applyBorder="1" applyAlignment="1">
      <alignment vertical="center"/>
    </xf>
    <xf numFmtId="0" fontId="11" fillId="4" borderId="8" xfId="1" applyFont="1" applyFill="1" applyBorder="1" applyAlignment="1">
      <alignment vertical="center"/>
    </xf>
    <xf numFmtId="0" fontId="25" fillId="0" borderId="0" xfId="1" applyFont="1" applyAlignment="1">
      <alignment horizontal="left"/>
    </xf>
    <xf numFmtId="180" fontId="13" fillId="0" borderId="5" xfId="2" applyNumberFormat="1" applyFont="1" applyFill="1" applyBorder="1" applyAlignment="1">
      <alignment vertical="center"/>
    </xf>
    <xf numFmtId="0" fontId="28" fillId="0" borderId="5" xfId="1" applyFont="1" applyBorder="1"/>
    <xf numFmtId="0" fontId="13" fillId="0" borderId="5" xfId="1" applyFont="1" applyBorder="1"/>
    <xf numFmtId="0" fontId="21" fillId="0" borderId="0" xfId="1" applyFont="1" applyAlignment="1">
      <alignment horizontal="left"/>
    </xf>
    <xf numFmtId="0" fontId="11" fillId="4" borderId="8" xfId="1" applyFont="1" applyFill="1" applyBorder="1"/>
    <xf numFmtId="0" fontId="11" fillId="4" borderId="3" xfId="1" applyFont="1" applyFill="1" applyBorder="1"/>
    <xf numFmtId="0" fontId="13" fillId="4" borderId="4" xfId="1" applyFont="1" applyFill="1" applyBorder="1" applyAlignment="1">
      <alignment horizontal="distributed" vertical="center"/>
    </xf>
    <xf numFmtId="0" fontId="2" fillId="4" borderId="3" xfId="1" applyFont="1" applyFill="1" applyBorder="1"/>
    <xf numFmtId="181" fontId="28" fillId="0" borderId="6" xfId="2" applyNumberFormat="1" applyFont="1" applyFill="1" applyBorder="1" applyAlignment="1">
      <alignment vertical="center"/>
    </xf>
    <xf numFmtId="0" fontId="14" fillId="4" borderId="2" xfId="1" applyFont="1" applyFill="1" applyBorder="1" applyAlignment="1">
      <alignment horizontal="centerContinuous" vertical="center"/>
    </xf>
    <xf numFmtId="177" fontId="12" fillId="0" borderId="9" xfId="1" applyNumberFormat="1" applyFont="1" applyBorder="1" applyAlignment="1">
      <alignment horizontal="right" vertical="center" indent="1"/>
    </xf>
    <xf numFmtId="177" fontId="12" fillId="0" borderId="2" xfId="1" applyNumberFormat="1" applyFont="1" applyBorder="1" applyAlignment="1">
      <alignment horizontal="right" vertical="center" indent="1"/>
    </xf>
    <xf numFmtId="177" fontId="12" fillId="0" borderId="8" xfId="2" applyNumberFormat="1" applyFont="1" applyBorder="1" applyAlignment="1">
      <alignment horizontal="right" vertical="center" indent="1"/>
    </xf>
    <xf numFmtId="177" fontId="12" fillId="0" borderId="9" xfId="2" applyNumberFormat="1" applyFont="1" applyBorder="1" applyAlignment="1">
      <alignment horizontal="right" vertical="center" indent="1"/>
    </xf>
    <xf numFmtId="177" fontId="12" fillId="0" borderId="3" xfId="2" applyNumberFormat="1" applyFont="1" applyBorder="1" applyAlignment="1">
      <alignment horizontal="right" vertical="center" indent="1"/>
    </xf>
    <xf numFmtId="177" fontId="12" fillId="0" borderId="2" xfId="2" applyNumberFormat="1" applyFont="1" applyBorder="1" applyAlignment="1">
      <alignment horizontal="right" vertical="center" indent="1"/>
    </xf>
    <xf numFmtId="177" fontId="12" fillId="0" borderId="11" xfId="2" applyNumberFormat="1" applyFont="1" applyBorder="1" applyAlignment="1">
      <alignment horizontal="right" vertical="center" indent="1"/>
    </xf>
    <xf numFmtId="177" fontId="12" fillId="0" borderId="12" xfId="2" applyNumberFormat="1" applyFont="1" applyBorder="1" applyAlignment="1">
      <alignment horizontal="right" vertical="center" indent="1"/>
    </xf>
    <xf numFmtId="49" fontId="29" fillId="0" borderId="13" xfId="2" applyNumberFormat="1" applyFont="1" applyBorder="1" applyAlignment="1">
      <alignment horizontal="right" vertical="center" indent="1"/>
    </xf>
    <xf numFmtId="178" fontId="12" fillId="0" borderId="13" xfId="2" applyNumberFormat="1" applyFont="1" applyBorder="1" applyAlignment="1">
      <alignment horizontal="right" vertical="center" indent="1"/>
    </xf>
    <xf numFmtId="177" fontId="12" fillId="0" borderId="10" xfId="2" applyNumberFormat="1" applyFont="1" applyBorder="1" applyAlignment="1">
      <alignment horizontal="right" vertical="center" indent="1"/>
    </xf>
    <xf numFmtId="177" fontId="12" fillId="0" borderId="14" xfId="2" applyNumberFormat="1" applyFont="1" applyBorder="1" applyAlignment="1">
      <alignment horizontal="right" vertical="center" indent="1"/>
    </xf>
    <xf numFmtId="178" fontId="12" fillId="0" borderId="15" xfId="2" applyNumberFormat="1" applyFont="1" applyBorder="1" applyAlignment="1">
      <alignment horizontal="right" vertical="center" indent="1"/>
    </xf>
    <xf numFmtId="178" fontId="12" fillId="0" borderId="11" xfId="2" applyNumberFormat="1" applyFont="1" applyBorder="1" applyAlignment="1">
      <alignment horizontal="right" vertical="center" indent="1"/>
    </xf>
    <xf numFmtId="178" fontId="12" fillId="0" borderId="12" xfId="2" applyNumberFormat="1" applyFont="1" applyBorder="1" applyAlignment="1">
      <alignment horizontal="right" vertical="center" indent="1"/>
    </xf>
    <xf numFmtId="49" fontId="12" fillId="0" borderId="8" xfId="2" applyNumberFormat="1" applyFont="1" applyBorder="1" applyAlignment="1">
      <alignment horizontal="right" vertical="center" indent="1"/>
    </xf>
    <xf numFmtId="49" fontId="12" fillId="0" borderId="9" xfId="2" applyNumberFormat="1" applyFont="1" applyBorder="1" applyAlignment="1">
      <alignment horizontal="right" vertical="center" indent="1"/>
    </xf>
    <xf numFmtId="0" fontId="12" fillId="4" borderId="3" xfId="1" quotePrefix="1" applyFont="1" applyFill="1" applyBorder="1" applyAlignment="1">
      <alignment horizontal="center" vertical="center"/>
    </xf>
    <xf numFmtId="0" fontId="12" fillId="4" borderId="10" xfId="1" quotePrefix="1" applyFont="1" applyFill="1" applyBorder="1" applyAlignment="1">
      <alignment horizontal="center" vertical="center"/>
    </xf>
    <xf numFmtId="0" fontId="27" fillId="4" borderId="8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20" fillId="0" borderId="0" xfId="1" applyFont="1" applyBorder="1" applyAlignment="1">
      <alignment vertical="center"/>
    </xf>
    <xf numFmtId="0" fontId="11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12" fillId="4" borderId="8" xfId="1" quotePrefix="1" applyFont="1" applyFill="1" applyBorder="1" applyAlignment="1">
      <alignment horizontal="center" vertical="center"/>
    </xf>
    <xf numFmtId="0" fontId="12" fillId="4" borderId="11" xfId="1" quotePrefix="1" applyFont="1" applyFill="1" applyBorder="1" applyAlignment="1">
      <alignment horizontal="center" vertical="center"/>
    </xf>
    <xf numFmtId="0" fontId="12" fillId="4" borderId="16" xfId="1" quotePrefix="1" applyFont="1" applyFill="1" applyBorder="1" applyAlignment="1">
      <alignment horizontal="center" vertical="center"/>
    </xf>
    <xf numFmtId="0" fontId="27" fillId="4" borderId="15" xfId="1" applyFont="1" applyFill="1" applyBorder="1" applyAlignment="1">
      <alignment horizontal="center" vertical="center"/>
    </xf>
    <xf numFmtId="0" fontId="27" fillId="4" borderId="26" xfId="1" applyFont="1" applyFill="1" applyBorder="1" applyAlignment="1">
      <alignment horizontal="center" vertical="center"/>
    </xf>
    <xf numFmtId="177" fontId="2" fillId="4" borderId="2" xfId="1" applyNumberFormat="1" applyFont="1" applyFill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/>
    </xf>
    <xf numFmtId="177" fontId="12" fillId="0" borderId="2" xfId="1" applyNumberFormat="1" applyFont="1" applyBorder="1" applyAlignment="1">
      <alignment horizontal="center" vertical="center"/>
    </xf>
    <xf numFmtId="177" fontId="12" fillId="0" borderId="2" xfId="2" applyNumberFormat="1" applyFont="1" applyBorder="1" applyAlignment="1">
      <alignment horizontal="center" vertical="center"/>
    </xf>
    <xf numFmtId="177" fontId="12" fillId="0" borderId="12" xfId="2" applyNumberFormat="1" applyFont="1" applyBorder="1" applyAlignment="1">
      <alignment horizontal="center" vertical="center"/>
    </xf>
    <xf numFmtId="49" fontId="29" fillId="0" borderId="13" xfId="2" applyNumberFormat="1" applyFont="1" applyBorder="1" applyAlignment="1">
      <alignment horizontal="center" vertical="center"/>
    </xf>
    <xf numFmtId="177" fontId="12" fillId="0" borderId="14" xfId="2" applyNumberFormat="1" applyFont="1" applyBorder="1" applyAlignment="1">
      <alignment horizontal="center" vertical="center"/>
    </xf>
    <xf numFmtId="49" fontId="29" fillId="0" borderId="9" xfId="2" applyNumberFormat="1" applyFont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3" fillId="4" borderId="4" xfId="1" applyFont="1" applyFill="1" applyBorder="1"/>
    <xf numFmtId="0" fontId="13" fillId="4" borderId="3" xfId="1" applyFont="1" applyFill="1" applyBorder="1" applyAlignment="1">
      <alignment horizontal="distributed" vertical="center"/>
    </xf>
    <xf numFmtId="0" fontId="13" fillId="4" borderId="5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31" fillId="0" borderId="6" xfId="3" applyFont="1" applyFill="1" applyBorder="1" applyAlignment="1">
      <alignment vertical="center"/>
    </xf>
    <xf numFmtId="38" fontId="31" fillId="0" borderId="3" xfId="3" applyFont="1" applyFill="1" applyBorder="1" applyAlignment="1">
      <alignment vertical="center"/>
    </xf>
    <xf numFmtId="38" fontId="31" fillId="0" borderId="5" xfId="3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12" fillId="0" borderId="9" xfId="1" applyNumberFormat="1" applyFont="1" applyFill="1" applyBorder="1" applyAlignment="1">
      <alignment horizontal="right" vertical="center" indent="1"/>
    </xf>
    <xf numFmtId="0" fontId="11" fillId="4" borderId="2" xfId="1" applyFont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" fillId="0" borderId="20" xfId="1" applyFill="1" applyBorder="1" applyAlignment="1">
      <alignment vertical="center"/>
    </xf>
    <xf numFmtId="0" fontId="2" fillId="0" borderId="6" xfId="1" applyFill="1" applyBorder="1" applyAlignment="1">
      <alignment vertical="center"/>
    </xf>
    <xf numFmtId="176" fontId="9" fillId="0" borderId="20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horizontal="right" vertical="center"/>
    </xf>
    <xf numFmtId="0" fontId="2" fillId="0" borderId="7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177" fontId="12" fillId="0" borderId="2" xfId="3" applyNumberFormat="1" applyFont="1" applyBorder="1" applyAlignment="1">
      <alignment horizontal="right" vertical="center" indent="1"/>
    </xf>
    <xf numFmtId="0" fontId="13" fillId="2" borderId="5" xfId="1" applyFont="1" applyFill="1" applyBorder="1"/>
    <xf numFmtId="0" fontId="19" fillId="3" borderId="27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 wrapText="1"/>
    </xf>
    <xf numFmtId="0" fontId="2" fillId="3" borderId="30" xfId="1" applyFill="1" applyBorder="1" applyAlignment="1">
      <alignment vertical="center"/>
    </xf>
    <xf numFmtId="0" fontId="5" fillId="3" borderId="31" xfId="1" applyFont="1" applyFill="1" applyBorder="1" applyAlignment="1">
      <alignment horizontal="centerContinuous" vertical="center"/>
    </xf>
    <xf numFmtId="0" fontId="2" fillId="3" borderId="32" xfId="1" applyFill="1" applyBorder="1" applyAlignment="1">
      <alignment vertical="center"/>
    </xf>
    <xf numFmtId="0" fontId="5" fillId="3" borderId="33" xfId="1" applyFont="1" applyFill="1" applyBorder="1" applyAlignment="1">
      <alignment horizontal="center" vertical="center"/>
    </xf>
    <xf numFmtId="38" fontId="31" fillId="0" borderId="35" xfId="3" applyFont="1" applyFill="1" applyBorder="1" applyAlignment="1">
      <alignment vertical="center"/>
    </xf>
    <xf numFmtId="0" fontId="2" fillId="3" borderId="36" xfId="1" applyFont="1" applyFill="1" applyBorder="1" applyAlignment="1">
      <alignment vertical="center"/>
    </xf>
    <xf numFmtId="38" fontId="11" fillId="0" borderId="37" xfId="2" applyFont="1" applyBorder="1" applyAlignment="1">
      <alignment vertical="center"/>
    </xf>
    <xf numFmtId="38" fontId="11" fillId="0" borderId="9" xfId="2" applyNumberFormat="1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179" fontId="11" fillId="0" borderId="37" xfId="2" quotePrefix="1" applyNumberFormat="1" applyFont="1" applyBorder="1" applyAlignment="1">
      <alignment horizontal="right" vertical="center"/>
    </xf>
    <xf numFmtId="179" fontId="11" fillId="0" borderId="9" xfId="2" quotePrefix="1" applyNumberFormat="1" applyFont="1" applyBorder="1" applyAlignment="1">
      <alignment horizontal="right" vertical="center"/>
    </xf>
    <xf numFmtId="38" fontId="11" fillId="0" borderId="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NumberFormat="1" applyFont="1" applyBorder="1" applyAlignment="1">
      <alignment vertical="center"/>
    </xf>
    <xf numFmtId="38" fontId="11" fillId="0" borderId="41" xfId="2" applyFont="1" applyBorder="1" applyAlignment="1">
      <alignment vertical="center"/>
    </xf>
    <xf numFmtId="179" fontId="11" fillId="0" borderId="39" xfId="2" quotePrefix="1" applyNumberFormat="1" applyFont="1" applyBorder="1" applyAlignment="1">
      <alignment horizontal="right" vertical="center"/>
    </xf>
    <xf numFmtId="179" fontId="11" fillId="0" borderId="21" xfId="2" quotePrefix="1" applyNumberFormat="1" applyFont="1" applyBorder="1" applyAlignment="1">
      <alignment horizontal="right" vertical="center"/>
    </xf>
    <xf numFmtId="38" fontId="11" fillId="0" borderId="42" xfId="2" applyFont="1" applyBorder="1" applyAlignment="1">
      <alignment vertical="center"/>
    </xf>
    <xf numFmtId="38" fontId="11" fillId="0" borderId="43" xfId="2" applyNumberFormat="1" applyFont="1" applyBorder="1" applyAlignment="1">
      <alignment vertical="center"/>
    </xf>
    <xf numFmtId="179" fontId="11" fillId="0" borderId="42" xfId="2" quotePrefix="1" applyNumberFormat="1" applyFont="1" applyBorder="1" applyAlignment="1">
      <alignment horizontal="right" vertical="center"/>
    </xf>
    <xf numFmtId="179" fontId="11" fillId="0" borderId="43" xfId="2" quotePrefix="1" applyNumberFormat="1" applyFont="1" applyBorder="1" applyAlignment="1">
      <alignment horizontal="right" vertical="center"/>
    </xf>
    <xf numFmtId="38" fontId="11" fillId="0" borderId="37" xfId="2" applyFont="1" applyFill="1" applyBorder="1" applyAlignment="1">
      <alignment horizontal="right" vertical="center"/>
    </xf>
    <xf numFmtId="38" fontId="11" fillId="0" borderId="9" xfId="2" applyNumberFormat="1" applyFont="1" applyBorder="1" applyAlignment="1">
      <alignment horizontal="right" vertical="center"/>
    </xf>
    <xf numFmtId="38" fontId="11" fillId="0" borderId="8" xfId="2" applyFont="1" applyBorder="1" applyAlignment="1">
      <alignment horizontal="right" vertical="center"/>
    </xf>
    <xf numFmtId="38" fontId="11" fillId="0" borderId="38" xfId="2" applyFont="1" applyBorder="1" applyAlignment="1">
      <alignment horizontal="right" vertical="center"/>
    </xf>
    <xf numFmtId="179" fontId="11" fillId="0" borderId="9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horizontal="right" vertical="center"/>
    </xf>
    <xf numFmtId="38" fontId="11" fillId="0" borderId="2" xfId="2" applyNumberFormat="1" applyFont="1" applyBorder="1" applyAlignment="1">
      <alignment horizontal="right" vertical="center"/>
    </xf>
    <xf numFmtId="38" fontId="11" fillId="0" borderId="3" xfId="2" applyFont="1" applyBorder="1" applyAlignment="1">
      <alignment horizontal="right" vertical="center"/>
    </xf>
    <xf numFmtId="179" fontId="11" fillId="0" borderId="44" xfId="2" applyNumberFormat="1" applyFont="1" applyBorder="1" applyAlignment="1">
      <alignment horizontal="right" vertical="center"/>
    </xf>
    <xf numFmtId="179" fontId="11" fillId="0" borderId="2" xfId="2" applyNumberFormat="1" applyFont="1" applyBorder="1" applyAlignment="1">
      <alignment horizontal="right" vertical="center"/>
    </xf>
    <xf numFmtId="38" fontId="11" fillId="0" borderId="44" xfId="2" applyFont="1" applyFill="1" applyBorder="1" applyAlignment="1">
      <alignment vertical="center"/>
    </xf>
    <xf numFmtId="38" fontId="11" fillId="0" borderId="2" xfId="2" applyNumberFormat="1" applyFont="1" applyBorder="1" applyAlignment="1">
      <alignment vertical="center"/>
    </xf>
    <xf numFmtId="38" fontId="11" fillId="0" borderId="3" xfId="2" applyFont="1" applyBorder="1" applyAlignment="1">
      <alignment vertical="center"/>
    </xf>
    <xf numFmtId="179" fontId="11" fillId="0" borderId="44" xfId="2" applyNumberFormat="1" applyFont="1" applyBorder="1" applyAlignment="1">
      <alignment vertical="center"/>
    </xf>
    <xf numFmtId="179" fontId="11" fillId="0" borderId="2" xfId="2" applyNumberFormat="1" applyFont="1" applyBorder="1" applyAlignment="1">
      <alignment vertical="center"/>
    </xf>
    <xf numFmtId="38" fontId="11" fillId="0" borderId="2" xfId="2" applyNumberFormat="1" applyFont="1" applyFill="1" applyBorder="1" applyAlignment="1">
      <alignment vertical="center"/>
    </xf>
    <xf numFmtId="38" fontId="11" fillId="0" borderId="40" xfId="2" applyNumberFormat="1" applyFont="1" applyFill="1" applyBorder="1" applyAlignment="1">
      <alignment vertical="center"/>
    </xf>
    <xf numFmtId="38" fontId="11" fillId="0" borderId="3" xfId="2" applyFont="1" applyFill="1" applyBorder="1" applyAlignment="1">
      <alignment vertical="center"/>
    </xf>
    <xf numFmtId="179" fontId="11" fillId="0" borderId="44" xfId="2" applyNumberFormat="1" applyFont="1" applyFill="1" applyBorder="1" applyAlignment="1">
      <alignment vertical="center"/>
    </xf>
    <xf numFmtId="179" fontId="11" fillId="0" borderId="2" xfId="2" applyNumberFormat="1" applyFont="1" applyFill="1" applyBorder="1" applyAlignment="1">
      <alignment vertical="center"/>
    </xf>
    <xf numFmtId="38" fontId="11" fillId="0" borderId="37" xfId="2" applyFont="1" applyFill="1" applyBorder="1" applyAlignment="1">
      <alignment vertical="center"/>
    </xf>
    <xf numFmtId="38" fontId="11" fillId="0" borderId="9" xfId="2" applyNumberFormat="1" applyFont="1" applyFill="1" applyBorder="1" applyAlignment="1">
      <alignment vertical="center"/>
    </xf>
    <xf numFmtId="38" fontId="11" fillId="0" borderId="8" xfId="2" applyFont="1" applyFill="1" applyBorder="1" applyAlignment="1">
      <alignment vertical="center"/>
    </xf>
    <xf numFmtId="179" fontId="11" fillId="0" borderId="37" xfId="2" applyNumberFormat="1" applyFont="1" applyFill="1" applyBorder="1" applyAlignment="1">
      <alignment vertical="center"/>
    </xf>
    <xf numFmtId="179" fontId="11" fillId="0" borderId="9" xfId="2" applyNumberFormat="1" applyFont="1" applyFill="1" applyBorder="1" applyAlignment="1">
      <alignment vertical="center"/>
    </xf>
    <xf numFmtId="38" fontId="11" fillId="0" borderId="39" xfId="2" applyFont="1" applyFill="1" applyBorder="1" applyAlignment="1">
      <alignment vertical="center"/>
    </xf>
    <xf numFmtId="38" fontId="11" fillId="0" borderId="21" xfId="2" applyNumberFormat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179" fontId="11" fillId="0" borderId="39" xfId="2" applyNumberFormat="1" applyFont="1" applyFill="1" applyBorder="1" applyAlignment="1">
      <alignment vertical="center"/>
    </xf>
    <xf numFmtId="179" fontId="11" fillId="0" borderId="21" xfId="2" applyNumberFormat="1" applyFont="1" applyFill="1" applyBorder="1" applyAlignment="1">
      <alignment vertical="center"/>
    </xf>
    <xf numFmtId="179" fontId="11" fillId="0" borderId="45" xfId="2" applyNumberFormat="1" applyFont="1" applyBorder="1" applyAlignment="1">
      <alignment horizontal="right" vertical="center"/>
    </xf>
    <xf numFmtId="179" fontId="11" fillId="0" borderId="43" xfId="2" applyNumberFormat="1" applyFont="1" applyBorder="1" applyAlignment="1">
      <alignment horizontal="right" vertical="center"/>
    </xf>
    <xf numFmtId="38" fontId="11" fillId="0" borderId="45" xfId="2" applyFont="1" applyFill="1" applyBorder="1" applyAlignment="1">
      <alignment horizontal="right" vertical="center"/>
    </xf>
    <xf numFmtId="38" fontId="11" fillId="0" borderId="46" xfId="2" applyNumberFormat="1" applyFont="1" applyBorder="1" applyAlignment="1">
      <alignment horizontal="right" vertical="center"/>
    </xf>
    <xf numFmtId="38" fontId="11" fillId="0" borderId="47" xfId="2" applyFont="1" applyBorder="1" applyAlignment="1">
      <alignment horizontal="right" vertical="center"/>
    </xf>
    <xf numFmtId="179" fontId="11" fillId="0" borderId="46" xfId="2" applyNumberFormat="1" applyFont="1" applyBorder="1" applyAlignment="1">
      <alignment horizontal="right" vertical="center"/>
    </xf>
    <xf numFmtId="38" fontId="11" fillId="0" borderId="42" xfId="2" applyFont="1" applyFill="1" applyBorder="1" applyAlignment="1">
      <alignment horizontal="right" vertical="center"/>
    </xf>
    <xf numFmtId="38" fontId="11" fillId="0" borderId="43" xfId="2" applyNumberFormat="1" applyFont="1" applyBorder="1" applyAlignment="1">
      <alignment horizontal="right" vertical="center"/>
    </xf>
    <xf numFmtId="38" fontId="11" fillId="0" borderId="48" xfId="2" applyFont="1" applyBorder="1" applyAlignment="1">
      <alignment horizontal="right" vertical="center"/>
    </xf>
    <xf numFmtId="179" fontId="11" fillId="0" borderId="42" xfId="2" applyNumberFormat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11" fillId="4" borderId="2" xfId="1" applyFont="1" applyFill="1" applyBorder="1" applyAlignment="1">
      <alignment horizontal="center" vertical="center"/>
    </xf>
    <xf numFmtId="38" fontId="11" fillId="0" borderId="23" xfId="2" applyNumberFormat="1" applyFont="1" applyFill="1" applyBorder="1" applyAlignment="1" applyProtection="1">
      <alignment vertical="center"/>
    </xf>
    <xf numFmtId="38" fontId="11" fillId="0" borderId="3" xfId="2" applyNumberFormat="1" applyFont="1" applyFill="1" applyBorder="1" applyAlignment="1">
      <alignment vertical="center"/>
    </xf>
    <xf numFmtId="180" fontId="11" fillId="0" borderId="5" xfId="2" applyNumberFormat="1" applyFont="1" applyFill="1" applyBorder="1" applyAlignment="1">
      <alignment vertical="center"/>
    </xf>
    <xf numFmtId="38" fontId="0" fillId="0" borderId="4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vertical="center"/>
    </xf>
    <xf numFmtId="38" fontId="11" fillId="0" borderId="5" xfId="2" applyNumberFormat="1" applyFont="1" applyFill="1" applyBorder="1" applyAlignment="1" applyProtection="1">
      <alignment vertical="center"/>
    </xf>
    <xf numFmtId="180" fontId="11" fillId="0" borderId="7" xfId="0" applyNumberFormat="1" applyFont="1" applyFill="1" applyBorder="1" applyAlignment="1"/>
    <xf numFmtId="38" fontId="11" fillId="0" borderId="3" xfId="0" applyNumberFormat="1" applyFont="1" applyFill="1" applyBorder="1" applyAlignment="1">
      <alignment vertical="center"/>
    </xf>
    <xf numFmtId="38" fontId="11" fillId="0" borderId="23" xfId="2" applyNumberFormat="1" applyFont="1" applyFill="1" applyBorder="1" applyAlignment="1">
      <alignment vertical="center"/>
    </xf>
    <xf numFmtId="180" fontId="11" fillId="0" borderId="8" xfId="2" applyNumberFormat="1" applyFont="1" applyFill="1" applyBorder="1" applyAlignment="1">
      <alignment vertical="center"/>
    </xf>
    <xf numFmtId="180" fontId="11" fillId="0" borderId="23" xfId="2" applyNumberFormat="1" applyFont="1" applyFill="1" applyBorder="1" applyAlignment="1">
      <alignment vertical="center"/>
    </xf>
    <xf numFmtId="180" fontId="11" fillId="0" borderId="3" xfId="2" applyNumberFormat="1" applyFont="1" applyFill="1" applyBorder="1" applyAlignment="1">
      <alignment vertical="center"/>
    </xf>
    <xf numFmtId="180" fontId="11" fillId="0" borderId="4" xfId="2" applyNumberFormat="1" applyFont="1" applyFill="1" applyBorder="1" applyAlignment="1">
      <alignment vertical="center"/>
    </xf>
    <xf numFmtId="38" fontId="11" fillId="0" borderId="4" xfId="2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distributed" vertical="center"/>
    </xf>
    <xf numFmtId="0" fontId="13" fillId="4" borderId="4" xfId="0" applyFont="1" applyFill="1" applyBorder="1" applyAlignment="1">
      <alignment horizontal="distributed" vertical="center"/>
    </xf>
    <xf numFmtId="180" fontId="13" fillId="4" borderId="4" xfId="0" applyNumberFormat="1" applyFont="1" applyFill="1" applyBorder="1" applyAlignment="1">
      <alignment horizontal="distributed" vertical="center"/>
    </xf>
    <xf numFmtId="180" fontId="13" fillId="4" borderId="23" xfId="0" applyNumberFormat="1" applyFont="1" applyFill="1" applyBorder="1" applyAlignment="1">
      <alignment horizontal="distributed" vertical="center"/>
    </xf>
    <xf numFmtId="38" fontId="11" fillId="0" borderId="4" xfId="2" applyNumberFormat="1" applyFont="1" applyFill="1" applyBorder="1" applyAlignment="1" applyProtection="1">
      <alignment vertical="center"/>
    </xf>
    <xf numFmtId="0" fontId="2" fillId="0" borderId="5" xfId="1" applyFont="1" applyBorder="1"/>
    <xf numFmtId="181" fontId="11" fillId="0" borderId="3" xfId="0" applyNumberFormat="1" applyFont="1" applyFill="1" applyBorder="1" applyAlignment="1">
      <alignment horizontal="right" vertical="center"/>
    </xf>
    <xf numFmtId="181" fontId="11" fillId="0" borderId="3" xfId="0" applyNumberFormat="1" applyFont="1" applyFill="1" applyBorder="1" applyAlignment="1">
      <alignment vertical="center"/>
    </xf>
    <xf numFmtId="38" fontId="31" fillId="0" borderId="8" xfId="3" applyFont="1" applyFill="1" applyBorder="1" applyAlignment="1">
      <alignment vertical="center"/>
    </xf>
    <xf numFmtId="38" fontId="31" fillId="0" borderId="34" xfId="3" applyFont="1" applyFill="1" applyBorder="1" applyAlignment="1">
      <alignment vertical="center"/>
    </xf>
    <xf numFmtId="0" fontId="13" fillId="4" borderId="5" xfId="0" applyFont="1" applyFill="1" applyBorder="1" applyAlignment="1">
      <alignment horizontal="distributed" vertical="center"/>
    </xf>
    <xf numFmtId="38" fontId="11" fillId="0" borderId="3" xfId="2" applyNumberFormat="1" applyFont="1" applyFill="1" applyBorder="1" applyAlignment="1" applyProtection="1">
      <alignment vertical="center"/>
    </xf>
    <xf numFmtId="38" fontId="11" fillId="0" borderId="8" xfId="2" applyNumberFormat="1" applyFont="1" applyFill="1" applyBorder="1" applyAlignment="1">
      <alignment vertical="center"/>
    </xf>
    <xf numFmtId="38" fontId="11" fillId="0" borderId="3" xfId="0" applyNumberFormat="1" applyFont="1" applyFill="1" applyBorder="1" applyAlignment="1">
      <alignment horizontal="right" vertical="center"/>
    </xf>
    <xf numFmtId="180" fontId="13" fillId="4" borderId="5" xfId="0" applyNumberFormat="1" applyFont="1" applyFill="1" applyBorder="1" applyAlignment="1">
      <alignment horizontal="distributed" vertical="center"/>
    </xf>
    <xf numFmtId="0" fontId="13" fillId="4" borderId="5" xfId="0" applyFont="1" applyFill="1" applyBorder="1" applyAlignment="1">
      <alignment vertical="center"/>
    </xf>
    <xf numFmtId="180" fontId="13" fillId="4" borderId="6" xfId="0" applyNumberFormat="1" applyFont="1" applyFill="1" applyBorder="1" applyAlignment="1">
      <alignment vertical="center"/>
    </xf>
    <xf numFmtId="180" fontId="13" fillId="4" borderId="5" xfId="0" applyNumberFormat="1" applyFont="1" applyFill="1" applyBorder="1" applyAlignment="1">
      <alignment vertical="center"/>
    </xf>
    <xf numFmtId="38" fontId="2" fillId="0" borderId="0" xfId="1" applyNumberFormat="1" applyFont="1" applyBorder="1"/>
    <xf numFmtId="0" fontId="12" fillId="4" borderId="8" xfId="1" applyFont="1" applyFill="1" applyBorder="1" applyAlignment="1">
      <alignment horizontal="center" vertical="center"/>
    </xf>
    <xf numFmtId="38" fontId="12" fillId="0" borderId="9" xfId="3" applyFont="1" applyFill="1" applyBorder="1" applyAlignment="1">
      <alignment horizontal="right" vertical="center" indent="1"/>
    </xf>
    <xf numFmtId="38" fontId="12" fillId="0" borderId="2" xfId="3" applyFont="1" applyFill="1" applyBorder="1" applyAlignment="1">
      <alignment horizontal="right" vertical="center" indent="1"/>
    </xf>
    <xf numFmtId="0" fontId="3" fillId="0" borderId="0" xfId="1" applyFont="1" applyBorder="1" applyAlignment="1">
      <alignment horizontal="left" vertical="center"/>
    </xf>
    <xf numFmtId="0" fontId="19" fillId="3" borderId="2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2" fillId="3" borderId="5" xfId="1" applyFill="1" applyBorder="1" applyAlignment="1">
      <alignment vertical="center"/>
    </xf>
    <xf numFmtId="176" fontId="9" fillId="0" borderId="21" xfId="2" applyNumberFormat="1" applyFont="1" applyFill="1" applyBorder="1" applyAlignment="1">
      <alignment horizontal="right" vertical="center"/>
    </xf>
    <xf numFmtId="176" fontId="9" fillId="0" borderId="9" xfId="2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176" fontId="9" fillId="0" borderId="16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1" fillId="0" borderId="21" xfId="1" applyFont="1" applyFill="1" applyBorder="1" applyAlignment="1">
      <alignment horizontal="center" vertical="center" shrinkToFit="1"/>
    </xf>
    <xf numFmtId="0" fontId="2" fillId="0" borderId="20" xfId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1" applyFill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4" fillId="0" borderId="0" xfId="1" applyFont="1" applyAlignment="1">
      <alignment horizontal="left"/>
    </xf>
    <xf numFmtId="0" fontId="9" fillId="0" borderId="0" xfId="1" applyFont="1" applyAlignment="1"/>
    <xf numFmtId="0" fontId="22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4" borderId="4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/>
    <xf numFmtId="0" fontId="11" fillId="4" borderId="2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right" vertical="center"/>
    </xf>
    <xf numFmtId="0" fontId="13" fillId="4" borderId="3" xfId="1" applyFont="1" applyFill="1" applyBorder="1" applyAlignment="1">
      <alignment horizontal="distributed" vertical="center"/>
    </xf>
    <xf numFmtId="0" fontId="2" fillId="4" borderId="5" xfId="1" applyFill="1" applyBorder="1" applyAlignment="1">
      <alignment horizontal="distributed" vertical="center"/>
    </xf>
    <xf numFmtId="0" fontId="21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0296"/>
        <c:axId val="264090688"/>
      </c:lineChart>
      <c:catAx>
        <c:axId val="264090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02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091472"/>
        <c:axId val="264091864"/>
      </c:lineChart>
      <c:catAx>
        <c:axId val="264091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09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640914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0</xdr:rowOff>
    </xdr:from>
    <xdr:to>
      <xdr:col>4</xdr:col>
      <xdr:colOff>0</xdr:colOff>
      <xdr:row>58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58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7;&#26989;&#37096;/&#27700;&#29987;&#29289;&#22320;&#26041;&#21368;&#22770;&#24066;&#22580;&#31649;&#29702;&#20107;&#21209;&#25152;/&#9679;&#27700;&#25562;&#32113;&#35336;/&#9679;&#27700;&#25562;&#32113;&#35336;(&#24180;&#35336;&#65289;&#65288;&#39770;&#24066;&#22580;&#65289;/&#24066;&#22580;&#32113;&#35336;&#34920;&#65288;&#65320;29&#65289;/&#24066;&#22580;&#32113;&#35336;&#34920;&#65288;&#65320;28&#65289;&#23436;&#25104;&#29256;/&#39770;&#31278;&#21029;&#27700;&#25562;&#396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年次別水揚 【3ｐ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>
      <selection activeCell="F14" sqref="F14"/>
    </sheetView>
  </sheetViews>
  <sheetFormatPr defaultColWidth="9" defaultRowHeight="13.5" x14ac:dyDescent="0.15"/>
  <cols>
    <col min="1" max="1" width="28.125" style="1" customWidth="1"/>
    <col min="2" max="2" width="22.375" style="1" customWidth="1"/>
    <col min="3" max="3" width="4.75" style="1" customWidth="1"/>
    <col min="4" max="4" width="21.125" style="1" customWidth="1"/>
    <col min="5" max="5" width="5" style="1" customWidth="1"/>
    <col min="6" max="6" width="23.625" style="1" customWidth="1"/>
    <col min="7" max="7" width="3.5" style="1" customWidth="1"/>
    <col min="8" max="16384" width="9" style="1"/>
  </cols>
  <sheetData>
    <row r="1" spans="1:7" ht="27.75" customHeight="1" x14ac:dyDescent="0.15">
      <c r="A1" s="42" t="s">
        <v>62</v>
      </c>
    </row>
    <row r="2" spans="1:7" ht="17.25" customHeight="1" x14ac:dyDescent="0.15">
      <c r="A2" s="44" t="s">
        <v>63</v>
      </c>
      <c r="B2" s="2"/>
      <c r="C2" s="2"/>
      <c r="D2" s="2"/>
      <c r="E2" s="2"/>
      <c r="F2" s="2"/>
      <c r="G2" s="2"/>
    </row>
    <row r="3" spans="1:7" ht="17.25" customHeight="1" x14ac:dyDescent="0.15">
      <c r="A3" s="44"/>
      <c r="B3" s="2"/>
      <c r="C3" s="2"/>
      <c r="D3" s="2"/>
      <c r="E3" s="2"/>
      <c r="F3" s="2"/>
      <c r="G3" s="2"/>
    </row>
    <row r="4" spans="1:7" ht="17.25" customHeight="1" x14ac:dyDescent="0.15">
      <c r="A4" s="44" t="s">
        <v>200</v>
      </c>
      <c r="B4" s="2"/>
      <c r="C4" s="2"/>
      <c r="D4" s="2"/>
      <c r="E4" s="2"/>
      <c r="F4" s="2"/>
      <c r="G4" s="2"/>
    </row>
    <row r="5" spans="1:7" ht="17.25" customHeight="1" x14ac:dyDescent="0.15">
      <c r="A5" s="2"/>
      <c r="B5" s="2"/>
      <c r="C5" s="2"/>
      <c r="D5" s="2"/>
      <c r="E5" s="2"/>
      <c r="F5" s="2"/>
      <c r="G5" s="2"/>
    </row>
    <row r="6" spans="1:7" x14ac:dyDescent="0.15">
      <c r="A6" s="2"/>
      <c r="B6" s="2"/>
      <c r="C6" s="2"/>
      <c r="D6" s="2"/>
      <c r="E6" s="2"/>
      <c r="F6" s="2"/>
      <c r="G6" s="2"/>
    </row>
    <row r="7" spans="1:7" ht="22.5" customHeight="1" x14ac:dyDescent="0.15">
      <c r="A7" s="255" t="s">
        <v>219</v>
      </c>
      <c r="B7" s="255"/>
      <c r="C7" s="255"/>
      <c r="D7" s="255"/>
      <c r="E7" s="255"/>
      <c r="F7" s="255"/>
      <c r="G7" s="255"/>
    </row>
    <row r="8" spans="1:7" ht="17.25" x14ac:dyDescent="0.15">
      <c r="A8" s="3"/>
      <c r="B8" s="3"/>
      <c r="C8" s="3"/>
      <c r="D8" s="3"/>
      <c r="E8" s="3"/>
      <c r="F8" s="3"/>
      <c r="G8" s="3"/>
    </row>
    <row r="9" spans="1:7" ht="17.25" x14ac:dyDescent="0.15">
      <c r="A9" s="4"/>
      <c r="B9" s="4"/>
      <c r="C9" s="4"/>
      <c r="D9" s="4"/>
      <c r="E9" s="4"/>
      <c r="F9" s="5" t="s">
        <v>0</v>
      </c>
      <c r="G9" s="5"/>
    </row>
    <row r="10" spans="1:7" ht="18" thickBot="1" x14ac:dyDescent="0.2">
      <c r="A10" s="6"/>
      <c r="B10" s="46" t="s">
        <v>207</v>
      </c>
      <c r="C10" s="4"/>
      <c r="D10" s="4"/>
      <c r="E10" s="4"/>
      <c r="F10" s="4"/>
      <c r="G10" s="4"/>
    </row>
    <row r="11" spans="1:7" ht="44.45" customHeight="1" x14ac:dyDescent="0.15">
      <c r="A11" s="154" t="s">
        <v>132</v>
      </c>
      <c r="B11" s="256" t="s">
        <v>1</v>
      </c>
      <c r="C11" s="257"/>
      <c r="D11" s="256" t="s">
        <v>2</v>
      </c>
      <c r="E11" s="257"/>
      <c r="F11" s="256" t="s">
        <v>3</v>
      </c>
      <c r="G11" s="258"/>
    </row>
    <row r="12" spans="1:7" ht="44.45" customHeight="1" x14ac:dyDescent="0.15">
      <c r="A12" s="155" t="s">
        <v>4</v>
      </c>
      <c r="B12" s="241">
        <v>43583</v>
      </c>
      <c r="C12" s="130"/>
      <c r="D12" s="241">
        <v>103425515</v>
      </c>
      <c r="E12" s="130"/>
      <c r="F12" s="241">
        <v>18553145473</v>
      </c>
      <c r="G12" s="156"/>
    </row>
    <row r="13" spans="1:7" ht="44.1" customHeight="1" x14ac:dyDescent="0.15">
      <c r="A13" s="157" t="s">
        <v>5</v>
      </c>
      <c r="B13" s="131">
        <v>1979</v>
      </c>
      <c r="C13" s="132"/>
      <c r="D13" s="131">
        <v>57773</v>
      </c>
      <c r="E13" s="132"/>
      <c r="F13" s="131">
        <v>45045998</v>
      </c>
      <c r="G13" s="158"/>
    </row>
    <row r="14" spans="1:7" ht="44.1" customHeight="1" thickBot="1" x14ac:dyDescent="0.2">
      <c r="A14" s="159" t="s">
        <v>133</v>
      </c>
      <c r="B14" s="242">
        <f>SUM(B12:B13)</f>
        <v>45562</v>
      </c>
      <c r="C14" s="160"/>
      <c r="D14" s="242">
        <f>SUM(D12:D13)</f>
        <v>103483288</v>
      </c>
      <c r="E14" s="160"/>
      <c r="F14" s="242">
        <f>SUM(F12:F13)</f>
        <v>18598191471</v>
      </c>
      <c r="G14" s="161"/>
    </row>
    <row r="15" spans="1:7" ht="44.1" customHeight="1" x14ac:dyDescent="0.15">
      <c r="A15" s="2"/>
      <c r="E15" s="2"/>
      <c r="F15" s="2"/>
      <c r="G15" s="2"/>
    </row>
    <row r="16" spans="1:7" ht="44.1" customHeight="1" x14ac:dyDescent="0.15">
      <c r="A16" s="2"/>
      <c r="G16" s="2"/>
    </row>
    <row r="17" spans="1:7" ht="44.1" customHeight="1" x14ac:dyDescent="0.15">
      <c r="A17" s="2"/>
      <c r="G17" s="2"/>
    </row>
    <row r="18" spans="1:7" ht="44.1" customHeight="1" x14ac:dyDescent="0.15">
      <c r="A18" s="2"/>
      <c r="G18" s="2"/>
    </row>
    <row r="19" spans="1:7" ht="44.1" customHeight="1" x14ac:dyDescent="0.15">
      <c r="A19" s="2"/>
      <c r="B19" s="2"/>
      <c r="C19" s="2"/>
      <c r="D19" s="2"/>
      <c r="E19" s="2"/>
      <c r="F19" s="2"/>
      <c r="G19" s="2"/>
    </row>
    <row r="20" spans="1:7" ht="44.1" customHeight="1" x14ac:dyDescent="0.15">
      <c r="A20" s="2"/>
      <c r="B20" s="2"/>
      <c r="C20" s="2"/>
      <c r="D20" s="2"/>
      <c r="E20" s="2"/>
      <c r="F20" s="2"/>
      <c r="G20" s="2"/>
    </row>
    <row r="21" spans="1:7" ht="44.1" customHeight="1" x14ac:dyDescent="0.15">
      <c r="A21" s="2"/>
      <c r="B21" s="2"/>
      <c r="C21" s="2"/>
      <c r="D21" s="2"/>
      <c r="E21" s="2"/>
      <c r="F21" s="2"/>
      <c r="G21" s="2"/>
    </row>
    <row r="22" spans="1:7" ht="44.1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1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04"/>
  <sheetViews>
    <sheetView showGridLines="0" zoomScale="145" zoomScaleNormal="145" workbookViewId="0">
      <selection activeCell="H44" sqref="H44"/>
    </sheetView>
  </sheetViews>
  <sheetFormatPr defaultColWidth="9" defaultRowHeight="13.5" x14ac:dyDescent="0.15"/>
  <cols>
    <col min="1" max="1" width="8.75" style="10" customWidth="1"/>
    <col min="2" max="2" width="12.625" style="10" customWidth="1"/>
    <col min="3" max="3" width="16.125" style="10" customWidth="1"/>
    <col min="4" max="4" width="8.75" style="10" customWidth="1"/>
    <col min="5" max="5" width="12.625" style="10" customWidth="1"/>
    <col min="6" max="6" width="19.25" style="10" customWidth="1"/>
    <col min="7" max="7" width="2.75" style="10" customWidth="1"/>
    <col min="8" max="8" width="9" style="10"/>
    <col min="9" max="9" width="24.375" style="15" customWidth="1"/>
    <col min="10" max="10" width="25.375" style="10" customWidth="1"/>
    <col min="11" max="11" width="9" style="10"/>
    <col min="12" max="12" width="25" style="10" customWidth="1"/>
    <col min="13" max="13" width="27.25" style="10" customWidth="1"/>
    <col min="14" max="14" width="5.125" style="10" customWidth="1"/>
    <col min="15" max="15" width="17" style="10" customWidth="1"/>
    <col min="16" max="16384" width="9" style="10"/>
  </cols>
  <sheetData>
    <row r="1" spans="1:15" s="7" customFormat="1" ht="22.5" customHeight="1" x14ac:dyDescent="0.15">
      <c r="A1" s="46" t="s">
        <v>208</v>
      </c>
      <c r="B1" s="46"/>
      <c r="C1" s="46"/>
      <c r="D1" s="46"/>
      <c r="E1" s="46"/>
      <c r="F1" s="46"/>
      <c r="I1" s="52"/>
    </row>
    <row r="2" spans="1:15" s="7" customFormat="1" ht="22.5" customHeight="1" x14ac:dyDescent="0.15">
      <c r="A2" s="46"/>
      <c r="B2" s="46"/>
      <c r="C2" s="46"/>
      <c r="D2" s="46"/>
      <c r="E2" s="46"/>
      <c r="F2" s="46"/>
      <c r="I2" s="52"/>
    </row>
    <row r="3" spans="1:15" s="11" customFormat="1" ht="19.5" customHeight="1" x14ac:dyDescent="0.15">
      <c r="A3" s="8"/>
      <c r="B3" s="8"/>
      <c r="C3" s="103" t="s">
        <v>209</v>
      </c>
      <c r="D3" s="8"/>
      <c r="E3" s="8"/>
      <c r="F3" s="9"/>
      <c r="G3" s="10"/>
      <c r="I3" s="53"/>
    </row>
    <row r="4" spans="1:15" ht="18" customHeight="1" x14ac:dyDescent="0.15">
      <c r="A4" s="261" t="s">
        <v>134</v>
      </c>
      <c r="B4" s="261"/>
      <c r="C4" s="261"/>
      <c r="D4" s="262" t="s">
        <v>6</v>
      </c>
      <c r="E4" s="263"/>
      <c r="F4" s="263"/>
      <c r="G4" s="264"/>
    </row>
    <row r="5" spans="1:15" ht="18" customHeight="1" x14ac:dyDescent="0.15">
      <c r="A5" s="45" t="s">
        <v>7</v>
      </c>
      <c r="B5" s="45" t="s">
        <v>8</v>
      </c>
      <c r="C5" s="45" t="s">
        <v>9</v>
      </c>
      <c r="D5" s="45" t="s">
        <v>7</v>
      </c>
      <c r="E5" s="45" t="s">
        <v>8</v>
      </c>
      <c r="F5" s="262" t="s">
        <v>10</v>
      </c>
      <c r="G5" s="264"/>
    </row>
    <row r="6" spans="1:15" ht="14.25" customHeight="1" x14ac:dyDescent="0.15">
      <c r="A6" s="259">
        <v>1</v>
      </c>
      <c r="B6" s="267" t="s">
        <v>210</v>
      </c>
      <c r="C6" s="265">
        <v>237028</v>
      </c>
      <c r="D6" s="259">
        <v>1</v>
      </c>
      <c r="E6" s="267" t="s">
        <v>141</v>
      </c>
      <c r="F6" s="273">
        <v>46750891</v>
      </c>
      <c r="G6" s="276" t="s">
        <v>138</v>
      </c>
    </row>
    <row r="7" spans="1:15" ht="14.25" customHeight="1" x14ac:dyDescent="0.15">
      <c r="A7" s="260"/>
      <c r="B7" s="268"/>
      <c r="C7" s="266"/>
      <c r="D7" s="260"/>
      <c r="E7" s="268"/>
      <c r="F7" s="274"/>
      <c r="G7" s="277"/>
    </row>
    <row r="8" spans="1:15" ht="14.25" customHeight="1" x14ac:dyDescent="0.15">
      <c r="A8" s="259">
        <v>2</v>
      </c>
      <c r="B8" s="269" t="s">
        <v>140</v>
      </c>
      <c r="C8" s="265">
        <v>172554</v>
      </c>
      <c r="D8" s="259">
        <v>2</v>
      </c>
      <c r="E8" s="267" t="s">
        <v>149</v>
      </c>
      <c r="F8" s="273">
        <v>42716403</v>
      </c>
      <c r="G8" s="136"/>
    </row>
    <row r="9" spans="1:15" ht="14.25" customHeight="1" x14ac:dyDescent="0.15">
      <c r="A9" s="260"/>
      <c r="B9" s="270"/>
      <c r="C9" s="266"/>
      <c r="D9" s="260"/>
      <c r="E9" s="268"/>
      <c r="F9" s="274"/>
      <c r="G9" s="137"/>
    </row>
    <row r="10" spans="1:15" ht="14.25" customHeight="1" x14ac:dyDescent="0.15">
      <c r="A10" s="259">
        <v>3</v>
      </c>
      <c r="B10" s="267" t="s">
        <v>141</v>
      </c>
      <c r="C10" s="265">
        <v>118697</v>
      </c>
      <c r="D10" s="259">
        <v>3</v>
      </c>
      <c r="E10" s="267" t="s">
        <v>144</v>
      </c>
      <c r="F10" s="273">
        <v>30107400</v>
      </c>
      <c r="G10" s="136"/>
    </row>
    <row r="11" spans="1:15" ht="14.25" customHeight="1" x14ac:dyDescent="0.15">
      <c r="A11" s="260"/>
      <c r="B11" s="268"/>
      <c r="C11" s="266"/>
      <c r="D11" s="260"/>
      <c r="E11" s="268"/>
      <c r="F11" s="274"/>
      <c r="G11" s="137"/>
    </row>
    <row r="12" spans="1:15" ht="14.25" customHeight="1" x14ac:dyDescent="0.15">
      <c r="A12" s="259">
        <v>4</v>
      </c>
      <c r="B12" s="269" t="s">
        <v>211</v>
      </c>
      <c r="C12" s="265">
        <v>104947</v>
      </c>
      <c r="D12" s="259">
        <v>4</v>
      </c>
      <c r="E12" s="267" t="s">
        <v>139</v>
      </c>
      <c r="F12" s="273">
        <v>22848405</v>
      </c>
      <c r="G12" s="136"/>
      <c r="O12" s="12"/>
    </row>
    <row r="13" spans="1:15" ht="14.25" customHeight="1" x14ac:dyDescent="0.15">
      <c r="A13" s="260"/>
      <c r="B13" s="270"/>
      <c r="C13" s="266"/>
      <c r="D13" s="260"/>
      <c r="E13" s="268"/>
      <c r="F13" s="274"/>
      <c r="G13" s="137"/>
      <c r="O13" s="12"/>
    </row>
    <row r="14" spans="1:15" ht="14.25" customHeight="1" x14ac:dyDescent="0.15">
      <c r="A14" s="259">
        <v>5</v>
      </c>
      <c r="B14" s="269" t="s">
        <v>142</v>
      </c>
      <c r="C14" s="265">
        <v>103425</v>
      </c>
      <c r="D14" s="259">
        <v>5</v>
      </c>
      <c r="E14" s="269" t="s">
        <v>143</v>
      </c>
      <c r="F14" s="273">
        <v>21692313</v>
      </c>
      <c r="G14" s="138"/>
    </row>
    <row r="15" spans="1:15" ht="14.25" customHeight="1" x14ac:dyDescent="0.15">
      <c r="A15" s="260"/>
      <c r="B15" s="270"/>
      <c r="C15" s="266"/>
      <c r="D15" s="260"/>
      <c r="E15" s="270"/>
      <c r="F15" s="274"/>
      <c r="G15" s="139"/>
    </row>
    <row r="16" spans="1:15" ht="14.25" customHeight="1" x14ac:dyDescent="0.15">
      <c r="A16" s="259">
        <v>6</v>
      </c>
      <c r="B16" s="267" t="s">
        <v>212</v>
      </c>
      <c r="C16" s="265">
        <v>98603</v>
      </c>
      <c r="D16" s="259">
        <v>6</v>
      </c>
      <c r="E16" s="269" t="s">
        <v>154</v>
      </c>
      <c r="F16" s="273">
        <v>21190556</v>
      </c>
      <c r="G16" s="136"/>
    </row>
    <row r="17" spans="1:9" ht="14.25" customHeight="1" x14ac:dyDescent="0.15">
      <c r="A17" s="260"/>
      <c r="B17" s="268"/>
      <c r="C17" s="266"/>
      <c r="D17" s="260"/>
      <c r="E17" s="270"/>
      <c r="F17" s="274"/>
      <c r="G17" s="137"/>
    </row>
    <row r="18" spans="1:9" ht="14.25" customHeight="1" x14ac:dyDescent="0.15">
      <c r="A18" s="259">
        <v>7</v>
      </c>
      <c r="B18" s="269" t="s">
        <v>150</v>
      </c>
      <c r="C18" s="265">
        <v>84710</v>
      </c>
      <c r="D18" s="259">
        <v>7</v>
      </c>
      <c r="E18" s="271" t="s">
        <v>146</v>
      </c>
      <c r="F18" s="273">
        <v>18638419</v>
      </c>
      <c r="G18" s="140"/>
    </row>
    <row r="19" spans="1:9" ht="14.25" customHeight="1" x14ac:dyDescent="0.15">
      <c r="A19" s="260"/>
      <c r="B19" s="270"/>
      <c r="C19" s="266"/>
      <c r="D19" s="260"/>
      <c r="E19" s="268"/>
      <c r="F19" s="274"/>
      <c r="G19" s="141"/>
    </row>
    <row r="20" spans="1:9" ht="14.25" customHeight="1" x14ac:dyDescent="0.15">
      <c r="A20" s="259">
        <v>8</v>
      </c>
      <c r="B20" s="269" t="s">
        <v>145</v>
      </c>
      <c r="C20" s="265">
        <v>73220</v>
      </c>
      <c r="D20" s="259">
        <v>8</v>
      </c>
      <c r="E20" s="269" t="s">
        <v>142</v>
      </c>
      <c r="F20" s="273">
        <v>18533145</v>
      </c>
      <c r="G20" s="276"/>
    </row>
    <row r="21" spans="1:9" ht="14.25" customHeight="1" x14ac:dyDescent="0.15">
      <c r="A21" s="260"/>
      <c r="B21" s="270"/>
      <c r="C21" s="266"/>
      <c r="D21" s="260"/>
      <c r="E21" s="270"/>
      <c r="F21" s="274"/>
      <c r="G21" s="278"/>
    </row>
    <row r="22" spans="1:9" ht="14.25" customHeight="1" x14ac:dyDescent="0.15">
      <c r="A22" s="259">
        <v>9</v>
      </c>
      <c r="B22" s="275" t="s">
        <v>146</v>
      </c>
      <c r="C22" s="265">
        <v>60678</v>
      </c>
      <c r="D22" s="259">
        <v>9</v>
      </c>
      <c r="E22" s="269" t="s">
        <v>145</v>
      </c>
      <c r="F22" s="273">
        <v>17573233</v>
      </c>
      <c r="G22" s="276"/>
      <c r="I22" s="13"/>
    </row>
    <row r="23" spans="1:9" ht="14.25" customHeight="1" x14ac:dyDescent="0.15">
      <c r="A23" s="260"/>
      <c r="B23" s="270"/>
      <c r="C23" s="266"/>
      <c r="D23" s="260"/>
      <c r="E23" s="270"/>
      <c r="F23" s="274"/>
      <c r="G23" s="278"/>
      <c r="I23" s="13"/>
    </row>
    <row r="24" spans="1:9" ht="14.25" customHeight="1" x14ac:dyDescent="0.15">
      <c r="A24" s="259">
        <v>10</v>
      </c>
      <c r="B24" s="267" t="s">
        <v>149</v>
      </c>
      <c r="C24" s="265">
        <v>58057</v>
      </c>
      <c r="D24" s="259">
        <v>10</v>
      </c>
      <c r="E24" s="269" t="s">
        <v>151</v>
      </c>
      <c r="F24" s="273">
        <v>14447471</v>
      </c>
      <c r="G24" s="276" t="s">
        <v>138</v>
      </c>
    </row>
    <row r="25" spans="1:9" ht="14.25" customHeight="1" x14ac:dyDescent="0.15">
      <c r="A25" s="260"/>
      <c r="B25" s="268"/>
      <c r="C25" s="266"/>
      <c r="D25" s="260"/>
      <c r="E25" s="270"/>
      <c r="F25" s="274"/>
      <c r="G25" s="278"/>
    </row>
    <row r="26" spans="1:9" ht="14.25" customHeight="1" x14ac:dyDescent="0.15">
      <c r="A26" s="259">
        <v>11</v>
      </c>
      <c r="B26" s="269" t="s">
        <v>147</v>
      </c>
      <c r="C26" s="265">
        <v>45967</v>
      </c>
      <c r="D26" s="259">
        <v>11</v>
      </c>
      <c r="E26" s="269" t="s">
        <v>147</v>
      </c>
      <c r="F26" s="273">
        <v>13817815</v>
      </c>
      <c r="G26" s="136"/>
    </row>
    <row r="27" spans="1:9" ht="14.25" customHeight="1" x14ac:dyDescent="0.15">
      <c r="A27" s="260"/>
      <c r="B27" s="270"/>
      <c r="C27" s="272"/>
      <c r="D27" s="260"/>
      <c r="E27" s="270"/>
      <c r="F27" s="274"/>
      <c r="G27" s="137"/>
    </row>
    <row r="28" spans="1:9" ht="14.25" customHeight="1" x14ac:dyDescent="0.15">
      <c r="A28" s="259">
        <v>12</v>
      </c>
      <c r="B28" s="271" t="s">
        <v>151</v>
      </c>
      <c r="C28" s="265">
        <v>40510</v>
      </c>
      <c r="D28" s="259">
        <v>12</v>
      </c>
      <c r="E28" s="269" t="s">
        <v>153</v>
      </c>
      <c r="F28" s="273">
        <v>13804037</v>
      </c>
      <c r="G28" s="136"/>
    </row>
    <row r="29" spans="1:9" ht="14.25" customHeight="1" x14ac:dyDescent="0.15">
      <c r="A29" s="260"/>
      <c r="B29" s="268"/>
      <c r="C29" s="272"/>
      <c r="D29" s="260"/>
      <c r="E29" s="270"/>
      <c r="F29" s="274"/>
      <c r="G29" s="137"/>
    </row>
    <row r="30" spans="1:9" ht="14.25" customHeight="1" x14ac:dyDescent="0.15">
      <c r="A30" s="259">
        <v>13</v>
      </c>
      <c r="B30" s="269" t="s">
        <v>152</v>
      </c>
      <c r="C30" s="265">
        <v>29582</v>
      </c>
      <c r="D30" s="259">
        <v>13</v>
      </c>
      <c r="E30" s="267" t="s">
        <v>150</v>
      </c>
      <c r="F30" s="273">
        <v>13588987</v>
      </c>
      <c r="G30" s="276" t="s">
        <v>138</v>
      </c>
    </row>
    <row r="31" spans="1:9" ht="14.25" customHeight="1" x14ac:dyDescent="0.15">
      <c r="A31" s="260"/>
      <c r="B31" s="270"/>
      <c r="C31" s="272"/>
      <c r="D31" s="260"/>
      <c r="E31" s="268"/>
      <c r="F31" s="274"/>
      <c r="G31" s="277"/>
    </row>
    <row r="32" spans="1:9" ht="14.25" customHeight="1" x14ac:dyDescent="0.15">
      <c r="A32" s="259">
        <v>14</v>
      </c>
      <c r="B32" s="267" t="s">
        <v>148</v>
      </c>
      <c r="C32" s="265">
        <v>28875</v>
      </c>
      <c r="D32" s="259">
        <v>14</v>
      </c>
      <c r="E32" s="269" t="s">
        <v>140</v>
      </c>
      <c r="F32" s="273">
        <v>10537107</v>
      </c>
      <c r="G32" s="276"/>
    </row>
    <row r="33" spans="1:7" ht="14.25" customHeight="1" x14ac:dyDescent="0.15">
      <c r="A33" s="260"/>
      <c r="B33" s="268"/>
      <c r="C33" s="272"/>
      <c r="D33" s="260"/>
      <c r="E33" s="270"/>
      <c r="F33" s="274"/>
      <c r="G33" s="277"/>
    </row>
    <row r="34" spans="1:7" ht="14.25" customHeight="1" x14ac:dyDescent="0.15">
      <c r="A34" s="259">
        <v>15</v>
      </c>
      <c r="B34" s="267" t="s">
        <v>155</v>
      </c>
      <c r="C34" s="265">
        <v>26955</v>
      </c>
      <c r="D34" s="259">
        <v>15</v>
      </c>
      <c r="E34" s="267" t="s">
        <v>148</v>
      </c>
      <c r="F34" s="273">
        <v>9981595</v>
      </c>
      <c r="G34" s="142"/>
    </row>
    <row r="35" spans="1:7" ht="14.25" customHeight="1" x14ac:dyDescent="0.15">
      <c r="A35" s="260"/>
      <c r="B35" s="268"/>
      <c r="C35" s="272"/>
      <c r="D35" s="260"/>
      <c r="E35" s="268"/>
      <c r="F35" s="274"/>
      <c r="G35" s="142"/>
    </row>
    <row r="36" spans="1:7" ht="14.25" customHeight="1" x14ac:dyDescent="0.15">
      <c r="A36" s="259">
        <v>16</v>
      </c>
      <c r="B36" s="267" t="s">
        <v>153</v>
      </c>
      <c r="C36" s="265">
        <v>22296</v>
      </c>
      <c r="D36" s="259">
        <v>16</v>
      </c>
      <c r="E36" s="269" t="s">
        <v>157</v>
      </c>
      <c r="F36" s="273">
        <v>9588912</v>
      </c>
      <c r="G36" s="143"/>
    </row>
    <row r="37" spans="1:7" ht="14.25" customHeight="1" x14ac:dyDescent="0.15">
      <c r="A37" s="260"/>
      <c r="B37" s="268"/>
      <c r="C37" s="272"/>
      <c r="D37" s="260"/>
      <c r="E37" s="270"/>
      <c r="F37" s="274"/>
      <c r="G37" s="144"/>
    </row>
    <row r="38" spans="1:7" ht="14.25" customHeight="1" x14ac:dyDescent="0.15">
      <c r="A38" s="259">
        <v>17</v>
      </c>
      <c r="B38" s="271" t="s">
        <v>154</v>
      </c>
      <c r="C38" s="265">
        <v>17880</v>
      </c>
      <c r="D38" s="259">
        <v>17</v>
      </c>
      <c r="E38" s="269" t="s">
        <v>156</v>
      </c>
      <c r="F38" s="273">
        <v>8482774</v>
      </c>
      <c r="G38" s="142"/>
    </row>
    <row r="39" spans="1:7" ht="14.25" customHeight="1" x14ac:dyDescent="0.15">
      <c r="A39" s="260"/>
      <c r="B39" s="268"/>
      <c r="C39" s="272"/>
      <c r="D39" s="260"/>
      <c r="E39" s="270"/>
      <c r="F39" s="274"/>
      <c r="G39" s="142"/>
    </row>
    <row r="40" spans="1:7" ht="14.25" customHeight="1" x14ac:dyDescent="0.15">
      <c r="A40" s="259">
        <v>18</v>
      </c>
      <c r="B40" s="269" t="s">
        <v>156</v>
      </c>
      <c r="C40" s="265">
        <v>17684</v>
      </c>
      <c r="D40" s="259">
        <v>18</v>
      </c>
      <c r="E40" s="269" t="s">
        <v>152</v>
      </c>
      <c r="F40" s="273">
        <v>7544285</v>
      </c>
      <c r="G40" s="136"/>
    </row>
    <row r="41" spans="1:7" ht="14.25" customHeight="1" x14ac:dyDescent="0.15">
      <c r="A41" s="260"/>
      <c r="B41" s="270"/>
      <c r="C41" s="272"/>
      <c r="D41" s="260"/>
      <c r="E41" s="270"/>
      <c r="F41" s="274"/>
      <c r="G41" s="137"/>
    </row>
    <row r="42" spans="1:7" ht="14.25" customHeight="1" x14ac:dyDescent="0.15">
      <c r="A42" s="259">
        <v>19</v>
      </c>
      <c r="B42" s="269" t="s">
        <v>218</v>
      </c>
      <c r="C42" s="265">
        <v>16038</v>
      </c>
      <c r="D42" s="259">
        <v>19</v>
      </c>
      <c r="E42" s="269" t="s">
        <v>158</v>
      </c>
      <c r="F42" s="273">
        <v>6704574</v>
      </c>
      <c r="G42" s="136"/>
    </row>
    <row r="43" spans="1:7" ht="14.25" customHeight="1" x14ac:dyDescent="0.15">
      <c r="A43" s="260"/>
      <c r="B43" s="270"/>
      <c r="C43" s="272"/>
      <c r="D43" s="260"/>
      <c r="E43" s="270"/>
      <c r="F43" s="274"/>
      <c r="G43" s="137"/>
    </row>
    <row r="44" spans="1:7" ht="14.25" customHeight="1" x14ac:dyDescent="0.15">
      <c r="A44" s="259">
        <v>20</v>
      </c>
      <c r="B44" s="267" t="s">
        <v>213</v>
      </c>
      <c r="C44" s="265">
        <v>10183</v>
      </c>
      <c r="D44" s="259">
        <v>20</v>
      </c>
      <c r="E44" s="267" t="s">
        <v>155</v>
      </c>
      <c r="F44" s="273">
        <v>4795071</v>
      </c>
      <c r="G44" s="136"/>
    </row>
    <row r="45" spans="1:7" ht="14.25" customHeight="1" x14ac:dyDescent="0.15">
      <c r="A45" s="260"/>
      <c r="B45" s="268"/>
      <c r="C45" s="272"/>
      <c r="D45" s="260"/>
      <c r="E45" s="268"/>
      <c r="F45" s="274"/>
      <c r="G45" s="144"/>
    </row>
    <row r="46" spans="1:7" ht="14.25" x14ac:dyDescent="0.15">
      <c r="E46" s="13"/>
      <c r="F46" s="14"/>
      <c r="G46" s="15"/>
    </row>
    <row r="48" spans="1:7" ht="14.25" x14ac:dyDescent="0.15">
      <c r="A48" s="147" t="s">
        <v>216</v>
      </c>
      <c r="B48" s="148"/>
      <c r="C48" s="148"/>
      <c r="D48" s="149"/>
      <c r="E48" s="14"/>
      <c r="F48" s="15"/>
    </row>
    <row r="49" spans="1:14" ht="14.25" x14ac:dyDescent="0.15">
      <c r="A49" s="147" t="s">
        <v>214</v>
      </c>
      <c r="B49" s="150"/>
      <c r="C49" s="148"/>
      <c r="D49" s="149"/>
      <c r="E49" s="14"/>
      <c r="F49" s="15"/>
    </row>
    <row r="50" spans="1:14" ht="14.25" x14ac:dyDescent="0.15">
      <c r="A50" s="151" t="s">
        <v>215</v>
      </c>
      <c r="B50" s="147"/>
      <c r="C50" s="148"/>
      <c r="D50" s="149"/>
      <c r="E50" s="19"/>
      <c r="F50" s="15"/>
    </row>
    <row r="51" spans="1:14" ht="14.25" x14ac:dyDescent="0.15">
      <c r="B51" s="146"/>
      <c r="C51" s="145"/>
      <c r="E51" s="13"/>
      <c r="F51" s="19"/>
      <c r="G51" s="15"/>
    </row>
    <row r="52" spans="1:14" ht="14.25" x14ac:dyDescent="0.15">
      <c r="C52" s="16"/>
      <c r="E52" s="13"/>
      <c r="F52" s="14"/>
      <c r="G52" s="15"/>
    </row>
    <row r="53" spans="1:14" ht="14.25" x14ac:dyDescent="0.15">
      <c r="E53" s="13"/>
      <c r="F53" s="14"/>
      <c r="G53" s="15"/>
    </row>
    <row r="54" spans="1:14" s="15" customFormat="1" ht="14.25" x14ac:dyDescent="0.15">
      <c r="E54" s="13"/>
      <c r="F54" s="14"/>
    </row>
    <row r="55" spans="1:14" s="15" customFormat="1" ht="14.25" x14ac:dyDescent="0.15">
      <c r="E55" s="13"/>
      <c r="F55" s="14"/>
    </row>
    <row r="56" spans="1:14" s="15" customFormat="1" ht="14.25" x14ac:dyDescent="0.15">
      <c r="E56" s="13"/>
      <c r="F56" s="14"/>
    </row>
    <row r="57" spans="1:14" s="15" customFormat="1" ht="14.25" x14ac:dyDescent="0.15">
      <c r="E57" s="13"/>
      <c r="F57" s="14"/>
    </row>
    <row r="58" spans="1:14" s="15" customFormat="1" ht="14.25" x14ac:dyDescent="0.15">
      <c r="E58" s="13"/>
      <c r="F58" s="14"/>
    </row>
    <row r="59" spans="1:14" s="15" customFormat="1" ht="15.75" customHeight="1" x14ac:dyDescent="0.15">
      <c r="B59" s="13"/>
      <c r="C59" s="47"/>
      <c r="E59" s="13"/>
      <c r="F59" s="14"/>
    </row>
    <row r="60" spans="1:14" s="15" customFormat="1" ht="18" customHeight="1" x14ac:dyDescent="0.15">
      <c r="F60" s="14"/>
    </row>
    <row r="61" spans="1:14" s="15" customFormat="1" ht="18" customHeight="1" x14ac:dyDescent="0.15">
      <c r="E61" s="13"/>
      <c r="F61" s="14"/>
      <c r="H61" s="43"/>
      <c r="I61" s="48"/>
      <c r="J61" s="48"/>
      <c r="K61" s="43"/>
      <c r="L61" s="43"/>
      <c r="M61" s="43"/>
      <c r="N61" s="18"/>
    </row>
    <row r="62" spans="1:14" s="15" customFormat="1" ht="14.25" x14ac:dyDescent="0.15">
      <c r="E62" s="49"/>
      <c r="F62" s="14"/>
    </row>
    <row r="63" spans="1:14" s="15" customFormat="1" x14ac:dyDescent="0.15"/>
    <row r="64" spans="1:14" s="15" customFormat="1" x14ac:dyDescent="0.15"/>
    <row r="65" spans="1:7" s="15" customFormat="1" ht="14.25" x14ac:dyDescent="0.15">
      <c r="C65" s="49"/>
      <c r="D65" s="50"/>
      <c r="G65" s="18"/>
    </row>
    <row r="66" spans="1:7" s="15" customFormat="1" ht="14.25" x14ac:dyDescent="0.15">
      <c r="A66" s="50"/>
      <c r="C66" s="12"/>
      <c r="D66" s="50"/>
      <c r="F66" s="19"/>
    </row>
    <row r="67" spans="1:7" s="15" customFormat="1" ht="14.25" x14ac:dyDescent="0.15">
      <c r="A67" s="50"/>
      <c r="C67" s="12"/>
      <c r="D67" s="50"/>
      <c r="G67" s="18"/>
    </row>
    <row r="68" spans="1:7" s="15" customFormat="1" ht="14.25" x14ac:dyDescent="0.15">
      <c r="A68" s="50"/>
      <c r="C68" s="12"/>
      <c r="F68" s="14"/>
      <c r="G68" s="18"/>
    </row>
    <row r="69" spans="1:7" s="15" customFormat="1" ht="14.25" x14ac:dyDescent="0.15">
      <c r="F69" s="14"/>
      <c r="G69" s="18"/>
    </row>
    <row r="70" spans="1:7" s="15" customFormat="1" ht="14.25" x14ac:dyDescent="0.15">
      <c r="B70" s="13"/>
      <c r="F70" s="32"/>
      <c r="G70" s="18"/>
    </row>
    <row r="71" spans="1:7" s="15" customFormat="1" ht="14.25" x14ac:dyDescent="0.15">
      <c r="B71" s="13"/>
      <c r="F71" s="51"/>
      <c r="G71" s="18"/>
    </row>
    <row r="72" spans="1:7" s="15" customFormat="1" ht="14.25" x14ac:dyDescent="0.15">
      <c r="B72" s="13"/>
      <c r="F72" s="32"/>
    </row>
    <row r="73" spans="1:7" s="15" customFormat="1" x14ac:dyDescent="0.15"/>
    <row r="74" spans="1:7" s="15" customFormat="1" x14ac:dyDescent="0.15"/>
    <row r="75" spans="1:7" s="15" customFormat="1" x14ac:dyDescent="0.15"/>
    <row r="76" spans="1:7" s="15" customFormat="1" x14ac:dyDescent="0.15"/>
    <row r="77" spans="1:7" s="15" customFormat="1" x14ac:dyDescent="0.15"/>
    <row r="78" spans="1:7" s="15" customFormat="1" x14ac:dyDescent="0.15"/>
    <row r="79" spans="1:7" s="15" customFormat="1" x14ac:dyDescent="0.15"/>
    <row r="80" spans="1:7" s="15" customFormat="1" x14ac:dyDescent="0.15"/>
    <row r="81" spans="5:7" s="15" customFormat="1" ht="14.25" x14ac:dyDescent="0.15">
      <c r="E81" s="13"/>
    </row>
    <row r="82" spans="5:7" s="15" customFormat="1" ht="14.25" x14ac:dyDescent="0.15">
      <c r="F82" s="19"/>
      <c r="G82" s="18"/>
    </row>
    <row r="83" spans="5:7" s="15" customFormat="1" ht="14.25" x14ac:dyDescent="0.15">
      <c r="F83" s="19"/>
      <c r="G83" s="18"/>
    </row>
    <row r="84" spans="5:7" s="15" customFormat="1" ht="14.25" x14ac:dyDescent="0.15">
      <c r="F84" s="19"/>
    </row>
    <row r="85" spans="5:7" s="15" customFormat="1" x14ac:dyDescent="0.15">
      <c r="E85" s="51"/>
    </row>
    <row r="86" spans="5:7" s="15" customFormat="1" x14ac:dyDescent="0.15">
      <c r="E86" s="51"/>
    </row>
    <row r="87" spans="5:7" s="15" customFormat="1" x14ac:dyDescent="0.15">
      <c r="E87" s="32"/>
    </row>
    <row r="88" spans="5:7" s="15" customFormat="1" x14ac:dyDescent="0.15"/>
    <row r="89" spans="5:7" s="15" customFormat="1" x14ac:dyDescent="0.15"/>
    <row r="90" spans="5:7" s="15" customFormat="1" x14ac:dyDescent="0.15"/>
    <row r="91" spans="5:7" s="15" customFormat="1" ht="14.25" x14ac:dyDescent="0.15">
      <c r="E91" s="13"/>
    </row>
    <row r="92" spans="5:7" s="15" customFormat="1" ht="14.25" x14ac:dyDescent="0.15">
      <c r="E92" s="49"/>
    </row>
    <row r="93" spans="5:7" s="15" customFormat="1" ht="14.25" x14ac:dyDescent="0.15">
      <c r="E93" s="13"/>
    </row>
    <row r="94" spans="5:7" s="15" customFormat="1" x14ac:dyDescent="0.15"/>
    <row r="95" spans="5:7" s="15" customFormat="1" x14ac:dyDescent="0.15"/>
    <row r="96" spans="5:7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3" s="15" customFormat="1" x14ac:dyDescent="0.15"/>
    <row r="114" s="15" customFormat="1" x14ac:dyDescent="0.15"/>
    <row r="115" s="15" customFormat="1" x14ac:dyDescent="0.15"/>
    <row r="116" s="15" customFormat="1" x14ac:dyDescent="0.15"/>
    <row r="117" s="15" customFormat="1" x14ac:dyDescent="0.15"/>
    <row r="118" s="15" customFormat="1" x14ac:dyDescent="0.15"/>
    <row r="119" s="15" customFormat="1" x14ac:dyDescent="0.15"/>
    <row r="120" s="15" customFormat="1" x14ac:dyDescent="0.15"/>
    <row r="121" s="15" customFormat="1" x14ac:dyDescent="0.15"/>
    <row r="122" s="15" customFormat="1" x14ac:dyDescent="0.15"/>
    <row r="123" s="15" customFormat="1" x14ac:dyDescent="0.15"/>
    <row r="124" s="15" customFormat="1" x14ac:dyDescent="0.15"/>
    <row r="125" s="15" customFormat="1" x14ac:dyDescent="0.15"/>
    <row r="126" s="15" customFormat="1" x14ac:dyDescent="0.15"/>
    <row r="127" s="15" customFormat="1" x14ac:dyDescent="0.15"/>
    <row r="128" s="15" customFormat="1" x14ac:dyDescent="0.15"/>
    <row r="129" s="15" customFormat="1" x14ac:dyDescent="0.15"/>
    <row r="130" s="15" customFormat="1" x14ac:dyDescent="0.15"/>
    <row r="131" s="15" customFormat="1" x14ac:dyDescent="0.15"/>
    <row r="132" s="15" customFormat="1" x14ac:dyDescent="0.15"/>
    <row r="133" s="15" customFormat="1" x14ac:dyDescent="0.15"/>
    <row r="134" s="15" customFormat="1" x14ac:dyDescent="0.15"/>
    <row r="135" s="15" customFormat="1" x14ac:dyDescent="0.15"/>
    <row r="136" s="15" customFormat="1" x14ac:dyDescent="0.15"/>
    <row r="137" s="15" customFormat="1" x14ac:dyDescent="0.15"/>
    <row r="138" s="15" customFormat="1" x14ac:dyDescent="0.15"/>
    <row r="139" s="15" customFormat="1" x14ac:dyDescent="0.15"/>
    <row r="140" s="15" customFormat="1" x14ac:dyDescent="0.15"/>
    <row r="141" s="15" customFormat="1" x14ac:dyDescent="0.15"/>
    <row r="142" s="15" customFormat="1" x14ac:dyDescent="0.15"/>
    <row r="143" s="15" customFormat="1" x14ac:dyDescent="0.15"/>
    <row r="144" s="15" customFormat="1" x14ac:dyDescent="0.15"/>
    <row r="145" s="15" customFormat="1" x14ac:dyDescent="0.15"/>
    <row r="146" s="15" customFormat="1" x14ac:dyDescent="0.15"/>
    <row r="147" s="15" customFormat="1" x14ac:dyDescent="0.15"/>
    <row r="148" s="15" customFormat="1" x14ac:dyDescent="0.15"/>
    <row r="149" s="15" customFormat="1" x14ac:dyDescent="0.15"/>
    <row r="150" s="15" customFormat="1" x14ac:dyDescent="0.15"/>
    <row r="151" s="15" customFormat="1" x14ac:dyDescent="0.15"/>
    <row r="152" s="15" customFormat="1" x14ac:dyDescent="0.15"/>
    <row r="153" s="15" customFormat="1" x14ac:dyDescent="0.15"/>
    <row r="154" s="15" customFormat="1" x14ac:dyDescent="0.15"/>
    <row r="155" s="15" customFormat="1" x14ac:dyDescent="0.15"/>
    <row r="156" s="15" customFormat="1" x14ac:dyDescent="0.15"/>
    <row r="157" s="15" customFormat="1" x14ac:dyDescent="0.15"/>
    <row r="158" s="15" customFormat="1" x14ac:dyDescent="0.15"/>
    <row r="159" s="15" customFormat="1" x14ac:dyDescent="0.15"/>
    <row r="160" s="15" customFormat="1" x14ac:dyDescent="0.15"/>
    <row r="161" s="15" customFormat="1" x14ac:dyDescent="0.15"/>
    <row r="162" s="15" customFormat="1" x14ac:dyDescent="0.15"/>
    <row r="163" s="15" customFormat="1" x14ac:dyDescent="0.15"/>
    <row r="164" s="15" customFormat="1" x14ac:dyDescent="0.15"/>
    <row r="165" s="15" customFormat="1" x14ac:dyDescent="0.15"/>
    <row r="166" s="15" customFormat="1" x14ac:dyDescent="0.15"/>
    <row r="167" s="15" customFormat="1" x14ac:dyDescent="0.15"/>
    <row r="168" s="15" customFormat="1" x14ac:dyDescent="0.15"/>
    <row r="169" s="15" customFormat="1" x14ac:dyDescent="0.15"/>
    <row r="170" s="15" customFormat="1" x14ac:dyDescent="0.15"/>
    <row r="171" s="15" customFormat="1" x14ac:dyDescent="0.15"/>
    <row r="172" s="15" customFormat="1" x14ac:dyDescent="0.15"/>
    <row r="173" s="15" customFormat="1" x14ac:dyDescent="0.15"/>
    <row r="174" s="15" customFormat="1" x14ac:dyDescent="0.15"/>
    <row r="175" s="15" customFormat="1" x14ac:dyDescent="0.15"/>
    <row r="176" s="15" customFormat="1" x14ac:dyDescent="0.15"/>
    <row r="177" s="15" customFormat="1" x14ac:dyDescent="0.15"/>
    <row r="178" s="15" customFormat="1" x14ac:dyDescent="0.15"/>
    <row r="179" s="15" customFormat="1" x14ac:dyDescent="0.15"/>
    <row r="180" s="15" customFormat="1" x14ac:dyDescent="0.15"/>
    <row r="181" s="15" customFormat="1" x14ac:dyDescent="0.15"/>
    <row r="182" s="15" customFormat="1" x14ac:dyDescent="0.15"/>
    <row r="183" s="15" customFormat="1" x14ac:dyDescent="0.15"/>
    <row r="184" s="15" customFormat="1" x14ac:dyDescent="0.15"/>
    <row r="185" s="15" customFormat="1" x14ac:dyDescent="0.15"/>
    <row r="186" s="15" customFormat="1" x14ac:dyDescent="0.15"/>
    <row r="187" s="15" customFormat="1" x14ac:dyDescent="0.15"/>
    <row r="188" s="15" customFormat="1" x14ac:dyDescent="0.15"/>
    <row r="189" s="15" customFormat="1" x14ac:dyDescent="0.15"/>
    <row r="190" s="15" customFormat="1" x14ac:dyDescent="0.15"/>
    <row r="191" s="15" customFormat="1" x14ac:dyDescent="0.15"/>
    <row r="192" s="15" customFormat="1" x14ac:dyDescent="0.15"/>
    <row r="193" s="15" customFormat="1" x14ac:dyDescent="0.15"/>
    <row r="194" s="15" customFormat="1" x14ac:dyDescent="0.15"/>
    <row r="195" s="15" customFormat="1" x14ac:dyDescent="0.15"/>
    <row r="196" s="15" customFormat="1" x14ac:dyDescent="0.15"/>
    <row r="197" s="15" customFormat="1" x14ac:dyDescent="0.15"/>
    <row r="198" s="15" customFormat="1" x14ac:dyDescent="0.15"/>
    <row r="199" s="15" customFormat="1" x14ac:dyDescent="0.15"/>
    <row r="200" s="15" customFormat="1" x14ac:dyDescent="0.15"/>
    <row r="201" s="15" customFormat="1" x14ac:dyDescent="0.15"/>
    <row r="202" s="15" customFormat="1" x14ac:dyDescent="0.15"/>
    <row r="203" s="15" customFormat="1" x14ac:dyDescent="0.15"/>
    <row r="204" s="15" customFormat="1" x14ac:dyDescent="0.15"/>
  </sheetData>
  <mergeCells count="129">
    <mergeCell ref="C44:C45"/>
    <mergeCell ref="C22:C23"/>
    <mergeCell ref="C24:C25"/>
    <mergeCell ref="C26:C27"/>
    <mergeCell ref="C28:C29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C42:C43"/>
    <mergeCell ref="C36:C37"/>
    <mergeCell ref="C38:C39"/>
    <mergeCell ref="E36:E3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G20:G21"/>
    <mergeCell ref="G22:G23"/>
    <mergeCell ref="G24:G25"/>
    <mergeCell ref="B44:B45"/>
    <mergeCell ref="B26:B27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18:D19"/>
    <mergeCell ref="D20:D21"/>
    <mergeCell ref="B16:B17"/>
    <mergeCell ref="B18:B19"/>
    <mergeCell ref="B20:B21"/>
    <mergeCell ref="B22:B23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C12:C13"/>
    <mergeCell ref="C14:C15"/>
    <mergeCell ref="B28:B29"/>
    <mergeCell ref="B30:B31"/>
    <mergeCell ref="B32:B33"/>
    <mergeCell ref="B34:B35"/>
    <mergeCell ref="B24:B25"/>
    <mergeCell ref="B12:B13"/>
    <mergeCell ref="B14:B15"/>
    <mergeCell ref="C16:C17"/>
    <mergeCell ref="C18:C19"/>
    <mergeCell ref="C30:C31"/>
    <mergeCell ref="C32:C33"/>
    <mergeCell ref="C34:C35"/>
    <mergeCell ref="C40:C41"/>
    <mergeCell ref="C20:C21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B6:B7"/>
    <mergeCell ref="B8:B9"/>
    <mergeCell ref="B10:B11"/>
    <mergeCell ref="D14:D15"/>
    <mergeCell ref="D16:D17"/>
    <mergeCell ref="E16:E17"/>
  </mergeCells>
  <phoneticPr fontId="4"/>
  <printOptions gridLinesSet="0"/>
  <pageMargins left="0.86614173228346458" right="0.98425196850393704" top="0.78740157480314965" bottom="0.59055118110236227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44"/>
  <sheetViews>
    <sheetView showGridLines="0" zoomScale="145" zoomScaleNormal="145" workbookViewId="0">
      <selection activeCell="D4" sqref="D4"/>
    </sheetView>
  </sheetViews>
  <sheetFormatPr defaultColWidth="9" defaultRowHeight="15.75" customHeight="1" x14ac:dyDescent="0.15"/>
  <cols>
    <col min="1" max="1" width="20.75" style="1" customWidth="1"/>
    <col min="2" max="2" width="21.875" style="22" customWidth="1"/>
    <col min="3" max="3" width="21.875" style="1" customWidth="1"/>
    <col min="4" max="4" width="21.75" style="1" customWidth="1"/>
    <col min="5" max="8" width="9" style="1"/>
    <col min="9" max="9" width="25.25" style="1" customWidth="1"/>
    <col min="10" max="16384" width="9" style="1"/>
  </cols>
  <sheetData>
    <row r="1" spans="1:7" s="21" customFormat="1" ht="26.25" customHeight="1" x14ac:dyDescent="0.15">
      <c r="A1" s="279" t="s">
        <v>64</v>
      </c>
      <c r="B1" s="279"/>
      <c r="C1" s="279"/>
      <c r="D1" s="20"/>
    </row>
    <row r="2" spans="1:7" ht="22.5" customHeight="1" x14ac:dyDescent="0.15">
      <c r="B2" s="54" t="s">
        <v>66</v>
      </c>
      <c r="D2" s="55" t="s">
        <v>65</v>
      </c>
      <c r="E2" s="2"/>
    </row>
    <row r="3" spans="1:7" ht="19.5" customHeight="1" x14ac:dyDescent="0.15">
      <c r="A3" s="105" t="s">
        <v>11</v>
      </c>
      <c r="B3" s="112" t="s">
        <v>12</v>
      </c>
      <c r="C3" s="106" t="s">
        <v>13</v>
      </c>
      <c r="D3" s="106" t="s">
        <v>14</v>
      </c>
      <c r="E3" s="2"/>
      <c r="F3" s="2"/>
      <c r="G3" s="2"/>
    </row>
    <row r="4" spans="1:7" ht="19.5" customHeight="1" x14ac:dyDescent="0.15">
      <c r="A4" s="252" t="s">
        <v>202</v>
      </c>
      <c r="B4" s="133">
        <v>43583</v>
      </c>
      <c r="C4" s="254">
        <v>103425515</v>
      </c>
      <c r="D4" s="253">
        <v>18553145473</v>
      </c>
      <c r="E4" s="2"/>
      <c r="F4" s="2"/>
      <c r="G4" s="2"/>
    </row>
    <row r="5" spans="1:7" ht="19.5" customHeight="1" x14ac:dyDescent="0.15">
      <c r="A5" s="107" t="s">
        <v>201</v>
      </c>
      <c r="B5" s="133">
        <v>42839</v>
      </c>
      <c r="C5" s="152">
        <v>98398882</v>
      </c>
      <c r="D5" s="134">
        <v>16260933419</v>
      </c>
      <c r="E5" s="2"/>
      <c r="F5" s="2"/>
      <c r="G5" s="2"/>
    </row>
    <row r="6" spans="1:7" ht="19.5" customHeight="1" x14ac:dyDescent="0.15">
      <c r="A6" s="107" t="s">
        <v>159</v>
      </c>
      <c r="B6" s="133">
        <v>45286</v>
      </c>
      <c r="C6" s="152">
        <v>101331543</v>
      </c>
      <c r="D6" s="134">
        <v>15728088789</v>
      </c>
      <c r="E6" s="2"/>
      <c r="F6" s="2"/>
      <c r="G6" s="2"/>
    </row>
    <row r="7" spans="1:7" ht="19.5" customHeight="1" x14ac:dyDescent="0.15">
      <c r="A7" s="107" t="s">
        <v>137</v>
      </c>
      <c r="B7" s="133">
        <v>47140</v>
      </c>
      <c r="C7" s="134">
        <v>100245419</v>
      </c>
      <c r="D7" s="134">
        <v>16537084903</v>
      </c>
      <c r="E7" s="2"/>
      <c r="F7" s="2"/>
      <c r="G7" s="2"/>
    </row>
    <row r="8" spans="1:7" ht="19.5" customHeight="1" x14ac:dyDescent="0.15">
      <c r="A8" s="107" t="s">
        <v>135</v>
      </c>
      <c r="B8" s="133">
        <v>48651</v>
      </c>
      <c r="C8" s="134">
        <v>106616690</v>
      </c>
      <c r="D8" s="134">
        <v>18437037423</v>
      </c>
      <c r="E8" s="2"/>
      <c r="F8" s="2"/>
      <c r="G8" s="2"/>
    </row>
    <row r="9" spans="1:7" ht="19.5" customHeight="1" x14ac:dyDescent="0.15">
      <c r="A9" s="107" t="s">
        <v>15</v>
      </c>
      <c r="B9" s="113">
        <v>50467</v>
      </c>
      <c r="C9" s="82">
        <v>112656714.73</v>
      </c>
      <c r="D9" s="82">
        <v>20832170259</v>
      </c>
      <c r="E9" s="2"/>
      <c r="F9" s="2"/>
      <c r="G9" s="2"/>
    </row>
    <row r="10" spans="1:7" ht="19.5" customHeight="1" x14ac:dyDescent="0.15">
      <c r="A10" s="99" t="s">
        <v>16</v>
      </c>
      <c r="B10" s="113">
        <v>47242</v>
      </c>
      <c r="C10" s="83">
        <v>95364450</v>
      </c>
      <c r="D10" s="83">
        <v>16652249941</v>
      </c>
      <c r="E10" s="2"/>
      <c r="F10" s="2"/>
      <c r="G10" s="2"/>
    </row>
    <row r="11" spans="1:7" ht="19.5" customHeight="1" x14ac:dyDescent="0.15">
      <c r="A11" s="99" t="s">
        <v>17</v>
      </c>
      <c r="B11" s="113">
        <v>42205</v>
      </c>
      <c r="C11" s="83">
        <v>103905218</v>
      </c>
      <c r="D11" s="83">
        <v>18023170718</v>
      </c>
      <c r="E11" s="2"/>
      <c r="F11" s="2"/>
      <c r="G11" s="2"/>
    </row>
    <row r="12" spans="1:7" ht="19.5" customHeight="1" x14ac:dyDescent="0.15">
      <c r="A12" s="99" t="s">
        <v>18</v>
      </c>
      <c r="B12" s="114">
        <v>36856</v>
      </c>
      <c r="C12" s="83">
        <v>97081397</v>
      </c>
      <c r="D12" s="83">
        <v>16831554610</v>
      </c>
      <c r="E12" s="2"/>
      <c r="F12" s="2"/>
      <c r="G12" s="2"/>
    </row>
    <row r="13" spans="1:7" ht="19.5" customHeight="1" x14ac:dyDescent="0.15">
      <c r="A13" s="99" t="s">
        <v>19</v>
      </c>
      <c r="B13" s="114">
        <v>29389</v>
      </c>
      <c r="C13" s="83">
        <v>86087272</v>
      </c>
      <c r="D13" s="83">
        <v>14133800821</v>
      </c>
      <c r="E13" s="2"/>
      <c r="F13" s="2"/>
      <c r="G13" s="2"/>
    </row>
    <row r="14" spans="1:7" ht="19.5" customHeight="1" x14ac:dyDescent="0.15">
      <c r="A14" s="99" t="s">
        <v>117</v>
      </c>
      <c r="B14" s="114">
        <v>23172</v>
      </c>
      <c r="C14" s="83">
        <v>54158546</v>
      </c>
      <c r="D14" s="83">
        <v>9485240558</v>
      </c>
      <c r="E14" s="2"/>
      <c r="F14" s="2"/>
      <c r="G14" s="2"/>
    </row>
    <row r="15" spans="1:7" ht="19.5" customHeight="1" x14ac:dyDescent="0.15">
      <c r="A15" s="99" t="s">
        <v>118</v>
      </c>
      <c r="B15" s="113">
        <v>14181</v>
      </c>
      <c r="C15" s="84">
        <v>28031594</v>
      </c>
      <c r="D15" s="85">
        <v>4389161978</v>
      </c>
      <c r="E15" s="2"/>
      <c r="F15" s="2"/>
      <c r="G15" s="2"/>
    </row>
    <row r="16" spans="1:7" ht="19.5" customHeight="1" x14ac:dyDescent="0.15">
      <c r="A16" s="99" t="s">
        <v>119</v>
      </c>
      <c r="B16" s="115">
        <v>52486</v>
      </c>
      <c r="C16" s="86">
        <v>128677630</v>
      </c>
      <c r="D16" s="87">
        <v>18052781229</v>
      </c>
      <c r="E16" s="2"/>
      <c r="F16" s="2"/>
      <c r="G16" s="2"/>
    </row>
    <row r="17" spans="1:7" ht="19.5" customHeight="1" x14ac:dyDescent="0.15">
      <c r="A17" s="100" t="s">
        <v>120</v>
      </c>
      <c r="B17" s="116">
        <v>53276</v>
      </c>
      <c r="C17" s="88">
        <v>115065876</v>
      </c>
      <c r="D17" s="89">
        <v>15287711746</v>
      </c>
      <c r="E17" s="2"/>
      <c r="F17" s="2"/>
      <c r="G17" s="2"/>
    </row>
    <row r="18" spans="1:7" ht="19.5" customHeight="1" x14ac:dyDescent="0.15">
      <c r="A18" s="101" t="s">
        <v>20</v>
      </c>
      <c r="B18" s="117" t="s">
        <v>90</v>
      </c>
      <c r="C18" s="90" t="s">
        <v>91</v>
      </c>
      <c r="D18" s="91">
        <v>15232252034</v>
      </c>
      <c r="E18" s="2"/>
      <c r="F18" s="2"/>
      <c r="G18" s="2"/>
    </row>
    <row r="19" spans="1:7" ht="19.5" customHeight="1" x14ac:dyDescent="0.15">
      <c r="A19" s="99" t="s">
        <v>121</v>
      </c>
      <c r="B19" s="115">
        <v>54662</v>
      </c>
      <c r="C19" s="86">
        <v>135353107</v>
      </c>
      <c r="D19" s="87">
        <v>21635463951</v>
      </c>
      <c r="E19" s="2"/>
      <c r="F19" s="2"/>
      <c r="G19" s="2"/>
    </row>
    <row r="20" spans="1:7" ht="19.5" customHeight="1" x14ac:dyDescent="0.15">
      <c r="A20" s="99" t="s">
        <v>122</v>
      </c>
      <c r="B20" s="115">
        <v>53140</v>
      </c>
      <c r="C20" s="86">
        <v>133036183</v>
      </c>
      <c r="D20" s="87">
        <v>20876113305</v>
      </c>
      <c r="E20" s="2"/>
      <c r="F20" s="2"/>
      <c r="G20" s="2"/>
    </row>
    <row r="21" spans="1:7" ht="19.5" customHeight="1" x14ac:dyDescent="0.15">
      <c r="A21" s="108" t="s">
        <v>123</v>
      </c>
      <c r="B21" s="116">
        <v>51575</v>
      </c>
      <c r="C21" s="88">
        <v>178238014</v>
      </c>
      <c r="D21" s="89">
        <v>20347169696</v>
      </c>
      <c r="E21" s="2"/>
      <c r="F21" s="2"/>
      <c r="G21" s="2"/>
    </row>
    <row r="22" spans="1:7" ht="19.5" customHeight="1" x14ac:dyDescent="0.15">
      <c r="A22" s="101" t="s">
        <v>20</v>
      </c>
      <c r="B22" s="117" t="s">
        <v>92</v>
      </c>
      <c r="C22" s="90" t="s">
        <v>93</v>
      </c>
      <c r="D22" s="91">
        <v>20318709349</v>
      </c>
      <c r="E22" s="2"/>
      <c r="F22" s="2"/>
      <c r="G22" s="2"/>
    </row>
    <row r="23" spans="1:7" ht="19.5" customHeight="1" x14ac:dyDescent="0.15">
      <c r="A23" s="100" t="s">
        <v>124</v>
      </c>
      <c r="B23" s="118">
        <v>52795</v>
      </c>
      <c r="C23" s="92">
        <v>166175051</v>
      </c>
      <c r="D23" s="93">
        <v>19024731659</v>
      </c>
      <c r="E23" s="2"/>
      <c r="F23" s="2"/>
      <c r="G23" s="2"/>
    </row>
    <row r="24" spans="1:7" ht="19.5" customHeight="1" x14ac:dyDescent="0.15">
      <c r="A24" s="101" t="s">
        <v>20</v>
      </c>
      <c r="B24" s="117" t="s">
        <v>94</v>
      </c>
      <c r="C24" s="90" t="s">
        <v>95</v>
      </c>
      <c r="D24" s="91">
        <v>18685202986</v>
      </c>
      <c r="E24" s="2"/>
      <c r="F24" s="2"/>
      <c r="G24" s="2"/>
    </row>
    <row r="25" spans="1:7" ht="19.5" customHeight="1" x14ac:dyDescent="0.15">
      <c r="A25" s="108" t="s">
        <v>125</v>
      </c>
      <c r="B25" s="116">
        <v>55879</v>
      </c>
      <c r="C25" s="88">
        <v>127045735</v>
      </c>
      <c r="D25" s="89">
        <v>19758364787</v>
      </c>
      <c r="E25" s="2"/>
      <c r="F25" s="2"/>
      <c r="G25" s="2"/>
    </row>
    <row r="26" spans="1:7" ht="19.5" customHeight="1" x14ac:dyDescent="0.15">
      <c r="A26" s="101" t="s">
        <v>20</v>
      </c>
      <c r="B26" s="117" t="s">
        <v>96</v>
      </c>
      <c r="C26" s="94">
        <v>126024360</v>
      </c>
      <c r="D26" s="91">
        <v>19365142887</v>
      </c>
      <c r="E26" s="2"/>
      <c r="F26" s="2"/>
      <c r="G26" s="2"/>
    </row>
    <row r="27" spans="1:7" ht="19.5" customHeight="1" x14ac:dyDescent="0.15">
      <c r="A27" s="108" t="s">
        <v>126</v>
      </c>
      <c r="B27" s="116">
        <v>61285</v>
      </c>
      <c r="C27" s="88">
        <v>135801282</v>
      </c>
      <c r="D27" s="89">
        <v>17352656240</v>
      </c>
      <c r="E27" s="2"/>
      <c r="F27" s="2"/>
      <c r="G27" s="2"/>
    </row>
    <row r="28" spans="1:7" ht="19.5" customHeight="1" x14ac:dyDescent="0.15">
      <c r="A28" s="101" t="s">
        <v>20</v>
      </c>
      <c r="B28" s="117" t="s">
        <v>97</v>
      </c>
      <c r="C28" s="94">
        <v>134408710</v>
      </c>
      <c r="D28" s="91">
        <v>16780833797</v>
      </c>
      <c r="E28" s="2"/>
      <c r="F28" s="2"/>
      <c r="G28" s="2"/>
    </row>
    <row r="29" spans="1:7" ht="19.5" customHeight="1" x14ac:dyDescent="0.15">
      <c r="A29" s="108" t="s">
        <v>127</v>
      </c>
      <c r="B29" s="116">
        <v>64101</v>
      </c>
      <c r="C29" s="88">
        <v>115986747</v>
      </c>
      <c r="D29" s="89">
        <v>20207461673</v>
      </c>
      <c r="E29" s="2"/>
      <c r="F29" s="2"/>
      <c r="G29" s="2"/>
    </row>
    <row r="30" spans="1:7" ht="19.5" customHeight="1" x14ac:dyDescent="0.15">
      <c r="A30" s="101" t="s">
        <v>20</v>
      </c>
      <c r="B30" s="117" t="s">
        <v>98</v>
      </c>
      <c r="C30" s="94">
        <v>114419095</v>
      </c>
      <c r="D30" s="91">
        <v>19642299073</v>
      </c>
      <c r="E30" s="2"/>
      <c r="F30" s="2"/>
      <c r="G30" s="2"/>
    </row>
    <row r="31" spans="1:7" ht="19.5" customHeight="1" x14ac:dyDescent="0.15">
      <c r="A31" s="108" t="s">
        <v>128</v>
      </c>
      <c r="B31" s="116">
        <v>61949</v>
      </c>
      <c r="C31" s="88">
        <v>168854301</v>
      </c>
      <c r="D31" s="89">
        <v>18119061601</v>
      </c>
    </row>
    <row r="32" spans="1:7" ht="19.5" customHeight="1" x14ac:dyDescent="0.15">
      <c r="A32" s="101" t="s">
        <v>20</v>
      </c>
      <c r="B32" s="117" t="s">
        <v>99</v>
      </c>
      <c r="C32" s="95">
        <v>168731164</v>
      </c>
      <c r="D32" s="96">
        <v>18082932925</v>
      </c>
    </row>
    <row r="33" spans="1:4" ht="19.5" customHeight="1" x14ac:dyDescent="0.15">
      <c r="A33" s="100" t="s">
        <v>129</v>
      </c>
      <c r="B33" s="118">
        <v>62209</v>
      </c>
      <c r="C33" s="92">
        <v>135369159</v>
      </c>
      <c r="D33" s="93">
        <v>17779761142</v>
      </c>
    </row>
    <row r="34" spans="1:4" ht="19.5" customHeight="1" x14ac:dyDescent="0.15">
      <c r="A34" s="101" t="s">
        <v>20</v>
      </c>
      <c r="B34" s="119" t="s">
        <v>100</v>
      </c>
      <c r="C34" s="97" t="s">
        <v>101</v>
      </c>
      <c r="D34" s="98" t="s">
        <v>102</v>
      </c>
    </row>
    <row r="35" spans="1:4" ht="19.5" customHeight="1" x14ac:dyDescent="0.15">
      <c r="A35" s="100" t="s">
        <v>130</v>
      </c>
      <c r="B35" s="118">
        <v>62084</v>
      </c>
      <c r="C35" s="92">
        <v>135199438</v>
      </c>
      <c r="D35" s="93">
        <v>19145173060</v>
      </c>
    </row>
    <row r="36" spans="1:4" ht="19.5" customHeight="1" x14ac:dyDescent="0.15">
      <c r="A36" s="101" t="s">
        <v>20</v>
      </c>
      <c r="B36" s="119" t="s">
        <v>103</v>
      </c>
      <c r="C36" s="97" t="s">
        <v>104</v>
      </c>
      <c r="D36" s="98" t="s">
        <v>21</v>
      </c>
    </row>
    <row r="37" spans="1:4" ht="19.5" customHeight="1" x14ac:dyDescent="0.15">
      <c r="A37" s="109" t="s">
        <v>89</v>
      </c>
      <c r="B37" s="118">
        <v>63323</v>
      </c>
      <c r="C37" s="93">
        <v>179620670</v>
      </c>
      <c r="D37" s="93">
        <v>22129440247</v>
      </c>
    </row>
    <row r="38" spans="1:4" ht="19.5" customHeight="1" x14ac:dyDescent="0.15">
      <c r="A38" s="110" t="s">
        <v>20</v>
      </c>
      <c r="B38" s="119" t="s">
        <v>105</v>
      </c>
      <c r="C38" s="97" t="s">
        <v>106</v>
      </c>
      <c r="D38" s="98" t="s">
        <v>107</v>
      </c>
    </row>
    <row r="39" spans="1:4" ht="19.5" customHeight="1" x14ac:dyDescent="0.15">
      <c r="A39" s="100" t="s">
        <v>88</v>
      </c>
      <c r="B39" s="118">
        <v>63404</v>
      </c>
      <c r="C39" s="93">
        <v>236873018</v>
      </c>
      <c r="D39" s="93">
        <v>23807745082</v>
      </c>
    </row>
    <row r="40" spans="1:4" ht="19.5" customHeight="1" x14ac:dyDescent="0.15">
      <c r="A40" s="111" t="s">
        <v>20</v>
      </c>
      <c r="B40" s="119" t="s">
        <v>108</v>
      </c>
      <c r="C40" s="97" t="s">
        <v>116</v>
      </c>
      <c r="D40" s="98" t="s">
        <v>109</v>
      </c>
    </row>
    <row r="41" spans="1:4" ht="19.5" customHeight="1" x14ac:dyDescent="0.15">
      <c r="A41" s="100" t="s">
        <v>87</v>
      </c>
      <c r="B41" s="118">
        <v>67191</v>
      </c>
      <c r="C41" s="93">
        <v>163851166</v>
      </c>
      <c r="D41" s="93">
        <v>18297322443</v>
      </c>
    </row>
    <row r="42" spans="1:4" ht="19.5" customHeight="1" x14ac:dyDescent="0.15">
      <c r="A42" s="110" t="s">
        <v>20</v>
      </c>
      <c r="B42" s="119" t="s">
        <v>115</v>
      </c>
      <c r="C42" s="97" t="s">
        <v>110</v>
      </c>
      <c r="D42" s="98" t="s">
        <v>111</v>
      </c>
    </row>
    <row r="43" spans="1:4" ht="19.5" customHeight="1" x14ac:dyDescent="0.15">
      <c r="A43" s="100" t="s">
        <v>131</v>
      </c>
      <c r="B43" s="118">
        <v>70964</v>
      </c>
      <c r="C43" s="93">
        <v>124138629</v>
      </c>
      <c r="D43" s="93">
        <v>19081574793</v>
      </c>
    </row>
    <row r="44" spans="1:4" ht="19.5" customHeight="1" x14ac:dyDescent="0.15">
      <c r="A44" s="110" t="s">
        <v>20</v>
      </c>
      <c r="B44" s="119" t="s">
        <v>112</v>
      </c>
      <c r="C44" s="97" t="s">
        <v>113</v>
      </c>
      <c r="D44" s="98" t="s">
        <v>114</v>
      </c>
    </row>
  </sheetData>
  <mergeCells count="1">
    <mergeCell ref="A1:C1"/>
  </mergeCells>
  <phoneticPr fontId="1"/>
  <printOptions gridLinesSet="0"/>
  <pageMargins left="0.78740157480314965" right="0.39370078740157483" top="0.78740157480314965" bottom="0.39370078740157483" header="0.51181102362204722" footer="0.51181102362204722"/>
  <pageSetup paperSize="9" scale="9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zoomScale="115" zoomScaleNormal="145" zoomScaleSheetLayoutView="115" zoomScalePageLayoutView="145" workbookViewId="0">
      <selection activeCell="J16" sqref="J16"/>
    </sheetView>
  </sheetViews>
  <sheetFormatPr defaultColWidth="9" defaultRowHeight="13.5" x14ac:dyDescent="0.15"/>
  <cols>
    <col min="1" max="1" width="3.875" style="29" customWidth="1"/>
    <col min="2" max="2" width="8.75" style="29" customWidth="1"/>
    <col min="3" max="3" width="12.75" style="29" customWidth="1"/>
    <col min="4" max="4" width="16.75" style="29" customWidth="1"/>
    <col min="5" max="5" width="8.75" style="29" customWidth="1"/>
    <col min="6" max="6" width="12.75" style="29" customWidth="1"/>
    <col min="7" max="7" width="16.875" style="29" customWidth="1"/>
    <col min="8" max="8" width="8.75" style="29" customWidth="1"/>
    <col min="9" max="9" width="13.25" style="29" customWidth="1"/>
    <col min="10" max="10" width="18.625" style="29" customWidth="1"/>
    <col min="11" max="16384" width="9" style="29"/>
  </cols>
  <sheetData>
    <row r="1" spans="1:10" s="24" customFormat="1" ht="22.5" customHeight="1" x14ac:dyDescent="0.2">
      <c r="A1" s="282" t="s">
        <v>67</v>
      </c>
      <c r="B1" s="283"/>
      <c r="C1" s="283"/>
      <c r="D1" s="283"/>
      <c r="E1" s="283"/>
      <c r="F1" s="283"/>
      <c r="G1" s="283"/>
      <c r="H1" s="283"/>
      <c r="I1" s="283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284" t="s">
        <v>65</v>
      </c>
      <c r="I2" s="284"/>
      <c r="J2" s="284"/>
    </row>
    <row r="3" spans="1:10" s="27" customFormat="1" ht="15" customHeight="1" x14ac:dyDescent="0.15">
      <c r="A3" s="25"/>
      <c r="B3" s="26"/>
      <c r="C3" s="26"/>
      <c r="D3" s="26"/>
      <c r="E3" s="60" t="s">
        <v>81</v>
      </c>
      <c r="F3" s="26"/>
      <c r="G3" s="26"/>
      <c r="H3" s="285"/>
      <c r="I3" s="285"/>
      <c r="J3" s="285"/>
    </row>
    <row r="4" spans="1:10" s="27" customFormat="1" ht="26.45" customHeight="1" x14ac:dyDescent="0.15">
      <c r="A4" s="122"/>
      <c r="B4" s="286" t="s">
        <v>204</v>
      </c>
      <c r="C4" s="286"/>
      <c r="D4" s="287"/>
      <c r="E4" s="286" t="s">
        <v>203</v>
      </c>
      <c r="F4" s="286"/>
      <c r="G4" s="287"/>
      <c r="H4" s="56" t="s">
        <v>22</v>
      </c>
      <c r="I4" s="57"/>
      <c r="J4" s="58"/>
    </row>
    <row r="5" spans="1:10" s="27" customFormat="1" ht="37.5" customHeight="1" x14ac:dyDescent="0.15">
      <c r="A5" s="121"/>
      <c r="B5" s="120" t="s">
        <v>23</v>
      </c>
      <c r="C5" s="59" t="s">
        <v>84</v>
      </c>
      <c r="D5" s="218" t="s">
        <v>83</v>
      </c>
      <c r="E5" s="120" t="s">
        <v>23</v>
      </c>
      <c r="F5" s="59" t="s">
        <v>84</v>
      </c>
      <c r="G5" s="218" t="s">
        <v>83</v>
      </c>
      <c r="H5" s="120" t="s">
        <v>23</v>
      </c>
      <c r="I5" s="59" t="s">
        <v>84</v>
      </c>
      <c r="J5" s="129" t="s">
        <v>83</v>
      </c>
    </row>
    <row r="6" spans="1:10" s="27" customFormat="1" ht="27" customHeight="1" x14ac:dyDescent="0.15">
      <c r="A6" s="121" t="s">
        <v>68</v>
      </c>
      <c r="B6" s="162">
        <v>2684</v>
      </c>
      <c r="C6" s="163">
        <v>7758703</v>
      </c>
      <c r="D6" s="189">
        <v>1169558913</v>
      </c>
      <c r="E6" s="162">
        <v>2477</v>
      </c>
      <c r="F6" s="163">
        <v>8386286</v>
      </c>
      <c r="G6" s="189">
        <v>1168798149</v>
      </c>
      <c r="H6" s="165">
        <f t="shared" ref="H6:H18" si="0">B6-E6</f>
        <v>207</v>
      </c>
      <c r="I6" s="166">
        <f t="shared" ref="I6:I18" si="1">C6-F6</f>
        <v>-627583</v>
      </c>
      <c r="J6" s="166">
        <f t="shared" ref="J6:J18" si="2">D6-G6</f>
        <v>760764</v>
      </c>
    </row>
    <row r="7" spans="1:10" s="27" customFormat="1" ht="27" customHeight="1" x14ac:dyDescent="0.15">
      <c r="A7" s="121" t="s">
        <v>69</v>
      </c>
      <c r="B7" s="162">
        <v>2145</v>
      </c>
      <c r="C7" s="163">
        <v>9620328</v>
      </c>
      <c r="D7" s="167">
        <v>842964215</v>
      </c>
      <c r="E7" s="162">
        <v>1961</v>
      </c>
      <c r="F7" s="163">
        <v>9492681</v>
      </c>
      <c r="G7" s="167">
        <v>1043817486</v>
      </c>
      <c r="H7" s="165">
        <f t="shared" si="0"/>
        <v>184</v>
      </c>
      <c r="I7" s="166">
        <f t="shared" si="1"/>
        <v>127647</v>
      </c>
      <c r="J7" s="166">
        <f t="shared" si="2"/>
        <v>-200853271</v>
      </c>
    </row>
    <row r="8" spans="1:10" s="27" customFormat="1" ht="27" customHeight="1" x14ac:dyDescent="0.15">
      <c r="A8" s="121" t="s">
        <v>70</v>
      </c>
      <c r="B8" s="162">
        <v>2050</v>
      </c>
      <c r="C8" s="163">
        <v>4203602</v>
      </c>
      <c r="D8" s="167">
        <v>856590400</v>
      </c>
      <c r="E8" s="162">
        <v>2090</v>
      </c>
      <c r="F8" s="163">
        <v>7062822</v>
      </c>
      <c r="G8" s="167">
        <v>772409119</v>
      </c>
      <c r="H8" s="165">
        <f t="shared" si="0"/>
        <v>-40</v>
      </c>
      <c r="I8" s="166">
        <f t="shared" si="1"/>
        <v>-2859220</v>
      </c>
      <c r="J8" s="166">
        <f t="shared" si="2"/>
        <v>84181281</v>
      </c>
    </row>
    <row r="9" spans="1:10" s="27" customFormat="1" ht="27" customHeight="1" x14ac:dyDescent="0.15">
      <c r="A9" s="121" t="s">
        <v>71</v>
      </c>
      <c r="B9" s="162">
        <v>2774</v>
      </c>
      <c r="C9" s="163">
        <v>11682518</v>
      </c>
      <c r="D9" s="167">
        <v>1234005103</v>
      </c>
      <c r="E9" s="162">
        <v>2988</v>
      </c>
      <c r="F9" s="163">
        <v>7167943</v>
      </c>
      <c r="G9" s="167">
        <v>960094995</v>
      </c>
      <c r="H9" s="165">
        <f t="shared" si="0"/>
        <v>-214</v>
      </c>
      <c r="I9" s="166">
        <f t="shared" si="1"/>
        <v>4514575</v>
      </c>
      <c r="J9" s="166">
        <f t="shared" si="2"/>
        <v>273910108</v>
      </c>
    </row>
    <row r="10" spans="1:10" s="27" customFormat="1" ht="27" customHeight="1" x14ac:dyDescent="0.15">
      <c r="A10" s="121" t="s">
        <v>72</v>
      </c>
      <c r="B10" s="162">
        <v>4326</v>
      </c>
      <c r="C10" s="163">
        <v>17134761.699999999</v>
      </c>
      <c r="D10" s="167">
        <v>2190070760</v>
      </c>
      <c r="E10" s="162">
        <v>4259</v>
      </c>
      <c r="F10" s="163">
        <v>11919204</v>
      </c>
      <c r="G10" s="167">
        <v>1535518311</v>
      </c>
      <c r="H10" s="165">
        <f t="shared" si="0"/>
        <v>67</v>
      </c>
      <c r="I10" s="166">
        <f t="shared" si="1"/>
        <v>5215557.6999999993</v>
      </c>
      <c r="J10" s="166">
        <f t="shared" si="2"/>
        <v>654552449</v>
      </c>
    </row>
    <row r="11" spans="1:10" s="27" customFormat="1" ht="27" customHeight="1" x14ac:dyDescent="0.15">
      <c r="A11" s="121" t="s">
        <v>73</v>
      </c>
      <c r="B11" s="162">
        <v>5661</v>
      </c>
      <c r="C11" s="163">
        <v>16790368</v>
      </c>
      <c r="D11" s="167">
        <v>3628342827</v>
      </c>
      <c r="E11" s="162">
        <v>5345</v>
      </c>
      <c r="F11" s="163">
        <v>15020187</v>
      </c>
      <c r="G11" s="167">
        <v>2642614848</v>
      </c>
      <c r="H11" s="165">
        <f t="shared" si="0"/>
        <v>316</v>
      </c>
      <c r="I11" s="166">
        <f t="shared" si="1"/>
        <v>1770181</v>
      </c>
      <c r="J11" s="166">
        <f t="shared" si="2"/>
        <v>985727979</v>
      </c>
    </row>
    <row r="12" spans="1:10" s="27" customFormat="1" ht="27" customHeight="1" x14ac:dyDescent="0.15">
      <c r="A12" s="121" t="s">
        <v>74</v>
      </c>
      <c r="B12" s="162">
        <v>4392</v>
      </c>
      <c r="C12" s="163">
        <v>9392777.4000000004</v>
      </c>
      <c r="D12" s="167">
        <v>2508239593</v>
      </c>
      <c r="E12" s="162">
        <v>4261</v>
      </c>
      <c r="F12" s="163">
        <v>8265315</v>
      </c>
      <c r="G12" s="167">
        <v>1867786037</v>
      </c>
      <c r="H12" s="165">
        <f t="shared" si="0"/>
        <v>131</v>
      </c>
      <c r="I12" s="166">
        <f t="shared" si="1"/>
        <v>1127462.4000000004</v>
      </c>
      <c r="J12" s="166">
        <f t="shared" si="2"/>
        <v>640453556</v>
      </c>
    </row>
    <row r="13" spans="1:10" s="27" customFormat="1" ht="27" customHeight="1" x14ac:dyDescent="0.15">
      <c r="A13" s="121" t="s">
        <v>75</v>
      </c>
      <c r="B13" s="162">
        <v>3822</v>
      </c>
      <c r="C13" s="163">
        <v>1250260.5</v>
      </c>
      <c r="D13" s="167">
        <v>529888547</v>
      </c>
      <c r="E13" s="162">
        <v>3119</v>
      </c>
      <c r="F13" s="163">
        <v>2969888</v>
      </c>
      <c r="G13" s="167">
        <v>824170015</v>
      </c>
      <c r="H13" s="165">
        <f t="shared" si="0"/>
        <v>703</v>
      </c>
      <c r="I13" s="166">
        <f t="shared" si="1"/>
        <v>-1719627.5</v>
      </c>
      <c r="J13" s="166">
        <f t="shared" si="2"/>
        <v>-294281468</v>
      </c>
    </row>
    <row r="14" spans="1:10" s="27" customFormat="1" ht="27" customHeight="1" x14ac:dyDescent="0.15">
      <c r="A14" s="121" t="s">
        <v>76</v>
      </c>
      <c r="B14" s="162">
        <v>4135</v>
      </c>
      <c r="C14" s="163">
        <v>3175454</v>
      </c>
      <c r="D14" s="167">
        <v>987134053</v>
      </c>
      <c r="E14" s="162">
        <v>4304</v>
      </c>
      <c r="F14" s="163">
        <v>4456538</v>
      </c>
      <c r="G14" s="167">
        <v>1125099442</v>
      </c>
      <c r="H14" s="165">
        <f t="shared" si="0"/>
        <v>-169</v>
      </c>
      <c r="I14" s="166">
        <f t="shared" si="1"/>
        <v>-1281084</v>
      </c>
      <c r="J14" s="166">
        <f t="shared" si="2"/>
        <v>-137965389</v>
      </c>
    </row>
    <row r="15" spans="1:10" s="27" customFormat="1" ht="27" customHeight="1" x14ac:dyDescent="0.15">
      <c r="A15" s="121" t="s">
        <v>77</v>
      </c>
      <c r="B15" s="162">
        <v>4105</v>
      </c>
      <c r="C15" s="163">
        <v>6129824.2000000002</v>
      </c>
      <c r="D15" s="167">
        <v>1177406616</v>
      </c>
      <c r="E15" s="162">
        <v>4411</v>
      </c>
      <c r="F15" s="163">
        <v>5645350</v>
      </c>
      <c r="G15" s="167">
        <v>969892226</v>
      </c>
      <c r="H15" s="165">
        <f t="shared" si="0"/>
        <v>-306</v>
      </c>
      <c r="I15" s="166">
        <f t="shared" si="1"/>
        <v>484474.20000000019</v>
      </c>
      <c r="J15" s="166">
        <f t="shared" si="2"/>
        <v>207514390</v>
      </c>
    </row>
    <row r="16" spans="1:10" s="27" customFormat="1" ht="27" customHeight="1" x14ac:dyDescent="0.15">
      <c r="A16" s="121" t="s">
        <v>78</v>
      </c>
      <c r="B16" s="162">
        <v>3905</v>
      </c>
      <c r="C16" s="163">
        <v>5920388.2400000002</v>
      </c>
      <c r="D16" s="167">
        <v>1251694575</v>
      </c>
      <c r="E16" s="162">
        <v>4388</v>
      </c>
      <c r="F16" s="163">
        <v>9529755</v>
      </c>
      <c r="G16" s="167">
        <v>1630209492</v>
      </c>
      <c r="H16" s="165">
        <f t="shared" si="0"/>
        <v>-483</v>
      </c>
      <c r="I16" s="166">
        <f t="shared" si="1"/>
        <v>-3609366.76</v>
      </c>
      <c r="J16" s="166">
        <f t="shared" si="2"/>
        <v>-378514917</v>
      </c>
    </row>
    <row r="17" spans="1:10" s="27" customFormat="1" ht="27" customHeight="1" thickBot="1" x14ac:dyDescent="0.2">
      <c r="A17" s="102" t="s">
        <v>79</v>
      </c>
      <c r="B17" s="168">
        <v>3584</v>
      </c>
      <c r="C17" s="169">
        <v>10366529</v>
      </c>
      <c r="D17" s="170">
        <v>2177249871</v>
      </c>
      <c r="E17" s="168">
        <v>3236</v>
      </c>
      <c r="F17" s="169">
        <v>8482914</v>
      </c>
      <c r="G17" s="170">
        <v>1720523299</v>
      </c>
      <c r="H17" s="171">
        <f t="shared" si="0"/>
        <v>348</v>
      </c>
      <c r="I17" s="172">
        <f t="shared" si="1"/>
        <v>1883615</v>
      </c>
      <c r="J17" s="172">
        <f t="shared" si="2"/>
        <v>456726572</v>
      </c>
    </row>
    <row r="18" spans="1:10" s="27" customFormat="1" ht="27" customHeight="1" thickTop="1" x14ac:dyDescent="0.15">
      <c r="A18" s="104" t="s">
        <v>24</v>
      </c>
      <c r="B18" s="173">
        <v>43583</v>
      </c>
      <c r="C18" s="174">
        <v>103425515</v>
      </c>
      <c r="D18" s="164">
        <f>SUM(D6:D17)</f>
        <v>18553145473</v>
      </c>
      <c r="E18" s="173">
        <f>SUM(E6:E17)</f>
        <v>42839</v>
      </c>
      <c r="F18" s="174">
        <v>98398884</v>
      </c>
      <c r="G18" s="164">
        <f>SUM(G6:G17)</f>
        <v>16260933419</v>
      </c>
      <c r="H18" s="175">
        <f t="shared" si="0"/>
        <v>744</v>
      </c>
      <c r="I18" s="176">
        <f t="shared" si="1"/>
        <v>5026631</v>
      </c>
      <c r="J18" s="176">
        <f t="shared" si="2"/>
        <v>2292212054</v>
      </c>
    </row>
    <row r="19" spans="1:10" x14ac:dyDescent="0.15">
      <c r="A19" s="28"/>
      <c r="B19" s="28"/>
      <c r="C19" s="251"/>
      <c r="D19" s="280"/>
      <c r="E19" s="280"/>
      <c r="F19" s="280"/>
      <c r="G19" s="281"/>
      <c r="H19" s="280"/>
      <c r="I19" s="280"/>
      <c r="J19" s="280"/>
    </row>
    <row r="20" spans="1:10" x14ac:dyDescent="0.15">
      <c r="A20" s="28"/>
      <c r="B20" s="28"/>
      <c r="C20" s="30"/>
      <c r="D20" s="28"/>
      <c r="E20" s="28"/>
      <c r="F20" s="28"/>
      <c r="G20" s="28"/>
      <c r="H20" s="28"/>
    </row>
    <row r="21" spans="1:10" x14ac:dyDescent="0.15">
      <c r="A21" s="28" t="s">
        <v>25</v>
      </c>
      <c r="B21" s="28"/>
      <c r="C21" s="28"/>
      <c r="D21" s="28"/>
      <c r="E21" s="28"/>
      <c r="F21" s="28"/>
      <c r="G21" s="28"/>
      <c r="H21" s="28"/>
    </row>
    <row r="22" spans="1:10" x14ac:dyDescent="0.15">
      <c r="A22" s="28"/>
      <c r="B22" s="28"/>
      <c r="C22" s="28"/>
      <c r="D22" s="28"/>
      <c r="E22" s="28"/>
      <c r="F22" s="28"/>
      <c r="G22" s="28"/>
      <c r="H22" s="28"/>
    </row>
    <row r="23" spans="1:10" x14ac:dyDescent="0.15">
      <c r="A23" s="28"/>
      <c r="B23" s="28"/>
      <c r="C23" s="28"/>
      <c r="D23" s="28"/>
      <c r="E23" s="28"/>
      <c r="F23" s="28"/>
      <c r="G23" s="28"/>
      <c r="H23" s="28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1"/>
  <printOptions gridLinesSet="0"/>
  <pageMargins left="0.6692913385826772" right="0" top="0.98425196850393704" bottom="0.39370078740157483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zoomScaleNormal="130" zoomScaleSheetLayoutView="100" zoomScalePageLayoutView="130" workbookViewId="0">
      <selection activeCell="K35" sqref="K35"/>
    </sheetView>
  </sheetViews>
  <sheetFormatPr defaultColWidth="9" defaultRowHeight="13.5" x14ac:dyDescent="0.15"/>
  <cols>
    <col min="1" max="1" width="0.625" style="29" customWidth="1"/>
    <col min="2" max="2" width="18.125" style="36" customWidth="1"/>
    <col min="3" max="3" width="0.625" style="36" customWidth="1"/>
    <col min="4" max="4" width="7.125" style="29" customWidth="1"/>
    <col min="5" max="5" width="11.75" style="29" customWidth="1"/>
    <col min="6" max="6" width="15.625" style="29" customWidth="1"/>
    <col min="7" max="7" width="7.5" style="29" customWidth="1"/>
    <col min="8" max="8" width="11.875" style="29" customWidth="1"/>
    <col min="9" max="9" width="15.125" style="29" customWidth="1"/>
    <col min="10" max="10" width="10.5" style="29" customWidth="1"/>
    <col min="11" max="11" width="14.5" style="29" customWidth="1"/>
    <col min="12" max="12" width="16.625" style="29" customWidth="1"/>
    <col min="13" max="16384" width="9" style="29"/>
  </cols>
  <sheetData>
    <row r="1" spans="1:16" ht="14.25" x14ac:dyDescent="0.15">
      <c r="B1" s="288" t="s">
        <v>82</v>
      </c>
      <c r="C1" s="288"/>
      <c r="D1" s="289"/>
      <c r="E1" s="289"/>
      <c r="F1" s="289"/>
      <c r="G1" s="289"/>
      <c r="H1" s="289"/>
      <c r="I1" s="289"/>
      <c r="J1" s="289"/>
      <c r="K1" s="289"/>
      <c r="L1" s="289"/>
    </row>
    <row r="2" spans="1:16" s="31" customFormat="1" ht="22.5" customHeight="1" x14ac:dyDescent="0.25">
      <c r="K2" s="67" t="s">
        <v>65</v>
      </c>
      <c r="L2" s="67"/>
      <c r="M2" s="67"/>
    </row>
    <row r="3" spans="1:16" s="27" customFormat="1" ht="15.75" customHeight="1" x14ac:dyDescent="0.15">
      <c r="A3" s="26"/>
      <c r="B3" s="25"/>
      <c r="C3" s="25"/>
      <c r="D3" s="25"/>
      <c r="E3" s="25"/>
      <c r="G3" s="60" t="s">
        <v>80</v>
      </c>
      <c r="H3" s="25"/>
      <c r="I3" s="25"/>
      <c r="J3" s="285"/>
      <c r="K3" s="285"/>
      <c r="L3" s="285"/>
      <c r="M3" s="26"/>
      <c r="N3" s="26"/>
      <c r="O3" s="26"/>
      <c r="P3" s="26"/>
    </row>
    <row r="4" spans="1:16" s="17" customFormat="1" ht="16.899999999999999" customHeight="1" x14ac:dyDescent="0.15">
      <c r="A4" s="68"/>
      <c r="B4" s="61"/>
      <c r="C4" s="61"/>
      <c r="D4" s="290" t="s">
        <v>206</v>
      </c>
      <c r="E4" s="290"/>
      <c r="F4" s="290"/>
      <c r="G4" s="290" t="s">
        <v>205</v>
      </c>
      <c r="H4" s="290"/>
      <c r="I4" s="290"/>
      <c r="J4" s="81" t="s">
        <v>26</v>
      </c>
      <c r="K4" s="66"/>
      <c r="L4" s="66"/>
      <c r="M4" s="32"/>
      <c r="N4" s="32"/>
      <c r="P4" s="32"/>
    </row>
    <row r="5" spans="1:16" s="27" customFormat="1" ht="33" customHeight="1" x14ac:dyDescent="0.15">
      <c r="A5" s="76"/>
      <c r="B5" s="123"/>
      <c r="C5" s="123"/>
      <c r="D5" s="124" t="s">
        <v>23</v>
      </c>
      <c r="E5" s="102" t="s">
        <v>84</v>
      </c>
      <c r="F5" s="102" t="s">
        <v>83</v>
      </c>
      <c r="G5" s="124" t="s">
        <v>23</v>
      </c>
      <c r="H5" s="135" t="s">
        <v>84</v>
      </c>
      <c r="I5" s="218" t="s">
        <v>83</v>
      </c>
      <c r="J5" s="125" t="s">
        <v>23</v>
      </c>
      <c r="K5" s="102" t="s">
        <v>84</v>
      </c>
      <c r="L5" s="102" t="s">
        <v>83</v>
      </c>
      <c r="M5" s="26"/>
      <c r="N5" s="26"/>
      <c r="O5" s="26"/>
      <c r="P5" s="26"/>
    </row>
    <row r="6" spans="1:16" s="17" customFormat="1" ht="22.5" customHeight="1" x14ac:dyDescent="0.15">
      <c r="A6" s="70"/>
      <c r="B6" s="64" t="s">
        <v>27</v>
      </c>
      <c r="C6" s="64"/>
      <c r="D6" s="177">
        <v>0</v>
      </c>
      <c r="E6" s="178">
        <v>0</v>
      </c>
      <c r="F6" s="179">
        <v>0</v>
      </c>
      <c r="G6" s="177">
        <v>0</v>
      </c>
      <c r="H6" s="178">
        <v>0</v>
      </c>
      <c r="I6" s="179">
        <v>0</v>
      </c>
      <c r="J6" s="165">
        <f>D6-G6</f>
        <v>0</v>
      </c>
      <c r="K6" s="181">
        <f t="shared" ref="K6:L32" si="0">E6-H6</f>
        <v>0</v>
      </c>
      <c r="L6" s="181">
        <f t="shared" si="0"/>
        <v>0</v>
      </c>
      <c r="M6" s="32"/>
      <c r="N6" s="32"/>
    </row>
    <row r="7" spans="1:16" s="17" customFormat="1" ht="22.5" customHeight="1" x14ac:dyDescent="0.15">
      <c r="A7" s="69"/>
      <c r="B7" s="62" t="s">
        <v>28</v>
      </c>
      <c r="C7" s="62"/>
      <c r="D7" s="182">
        <v>0</v>
      </c>
      <c r="E7" s="183">
        <v>0</v>
      </c>
      <c r="F7" s="184">
        <v>0</v>
      </c>
      <c r="G7" s="182">
        <v>0</v>
      </c>
      <c r="H7" s="183">
        <v>0</v>
      </c>
      <c r="I7" s="184">
        <v>0</v>
      </c>
      <c r="J7" s="185">
        <f t="shared" ref="J7:K32" si="1">D7-G7</f>
        <v>0</v>
      </c>
      <c r="K7" s="186">
        <f t="shared" si="0"/>
        <v>0</v>
      </c>
      <c r="L7" s="186">
        <f t="shared" si="0"/>
        <v>0</v>
      </c>
      <c r="M7" s="32"/>
      <c r="N7" s="32"/>
    </row>
    <row r="8" spans="1:16" s="17" customFormat="1" ht="22.5" customHeight="1" x14ac:dyDescent="0.15">
      <c r="A8" s="69"/>
      <c r="B8" s="62" t="s">
        <v>29</v>
      </c>
      <c r="C8" s="62"/>
      <c r="D8" s="182">
        <v>0</v>
      </c>
      <c r="E8" s="183">
        <v>0</v>
      </c>
      <c r="F8" s="184">
        <v>0</v>
      </c>
      <c r="G8" s="182">
        <v>0</v>
      </c>
      <c r="H8" s="183">
        <v>0</v>
      </c>
      <c r="I8" s="184">
        <v>0</v>
      </c>
      <c r="J8" s="185">
        <f t="shared" si="1"/>
        <v>0</v>
      </c>
      <c r="K8" s="186">
        <f t="shared" si="0"/>
        <v>0</v>
      </c>
      <c r="L8" s="186">
        <f t="shared" si="0"/>
        <v>0</v>
      </c>
      <c r="M8" s="32"/>
      <c r="N8" s="32"/>
    </row>
    <row r="9" spans="1:16" s="17" customFormat="1" ht="22.5" customHeight="1" x14ac:dyDescent="0.15">
      <c r="A9" s="69"/>
      <c r="B9" s="62" t="s">
        <v>30</v>
      </c>
      <c r="C9" s="62"/>
      <c r="D9" s="182">
        <v>0</v>
      </c>
      <c r="E9" s="183">
        <v>0</v>
      </c>
      <c r="F9" s="184">
        <v>0</v>
      </c>
      <c r="G9" s="182">
        <v>0</v>
      </c>
      <c r="H9" s="183">
        <v>0</v>
      </c>
      <c r="I9" s="184">
        <v>0</v>
      </c>
      <c r="J9" s="185">
        <f t="shared" si="1"/>
        <v>0</v>
      </c>
      <c r="K9" s="186">
        <f t="shared" si="0"/>
        <v>0</v>
      </c>
      <c r="L9" s="186">
        <f t="shared" si="0"/>
        <v>0</v>
      </c>
      <c r="M9" s="32"/>
      <c r="N9" s="32"/>
    </row>
    <row r="10" spans="1:16" s="17" customFormat="1" ht="22.5" customHeight="1" x14ac:dyDescent="0.15">
      <c r="A10" s="69"/>
      <c r="B10" s="62" t="s">
        <v>31</v>
      </c>
      <c r="C10" s="62"/>
      <c r="D10" s="187">
        <v>3</v>
      </c>
      <c r="E10" s="188">
        <v>144957</v>
      </c>
      <c r="F10" s="189">
        <v>46876419</v>
      </c>
      <c r="G10" s="187">
        <v>16</v>
      </c>
      <c r="H10" s="188">
        <v>2000767</v>
      </c>
      <c r="I10" s="189">
        <v>359767677</v>
      </c>
      <c r="J10" s="190">
        <f t="shared" si="1"/>
        <v>-13</v>
      </c>
      <c r="K10" s="191">
        <f>E10-H10</f>
        <v>-1855810</v>
      </c>
      <c r="L10" s="191">
        <f>F10-I10</f>
        <v>-312891258</v>
      </c>
      <c r="M10" s="32"/>
      <c r="N10" s="32"/>
    </row>
    <row r="11" spans="1:16" s="17" customFormat="1" ht="22.5" customHeight="1" x14ac:dyDescent="0.15">
      <c r="A11" s="69"/>
      <c r="B11" s="62" t="s">
        <v>32</v>
      </c>
      <c r="C11" s="62"/>
      <c r="D11" s="187">
        <v>0</v>
      </c>
      <c r="E11" s="188">
        <v>0</v>
      </c>
      <c r="F11" s="189">
        <v>0</v>
      </c>
      <c r="G11" s="187">
        <v>0</v>
      </c>
      <c r="H11" s="188">
        <v>0</v>
      </c>
      <c r="I11" s="189">
        <v>0</v>
      </c>
      <c r="J11" s="190">
        <f t="shared" si="1"/>
        <v>0</v>
      </c>
      <c r="K11" s="191">
        <f t="shared" si="0"/>
        <v>0</v>
      </c>
      <c r="L11" s="191">
        <f t="shared" si="0"/>
        <v>0</v>
      </c>
      <c r="M11" s="32"/>
      <c r="N11" s="32"/>
    </row>
    <row r="12" spans="1:16" s="17" customFormat="1" ht="22.5" customHeight="1" x14ac:dyDescent="0.15">
      <c r="A12" s="69"/>
      <c r="B12" s="62" t="s">
        <v>33</v>
      </c>
      <c r="C12" s="62"/>
      <c r="D12" s="187">
        <v>2</v>
      </c>
      <c r="E12" s="192">
        <v>242194</v>
      </c>
      <c r="F12" s="189">
        <v>113772233</v>
      </c>
      <c r="G12" s="187">
        <v>3</v>
      </c>
      <c r="H12" s="192">
        <v>1070420</v>
      </c>
      <c r="I12" s="189">
        <v>277664137</v>
      </c>
      <c r="J12" s="190">
        <f t="shared" si="1"/>
        <v>-1</v>
      </c>
      <c r="K12" s="191">
        <f>E12-H12</f>
        <v>-828226</v>
      </c>
      <c r="L12" s="191">
        <f t="shared" si="0"/>
        <v>-163891904</v>
      </c>
      <c r="M12" s="32"/>
      <c r="N12" s="32"/>
    </row>
    <row r="13" spans="1:16" s="17" customFormat="1" ht="22.5" customHeight="1" x14ac:dyDescent="0.15">
      <c r="A13" s="69"/>
      <c r="B13" s="63" t="s">
        <v>34</v>
      </c>
      <c r="C13" s="63"/>
      <c r="D13" s="187">
        <v>0</v>
      </c>
      <c r="E13" s="193">
        <v>0</v>
      </c>
      <c r="F13" s="189">
        <v>0</v>
      </c>
      <c r="G13" s="187">
        <v>0</v>
      </c>
      <c r="H13" s="193">
        <v>0</v>
      </c>
      <c r="I13" s="189">
        <v>0</v>
      </c>
      <c r="J13" s="190">
        <v>0</v>
      </c>
      <c r="K13" s="191">
        <v>0</v>
      </c>
      <c r="L13" s="191">
        <v>0</v>
      </c>
      <c r="M13" s="32"/>
      <c r="N13" s="32"/>
    </row>
    <row r="14" spans="1:16" s="17" customFormat="1" ht="22.5" customHeight="1" x14ac:dyDescent="0.15">
      <c r="A14" s="69"/>
      <c r="B14" s="62" t="s">
        <v>35</v>
      </c>
      <c r="C14" s="62"/>
      <c r="D14" s="187">
        <v>28</v>
      </c>
      <c r="E14" s="188">
        <v>1395336</v>
      </c>
      <c r="F14" s="189">
        <v>495323106</v>
      </c>
      <c r="G14" s="187">
        <v>57</v>
      </c>
      <c r="H14" s="188">
        <v>4983194</v>
      </c>
      <c r="I14" s="189">
        <v>1027366383</v>
      </c>
      <c r="J14" s="190">
        <f>D14-G14</f>
        <v>-29</v>
      </c>
      <c r="K14" s="191">
        <f>E14-H14</f>
        <v>-3587858</v>
      </c>
      <c r="L14" s="191">
        <f>F14-I14</f>
        <v>-532043277</v>
      </c>
      <c r="M14" s="32"/>
      <c r="N14" s="32"/>
    </row>
    <row r="15" spans="1:16" s="17" customFormat="1" ht="22.5" customHeight="1" x14ac:dyDescent="0.15">
      <c r="A15" s="69"/>
      <c r="B15" s="62" t="s">
        <v>36</v>
      </c>
      <c r="C15" s="62"/>
      <c r="D15" s="187">
        <v>160</v>
      </c>
      <c r="E15" s="188">
        <v>10545585</v>
      </c>
      <c r="F15" s="189">
        <v>1652359711</v>
      </c>
      <c r="G15" s="187">
        <v>220</v>
      </c>
      <c r="H15" s="188">
        <v>18647516</v>
      </c>
      <c r="I15" s="189">
        <v>2754889552</v>
      </c>
      <c r="J15" s="190">
        <f t="shared" si="1"/>
        <v>-60</v>
      </c>
      <c r="K15" s="191">
        <f>E15-H15</f>
        <v>-8101931</v>
      </c>
      <c r="L15" s="191">
        <f t="shared" si="0"/>
        <v>-1102529841</v>
      </c>
      <c r="M15" s="32"/>
      <c r="N15" s="32"/>
    </row>
    <row r="16" spans="1:16" s="17" customFormat="1" ht="22.5" customHeight="1" x14ac:dyDescent="0.15">
      <c r="A16" s="69"/>
      <c r="B16" s="62" t="s">
        <v>37</v>
      </c>
      <c r="C16" s="62"/>
      <c r="D16" s="187">
        <v>104</v>
      </c>
      <c r="E16" s="188">
        <v>19471456</v>
      </c>
      <c r="F16" s="189">
        <v>1045894917</v>
      </c>
      <c r="G16" s="187">
        <v>68</v>
      </c>
      <c r="H16" s="188">
        <v>11856788</v>
      </c>
      <c r="I16" s="189">
        <v>487477321</v>
      </c>
      <c r="J16" s="190">
        <f t="shared" si="1"/>
        <v>36</v>
      </c>
      <c r="K16" s="191">
        <f>E16-H16</f>
        <v>7614668</v>
      </c>
      <c r="L16" s="191">
        <f>F16-I16</f>
        <v>558417596</v>
      </c>
      <c r="M16" s="32"/>
      <c r="N16" s="32"/>
    </row>
    <row r="17" spans="1:14" s="17" customFormat="1" ht="22.5" customHeight="1" x14ac:dyDescent="0.15">
      <c r="A17" s="69"/>
      <c r="B17" s="62" t="s">
        <v>136</v>
      </c>
      <c r="C17" s="62"/>
      <c r="D17" s="187">
        <v>7</v>
      </c>
      <c r="E17" s="188">
        <v>86116</v>
      </c>
      <c r="F17" s="189">
        <v>23100406</v>
      </c>
      <c r="G17" s="187">
        <v>3</v>
      </c>
      <c r="H17" s="188">
        <v>165</v>
      </c>
      <c r="I17" s="189">
        <v>106920</v>
      </c>
      <c r="J17" s="190">
        <f t="shared" si="1"/>
        <v>4</v>
      </c>
      <c r="K17" s="191">
        <f t="shared" si="1"/>
        <v>85951</v>
      </c>
      <c r="L17" s="191">
        <f t="shared" si="0"/>
        <v>22993486</v>
      </c>
      <c r="M17" s="32"/>
      <c r="N17" s="32"/>
    </row>
    <row r="18" spans="1:14" s="17" customFormat="1" ht="22.5" customHeight="1" x14ac:dyDescent="0.15">
      <c r="A18" s="69"/>
      <c r="B18" s="62" t="s">
        <v>38</v>
      </c>
      <c r="C18" s="62"/>
      <c r="D18" s="187">
        <v>0</v>
      </c>
      <c r="E18" s="188">
        <v>0</v>
      </c>
      <c r="F18" s="189">
        <v>0</v>
      </c>
      <c r="G18" s="187">
        <v>1</v>
      </c>
      <c r="H18" s="188">
        <v>32426</v>
      </c>
      <c r="I18" s="189">
        <v>5083246</v>
      </c>
      <c r="J18" s="190">
        <f t="shared" si="1"/>
        <v>-1</v>
      </c>
      <c r="K18" s="191">
        <f>E18-H18</f>
        <v>-32426</v>
      </c>
      <c r="L18" s="191">
        <f t="shared" si="0"/>
        <v>-5083246</v>
      </c>
    </row>
    <row r="19" spans="1:14" s="17" customFormat="1" ht="22.5" customHeight="1" x14ac:dyDescent="0.15">
      <c r="A19" s="69"/>
      <c r="B19" s="62" t="s">
        <v>39</v>
      </c>
      <c r="C19" s="62"/>
      <c r="D19" s="187">
        <v>0</v>
      </c>
      <c r="E19" s="188">
        <v>0</v>
      </c>
      <c r="F19" s="194">
        <v>0</v>
      </c>
      <c r="G19" s="187">
        <v>0</v>
      </c>
      <c r="H19" s="188">
        <v>0</v>
      </c>
      <c r="I19" s="194">
        <v>0</v>
      </c>
      <c r="J19" s="195">
        <f t="shared" si="1"/>
        <v>0</v>
      </c>
      <c r="K19" s="196">
        <f t="shared" si="1"/>
        <v>0</v>
      </c>
      <c r="L19" s="196">
        <f t="shared" si="0"/>
        <v>0</v>
      </c>
    </row>
    <row r="20" spans="1:14" s="17" customFormat="1" ht="22.5" customHeight="1" x14ac:dyDescent="0.15">
      <c r="A20" s="69"/>
      <c r="B20" s="62" t="s">
        <v>40</v>
      </c>
      <c r="C20" s="62"/>
      <c r="D20" s="187">
        <v>1817</v>
      </c>
      <c r="E20" s="192">
        <v>19517294</v>
      </c>
      <c r="F20" s="194">
        <v>2916162964</v>
      </c>
      <c r="G20" s="187">
        <v>1835</v>
      </c>
      <c r="H20" s="192">
        <v>17419712</v>
      </c>
      <c r="I20" s="194">
        <v>2547232639</v>
      </c>
      <c r="J20" s="195">
        <f t="shared" si="1"/>
        <v>-18</v>
      </c>
      <c r="K20" s="196">
        <f t="shared" si="1"/>
        <v>2097582</v>
      </c>
      <c r="L20" s="196">
        <f t="shared" si="0"/>
        <v>368930325</v>
      </c>
    </row>
    <row r="21" spans="1:14" s="17" customFormat="1" ht="22.5" customHeight="1" x14ac:dyDescent="0.15">
      <c r="A21" s="69"/>
      <c r="B21" s="62" t="s">
        <v>41</v>
      </c>
      <c r="C21" s="62"/>
      <c r="D21" s="187">
        <v>2312</v>
      </c>
      <c r="E21" s="188">
        <v>8962887.5</v>
      </c>
      <c r="F21" s="189">
        <v>1590331185</v>
      </c>
      <c r="G21" s="187">
        <v>1817</v>
      </c>
      <c r="H21" s="188">
        <v>5676163</v>
      </c>
      <c r="I21" s="189">
        <v>1146398841</v>
      </c>
      <c r="J21" s="190">
        <f t="shared" si="1"/>
        <v>495</v>
      </c>
      <c r="K21" s="191">
        <f>E21-H21</f>
        <v>3286724.5</v>
      </c>
      <c r="L21" s="191">
        <f t="shared" si="0"/>
        <v>443932344</v>
      </c>
    </row>
    <row r="22" spans="1:14" s="17" customFormat="1" ht="22.5" customHeight="1" x14ac:dyDescent="0.15">
      <c r="A22" s="69"/>
      <c r="B22" s="62" t="s">
        <v>42</v>
      </c>
      <c r="C22" s="62"/>
      <c r="D22" s="187">
        <v>1789</v>
      </c>
      <c r="E22" s="188">
        <v>2948815.6</v>
      </c>
      <c r="F22" s="189">
        <v>973405200</v>
      </c>
      <c r="G22" s="187">
        <v>2028</v>
      </c>
      <c r="H22" s="188">
        <v>2795787</v>
      </c>
      <c r="I22" s="189">
        <v>821160799</v>
      </c>
      <c r="J22" s="190">
        <f t="shared" si="1"/>
        <v>-239</v>
      </c>
      <c r="K22" s="191">
        <f>E22-H22</f>
        <v>153028.60000000009</v>
      </c>
      <c r="L22" s="191">
        <f t="shared" si="0"/>
        <v>152244401</v>
      </c>
    </row>
    <row r="23" spans="1:14" s="17" customFormat="1" ht="22.5" customHeight="1" x14ac:dyDescent="0.15">
      <c r="A23" s="69"/>
      <c r="B23" s="62" t="s">
        <v>43</v>
      </c>
      <c r="C23" s="62"/>
      <c r="D23" s="187">
        <v>1597</v>
      </c>
      <c r="E23" s="192">
        <v>30747977</v>
      </c>
      <c r="F23" s="189">
        <v>2713128520</v>
      </c>
      <c r="G23" s="187">
        <v>1915</v>
      </c>
      <c r="H23" s="192">
        <v>25170585</v>
      </c>
      <c r="I23" s="189">
        <v>1797334166</v>
      </c>
      <c r="J23" s="190">
        <f t="shared" si="1"/>
        <v>-318</v>
      </c>
      <c r="K23" s="191">
        <f>E23-H23</f>
        <v>5577392</v>
      </c>
      <c r="L23" s="191">
        <f t="shared" si="0"/>
        <v>915794354</v>
      </c>
    </row>
    <row r="24" spans="1:14" s="17" customFormat="1" ht="22.5" customHeight="1" x14ac:dyDescent="0.15">
      <c r="A24" s="69"/>
      <c r="B24" s="62" t="s">
        <v>44</v>
      </c>
      <c r="C24" s="62"/>
      <c r="D24" s="187">
        <v>113</v>
      </c>
      <c r="E24" s="192">
        <v>34961</v>
      </c>
      <c r="F24" s="189">
        <v>30844884</v>
      </c>
      <c r="G24" s="187">
        <v>0</v>
      </c>
      <c r="H24" s="192">
        <v>0</v>
      </c>
      <c r="I24" s="189">
        <v>0</v>
      </c>
      <c r="J24" s="190">
        <f t="shared" si="1"/>
        <v>113</v>
      </c>
      <c r="K24" s="191">
        <f t="shared" si="0"/>
        <v>34961</v>
      </c>
      <c r="L24" s="191">
        <f t="shared" si="0"/>
        <v>30844884</v>
      </c>
    </row>
    <row r="25" spans="1:14" s="17" customFormat="1" ht="22.5" customHeight="1" x14ac:dyDescent="0.15">
      <c r="A25" s="69"/>
      <c r="B25" s="62" t="s">
        <v>45</v>
      </c>
      <c r="C25" s="62"/>
      <c r="D25" s="197">
        <v>0</v>
      </c>
      <c r="E25" s="198">
        <v>0</v>
      </c>
      <c r="F25" s="199">
        <v>0</v>
      </c>
      <c r="G25" s="197">
        <v>0</v>
      </c>
      <c r="H25" s="198">
        <v>0</v>
      </c>
      <c r="I25" s="199">
        <v>0</v>
      </c>
      <c r="J25" s="200">
        <f t="shared" si="1"/>
        <v>0</v>
      </c>
      <c r="K25" s="201">
        <f t="shared" si="0"/>
        <v>0</v>
      </c>
      <c r="L25" s="201">
        <f t="shared" si="0"/>
        <v>0</v>
      </c>
    </row>
    <row r="26" spans="1:14" s="17" customFormat="1" ht="22.5" customHeight="1" x14ac:dyDescent="0.15">
      <c r="A26" s="70"/>
      <c r="B26" s="64" t="s">
        <v>46</v>
      </c>
      <c r="C26" s="64"/>
      <c r="D26" s="187">
        <v>0</v>
      </c>
      <c r="E26" s="192">
        <v>0</v>
      </c>
      <c r="F26" s="189">
        <v>0</v>
      </c>
      <c r="G26" s="187">
        <v>0</v>
      </c>
      <c r="H26" s="192">
        <v>0</v>
      </c>
      <c r="I26" s="189">
        <v>0</v>
      </c>
      <c r="J26" s="190">
        <f t="shared" si="1"/>
        <v>0</v>
      </c>
      <c r="K26" s="191">
        <f t="shared" si="0"/>
        <v>0</v>
      </c>
      <c r="L26" s="191">
        <f t="shared" si="0"/>
        <v>0</v>
      </c>
    </row>
    <row r="27" spans="1:14" s="17" customFormat="1" ht="22.5" customHeight="1" x14ac:dyDescent="0.15">
      <c r="A27" s="69"/>
      <c r="B27" s="62" t="s">
        <v>47</v>
      </c>
      <c r="C27" s="62"/>
      <c r="D27" s="187">
        <v>0</v>
      </c>
      <c r="E27" s="192">
        <v>0</v>
      </c>
      <c r="F27" s="189">
        <v>0</v>
      </c>
      <c r="G27" s="187">
        <v>0</v>
      </c>
      <c r="H27" s="192">
        <v>0</v>
      </c>
      <c r="I27" s="189">
        <v>0</v>
      </c>
      <c r="J27" s="190">
        <f t="shared" si="1"/>
        <v>0</v>
      </c>
      <c r="K27" s="191">
        <f t="shared" si="0"/>
        <v>0</v>
      </c>
      <c r="L27" s="191">
        <f t="shared" si="0"/>
        <v>0</v>
      </c>
    </row>
    <row r="28" spans="1:14" s="17" customFormat="1" ht="22.5" customHeight="1" x14ac:dyDescent="0.15">
      <c r="A28" s="69"/>
      <c r="B28" s="62" t="s">
        <v>48</v>
      </c>
      <c r="C28" s="62"/>
      <c r="D28" s="187">
        <v>19</v>
      </c>
      <c r="E28" s="192">
        <v>1816</v>
      </c>
      <c r="F28" s="189">
        <v>1960308</v>
      </c>
      <c r="G28" s="187">
        <v>23</v>
      </c>
      <c r="H28" s="192">
        <v>1450</v>
      </c>
      <c r="I28" s="189">
        <v>1194696</v>
      </c>
      <c r="J28" s="190">
        <f t="shared" si="1"/>
        <v>-4</v>
      </c>
      <c r="K28" s="191">
        <f t="shared" si="0"/>
        <v>366</v>
      </c>
      <c r="L28" s="191">
        <f t="shared" si="0"/>
        <v>765612</v>
      </c>
    </row>
    <row r="29" spans="1:14" s="17" customFormat="1" ht="22.5" customHeight="1" x14ac:dyDescent="0.15">
      <c r="A29" s="69"/>
      <c r="B29" s="62" t="s">
        <v>49</v>
      </c>
      <c r="C29" s="62"/>
      <c r="D29" s="187">
        <v>1</v>
      </c>
      <c r="E29" s="192">
        <v>727</v>
      </c>
      <c r="F29" s="189">
        <v>458162</v>
      </c>
      <c r="G29" s="187">
        <v>1</v>
      </c>
      <c r="H29" s="192">
        <v>5283</v>
      </c>
      <c r="I29" s="189">
        <v>2997790</v>
      </c>
      <c r="J29" s="190">
        <f t="shared" si="1"/>
        <v>0</v>
      </c>
      <c r="K29" s="191">
        <f t="shared" si="0"/>
        <v>-4556</v>
      </c>
      <c r="L29" s="191">
        <f t="shared" si="0"/>
        <v>-2539628</v>
      </c>
    </row>
    <row r="30" spans="1:14" s="17" customFormat="1" ht="22.5" customHeight="1" x14ac:dyDescent="0.15">
      <c r="A30" s="69"/>
      <c r="B30" s="62" t="s">
        <v>50</v>
      </c>
      <c r="C30" s="62"/>
      <c r="D30" s="187">
        <v>582</v>
      </c>
      <c r="E30" s="192">
        <v>5831099.5999999996</v>
      </c>
      <c r="F30" s="194">
        <v>4906387807</v>
      </c>
      <c r="G30" s="187">
        <v>589</v>
      </c>
      <c r="H30" s="192">
        <v>5655695</v>
      </c>
      <c r="I30" s="194">
        <v>3442690644</v>
      </c>
      <c r="J30" s="195">
        <f t="shared" si="1"/>
        <v>-7</v>
      </c>
      <c r="K30" s="196">
        <f t="shared" si="0"/>
        <v>175404.59999999963</v>
      </c>
      <c r="L30" s="196">
        <f t="shared" si="0"/>
        <v>1463697163</v>
      </c>
    </row>
    <row r="31" spans="1:14" s="17" customFormat="1" ht="22.5" customHeight="1" x14ac:dyDescent="0.15">
      <c r="A31" s="69"/>
      <c r="B31" s="62" t="s">
        <v>51</v>
      </c>
      <c r="C31" s="62"/>
      <c r="D31" s="202">
        <v>35012</v>
      </c>
      <c r="E31" s="203">
        <v>3424185</v>
      </c>
      <c r="F31" s="204">
        <v>2009542737</v>
      </c>
      <c r="G31" s="202">
        <v>34239</v>
      </c>
      <c r="H31" s="203">
        <v>3001089</v>
      </c>
      <c r="I31" s="204">
        <v>1567117419</v>
      </c>
      <c r="J31" s="205">
        <f t="shared" si="1"/>
        <v>773</v>
      </c>
      <c r="K31" s="206">
        <f t="shared" si="0"/>
        <v>423096</v>
      </c>
      <c r="L31" s="206">
        <f t="shared" si="0"/>
        <v>442425318</v>
      </c>
    </row>
    <row r="32" spans="1:14" s="17" customFormat="1" ht="22.5" customHeight="1" x14ac:dyDescent="0.15">
      <c r="A32" s="68"/>
      <c r="B32" s="65" t="s">
        <v>52</v>
      </c>
      <c r="C32" s="65"/>
      <c r="D32" s="182">
        <v>37</v>
      </c>
      <c r="E32" s="183">
        <v>70107.899999999994</v>
      </c>
      <c r="F32" s="189">
        <v>33596914</v>
      </c>
      <c r="G32" s="182">
        <v>24</v>
      </c>
      <c r="H32" s="183">
        <v>81844</v>
      </c>
      <c r="I32" s="189">
        <v>22451189</v>
      </c>
      <c r="J32" s="185">
        <f t="shared" si="1"/>
        <v>13</v>
      </c>
      <c r="K32" s="186">
        <f>E32-H32</f>
        <v>-11736.100000000006</v>
      </c>
      <c r="L32" s="186">
        <f t="shared" si="0"/>
        <v>11145725</v>
      </c>
    </row>
    <row r="33" spans="1:12" s="17" customFormat="1" ht="22.5" customHeight="1" x14ac:dyDescent="0.15">
      <c r="A33" s="69"/>
      <c r="B33" s="62" t="s">
        <v>53</v>
      </c>
      <c r="C33" s="62"/>
      <c r="D33" s="182">
        <v>43583</v>
      </c>
      <c r="E33" s="183">
        <v>103425514.59999999</v>
      </c>
      <c r="F33" s="184">
        <v>18553145473</v>
      </c>
      <c r="G33" s="182">
        <f>SUM(G6:G32)</f>
        <v>42839</v>
      </c>
      <c r="H33" s="183">
        <f>SUM(H6:H32)</f>
        <v>98398884</v>
      </c>
      <c r="I33" s="184">
        <f t="shared" ref="I33" si="2">SUM(I6:I32)</f>
        <v>16260933419</v>
      </c>
      <c r="J33" s="185">
        <f>D33-G33</f>
        <v>744</v>
      </c>
      <c r="K33" s="186">
        <f>E33-H33</f>
        <v>5026630.599999994</v>
      </c>
      <c r="L33" s="186">
        <f>F33-I33</f>
        <v>2292212054</v>
      </c>
    </row>
    <row r="34" spans="1:12" s="17" customFormat="1" ht="22.5" customHeight="1" thickBot="1" x14ac:dyDescent="0.2">
      <c r="A34" s="69"/>
      <c r="B34" s="62" t="s">
        <v>54</v>
      </c>
      <c r="C34" s="62"/>
      <c r="D34" s="209">
        <v>0</v>
      </c>
      <c r="E34" s="210">
        <v>0</v>
      </c>
      <c r="F34" s="211"/>
      <c r="G34" s="209">
        <v>0</v>
      </c>
      <c r="H34" s="210">
        <v>0</v>
      </c>
      <c r="I34" s="211">
        <v>0</v>
      </c>
      <c r="J34" s="207">
        <f t="shared" ref="J34:L34" si="3">D34-G34</f>
        <v>0</v>
      </c>
      <c r="K34" s="212">
        <f>E34-H34</f>
        <v>0</v>
      </c>
      <c r="L34" s="212">
        <f t="shared" si="3"/>
        <v>0</v>
      </c>
    </row>
    <row r="35" spans="1:12" s="17" customFormat="1" ht="22.5" customHeight="1" thickTop="1" x14ac:dyDescent="0.15">
      <c r="A35" s="70"/>
      <c r="B35" s="64" t="s">
        <v>55</v>
      </c>
      <c r="C35" s="64"/>
      <c r="D35" s="213">
        <f>D33</f>
        <v>43583</v>
      </c>
      <c r="E35" s="214">
        <f>E33</f>
        <v>103425514.59999999</v>
      </c>
      <c r="F35" s="180">
        <f>F33</f>
        <v>18553145473</v>
      </c>
      <c r="G35" s="215">
        <f>SUM(G33:G34)</f>
        <v>42839</v>
      </c>
      <c r="H35" s="180">
        <f>SUM(H33:H34)</f>
        <v>98398884</v>
      </c>
      <c r="I35" s="180">
        <f>SUM(I33:I34)</f>
        <v>16260933419</v>
      </c>
      <c r="J35" s="216">
        <f>D35-G35</f>
        <v>744</v>
      </c>
      <c r="K35" s="216">
        <f>E35-H35</f>
        <v>5026630.599999994</v>
      </c>
      <c r="L35" s="208">
        <f>F35-I35</f>
        <v>2292212054</v>
      </c>
    </row>
    <row r="36" spans="1:12" x14ac:dyDescent="0.15"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5"/>
    </row>
  </sheetData>
  <mergeCells count="4">
    <mergeCell ref="B1:L1"/>
    <mergeCell ref="J3:L3"/>
    <mergeCell ref="D4:F4"/>
    <mergeCell ref="G4:I4"/>
  </mergeCells>
  <phoneticPr fontId="1"/>
  <printOptions horizontalCentered="1" gridLinesSet="0"/>
  <pageMargins left="0.47244094488188981" right="0" top="0.47244094488188981" bottom="0.39370078740157483" header="0.51181102362204722" footer="0.51181102362204722"/>
  <pageSetup paperSize="9" scale="71" orientation="portrait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6"/>
  <sheetViews>
    <sheetView showGridLines="0" view="pageBreakPreview" zoomScaleNormal="130" zoomScaleSheetLayoutView="100" workbookViewId="0">
      <selection activeCell="K43" sqref="K43"/>
    </sheetView>
  </sheetViews>
  <sheetFormatPr defaultColWidth="9" defaultRowHeight="13.5" x14ac:dyDescent="0.15"/>
  <cols>
    <col min="1" max="1" width="1.375" style="29" customWidth="1"/>
    <col min="2" max="2" width="16.625" style="29" customWidth="1"/>
    <col min="3" max="3" width="1" style="29" customWidth="1"/>
    <col min="4" max="4" width="17.125" style="41" customWidth="1"/>
    <col min="5" max="5" width="1.5" style="41" customWidth="1"/>
    <col min="6" max="6" width="18.375" style="41" customWidth="1"/>
    <col min="7" max="7" width="1" style="41" customWidth="1"/>
    <col min="8" max="8" width="13.875" style="29" customWidth="1"/>
    <col min="9" max="9" width="1.625" style="29" customWidth="1"/>
    <col min="10" max="16384" width="9" style="29"/>
  </cols>
  <sheetData>
    <row r="1" spans="1:9" s="37" customFormat="1" ht="15" customHeight="1" x14ac:dyDescent="0.25">
      <c r="A1" s="288" t="s">
        <v>217</v>
      </c>
      <c r="B1" s="288"/>
      <c r="C1" s="288"/>
      <c r="D1" s="288"/>
      <c r="E1" s="288"/>
      <c r="F1" s="288"/>
      <c r="G1" s="288"/>
      <c r="H1" s="288"/>
      <c r="I1" s="288"/>
    </row>
    <row r="2" spans="1:9" s="37" customFormat="1" ht="14.25" customHeight="1" x14ac:dyDescent="0.25">
      <c r="A2" s="71"/>
      <c r="B2" s="71"/>
      <c r="C2" s="71"/>
      <c r="D2" s="71"/>
      <c r="E2" s="71"/>
      <c r="F2" s="75" t="s">
        <v>86</v>
      </c>
      <c r="G2" s="71"/>
      <c r="H2" s="71"/>
      <c r="I2" s="71"/>
    </row>
    <row r="3" spans="1:9" s="27" customFormat="1" ht="9" customHeight="1" x14ac:dyDescent="0.15">
      <c r="A3" s="38"/>
      <c r="B3" s="38"/>
      <c r="C3" s="38"/>
      <c r="D3" s="39"/>
      <c r="E3" s="39"/>
      <c r="F3" s="291" t="s">
        <v>56</v>
      </c>
      <c r="G3" s="291"/>
      <c r="H3" s="291"/>
      <c r="I3" s="38"/>
    </row>
    <row r="4" spans="1:9" s="27" customFormat="1" ht="11.25" customHeight="1" x14ac:dyDescent="0.15">
      <c r="A4" s="26"/>
      <c r="B4" s="26"/>
      <c r="C4" s="26"/>
      <c r="D4" s="294" t="s">
        <v>85</v>
      </c>
      <c r="E4" s="294"/>
      <c r="F4" s="294"/>
      <c r="G4" s="40"/>
      <c r="H4" s="26"/>
      <c r="I4" s="26"/>
    </row>
    <row r="5" spans="1:9" s="27" customFormat="1" ht="17.25" customHeight="1" x14ac:dyDescent="0.15">
      <c r="A5" s="77"/>
      <c r="B5" s="78" t="s">
        <v>57</v>
      </c>
      <c r="C5" s="126"/>
      <c r="D5" s="127" t="s">
        <v>58</v>
      </c>
      <c r="E5" s="78"/>
      <c r="F5" s="217" t="s">
        <v>59</v>
      </c>
      <c r="G5" s="128"/>
      <c r="H5" s="292" t="s">
        <v>60</v>
      </c>
      <c r="I5" s="293"/>
    </row>
    <row r="6" spans="1:9" s="27" customFormat="1" ht="17.25" customHeight="1" x14ac:dyDescent="0.15">
      <c r="A6" s="76"/>
      <c r="B6" s="233" t="s">
        <v>160</v>
      </c>
      <c r="C6" s="243"/>
      <c r="D6" s="219">
        <v>38127965</v>
      </c>
      <c r="E6" s="219"/>
      <c r="F6" s="220">
        <v>4258592491</v>
      </c>
      <c r="G6" s="221"/>
      <c r="H6" s="239">
        <f>F6/D6</f>
        <v>111.69210029960949</v>
      </c>
      <c r="I6" s="72"/>
    </row>
    <row r="7" spans="1:9" s="27" customFormat="1" ht="17.25" customHeight="1" x14ac:dyDescent="0.15">
      <c r="A7" s="77"/>
      <c r="B7" s="234" t="s">
        <v>161</v>
      </c>
      <c r="C7" s="243"/>
      <c r="D7" s="219">
        <v>38160932.600000001</v>
      </c>
      <c r="E7" s="219"/>
      <c r="F7" s="220">
        <v>1775926557</v>
      </c>
      <c r="G7" s="221"/>
      <c r="H7" s="240">
        <f t="shared" ref="H7:H34" si="0">F7/D7</f>
        <v>46.537818549015228</v>
      </c>
      <c r="I7" s="72"/>
    </row>
    <row r="8" spans="1:9" s="27" customFormat="1" ht="17.25" customHeight="1" x14ac:dyDescent="0.15">
      <c r="A8" s="77"/>
      <c r="B8" s="234" t="s">
        <v>162</v>
      </c>
      <c r="C8" s="243"/>
      <c r="D8" s="219">
        <v>851249</v>
      </c>
      <c r="E8" s="219"/>
      <c r="F8" s="220">
        <v>44766404</v>
      </c>
      <c r="G8" s="221"/>
      <c r="H8" s="240">
        <f t="shared" si="0"/>
        <v>52.589082630346702</v>
      </c>
      <c r="I8" s="72"/>
    </row>
    <row r="9" spans="1:9" s="27" customFormat="1" ht="17.25" customHeight="1" x14ac:dyDescent="0.15">
      <c r="A9" s="77"/>
      <c r="B9" s="234" t="s">
        <v>163</v>
      </c>
      <c r="C9" s="243"/>
      <c r="D9" s="219">
        <v>191</v>
      </c>
      <c r="E9" s="219"/>
      <c r="F9" s="220">
        <v>129060</v>
      </c>
      <c r="G9" s="221"/>
      <c r="H9" s="240">
        <f t="shared" si="0"/>
        <v>675.70680628272248</v>
      </c>
      <c r="I9" s="72"/>
    </row>
    <row r="10" spans="1:9" s="27" customFormat="1" ht="17.25" customHeight="1" x14ac:dyDescent="0.15">
      <c r="A10" s="77"/>
      <c r="B10" s="234" t="s">
        <v>164</v>
      </c>
      <c r="C10" s="243"/>
      <c r="D10" s="219">
        <v>1839945</v>
      </c>
      <c r="E10" s="219"/>
      <c r="F10" s="220">
        <v>428415349</v>
      </c>
      <c r="G10" s="221"/>
      <c r="H10" s="240">
        <f t="shared" si="0"/>
        <v>232.84138873716333</v>
      </c>
      <c r="I10" s="72"/>
    </row>
    <row r="11" spans="1:9" s="27" customFormat="1" ht="17.25" customHeight="1" x14ac:dyDescent="0.15">
      <c r="A11" s="77"/>
      <c r="B11" s="234" t="s">
        <v>165</v>
      </c>
      <c r="C11" s="243"/>
      <c r="D11" s="219">
        <v>5512371.7000000002</v>
      </c>
      <c r="E11" s="219"/>
      <c r="F11" s="220">
        <v>247000071</v>
      </c>
      <c r="G11" s="221"/>
      <c r="H11" s="240">
        <f t="shared" si="0"/>
        <v>44.808312001166392</v>
      </c>
      <c r="I11" s="72"/>
    </row>
    <row r="12" spans="1:9" s="27" customFormat="1" ht="17.25" customHeight="1" x14ac:dyDescent="0.15">
      <c r="A12" s="77"/>
      <c r="B12" s="234" t="s">
        <v>166</v>
      </c>
      <c r="C12" s="243"/>
      <c r="D12" s="219">
        <v>516986</v>
      </c>
      <c r="E12" s="222"/>
      <c r="F12" s="220">
        <v>15731694</v>
      </c>
      <c r="G12" s="223"/>
      <c r="H12" s="240">
        <f t="shared" si="0"/>
        <v>30.429632523898132</v>
      </c>
      <c r="I12" s="72"/>
    </row>
    <row r="13" spans="1:9" s="27" customFormat="1" ht="17.25" customHeight="1" x14ac:dyDescent="0.15">
      <c r="A13" s="77"/>
      <c r="B13" s="234" t="s">
        <v>167</v>
      </c>
      <c r="C13" s="243"/>
      <c r="D13" s="219">
        <v>766174.7</v>
      </c>
      <c r="E13" s="219"/>
      <c r="F13" s="220">
        <v>89065498</v>
      </c>
      <c r="G13" s="221"/>
      <c r="H13" s="240">
        <f t="shared" si="0"/>
        <v>116.24698387978617</v>
      </c>
      <c r="I13" s="72"/>
    </row>
    <row r="14" spans="1:9" s="27" customFormat="1" ht="17.25" customHeight="1" x14ac:dyDescent="0.15">
      <c r="A14" s="77"/>
      <c r="B14" s="234" t="s">
        <v>168</v>
      </c>
      <c r="C14" s="243"/>
      <c r="D14" s="219">
        <v>340708.1</v>
      </c>
      <c r="E14" s="219"/>
      <c r="F14" s="220">
        <v>461943753</v>
      </c>
      <c r="G14" s="221"/>
      <c r="H14" s="240">
        <f t="shared" si="0"/>
        <v>1355.8343725904963</v>
      </c>
      <c r="I14" s="72"/>
    </row>
    <row r="15" spans="1:9" s="27" customFormat="1" ht="17.25" customHeight="1" x14ac:dyDescent="0.15">
      <c r="A15" s="77"/>
      <c r="B15" s="234" t="s">
        <v>169</v>
      </c>
      <c r="C15" s="243"/>
      <c r="D15" s="219">
        <v>125773.4</v>
      </c>
      <c r="E15" s="219"/>
      <c r="F15" s="220">
        <v>31862826</v>
      </c>
      <c r="G15" s="221"/>
      <c r="H15" s="240">
        <f t="shared" si="0"/>
        <v>253.33517261996576</v>
      </c>
      <c r="I15" s="72"/>
    </row>
    <row r="16" spans="1:9" s="27" customFormat="1" ht="17.25" customHeight="1" x14ac:dyDescent="0.15">
      <c r="A16" s="77"/>
      <c r="B16" s="234" t="s">
        <v>170</v>
      </c>
      <c r="C16" s="243"/>
      <c r="D16" s="219">
        <v>399436</v>
      </c>
      <c r="E16" s="219"/>
      <c r="F16" s="220">
        <v>320026212</v>
      </c>
      <c r="G16" s="221"/>
      <c r="H16" s="240">
        <f t="shared" si="0"/>
        <v>801.1952152535074</v>
      </c>
      <c r="I16" s="72"/>
    </row>
    <row r="17" spans="1:9" s="27" customFormat="1" ht="17.25" customHeight="1" x14ac:dyDescent="0.15">
      <c r="A17" s="77"/>
      <c r="B17" s="234" t="s">
        <v>171</v>
      </c>
      <c r="C17" s="243"/>
      <c r="D17" s="219">
        <v>103357.9</v>
      </c>
      <c r="E17" s="224"/>
      <c r="F17" s="220">
        <v>63149882</v>
      </c>
      <c r="G17" s="225"/>
      <c r="H17" s="240">
        <f t="shared" si="0"/>
        <v>610.98263412859592</v>
      </c>
      <c r="I17" s="72"/>
    </row>
    <row r="18" spans="1:9" s="27" customFormat="1" ht="17.25" customHeight="1" x14ac:dyDescent="0.15">
      <c r="A18" s="77"/>
      <c r="B18" s="234" t="s">
        <v>172</v>
      </c>
      <c r="C18" s="243"/>
      <c r="D18" s="219">
        <v>460619.1</v>
      </c>
      <c r="E18" s="219"/>
      <c r="F18" s="220">
        <v>145103871</v>
      </c>
      <c r="G18" s="221"/>
      <c r="H18" s="240">
        <f t="shared" si="0"/>
        <v>315.01922304133723</v>
      </c>
      <c r="I18" s="72"/>
    </row>
    <row r="19" spans="1:9" s="27" customFormat="1" ht="17.25" customHeight="1" x14ac:dyDescent="0.15">
      <c r="A19" s="77"/>
      <c r="B19" s="234" t="s">
        <v>173</v>
      </c>
      <c r="C19" s="243"/>
      <c r="D19" s="219">
        <v>1489707.1</v>
      </c>
      <c r="E19" s="219"/>
      <c r="F19" s="226">
        <v>450533124</v>
      </c>
      <c r="G19" s="221"/>
      <c r="H19" s="240">
        <f t="shared" si="0"/>
        <v>302.43067513070184</v>
      </c>
      <c r="I19" s="72"/>
    </row>
    <row r="20" spans="1:9" s="27" customFormat="1" ht="17.25" customHeight="1" x14ac:dyDescent="0.15">
      <c r="A20" s="77"/>
      <c r="B20" s="234" t="s">
        <v>174</v>
      </c>
      <c r="C20" s="243"/>
      <c r="D20" s="219">
        <v>27403.9</v>
      </c>
      <c r="E20" s="219"/>
      <c r="F20" s="220">
        <v>68164688</v>
      </c>
      <c r="G20" s="221"/>
      <c r="H20" s="240">
        <f t="shared" si="0"/>
        <v>2487.4082886012575</v>
      </c>
      <c r="I20" s="72"/>
    </row>
    <row r="21" spans="1:9" s="27" customFormat="1" ht="17.25" customHeight="1" x14ac:dyDescent="0.15">
      <c r="A21" s="77"/>
      <c r="B21" s="234" t="s">
        <v>175</v>
      </c>
      <c r="C21" s="248"/>
      <c r="D21" s="227">
        <v>27875.5</v>
      </c>
      <c r="E21" s="227"/>
      <c r="F21" s="226">
        <v>35161660</v>
      </c>
      <c r="G21" s="221"/>
      <c r="H21" s="240">
        <f t="shared" si="0"/>
        <v>1261.3822173593298</v>
      </c>
      <c r="I21" s="72"/>
    </row>
    <row r="22" spans="1:9" s="27" customFormat="1" ht="17.25" customHeight="1" x14ac:dyDescent="0.15">
      <c r="A22" s="77"/>
      <c r="B22" s="234" t="s">
        <v>176</v>
      </c>
      <c r="C22" s="234"/>
      <c r="D22" s="246">
        <v>115620</v>
      </c>
      <c r="E22" s="222"/>
      <c r="F22" s="220">
        <v>75521096</v>
      </c>
      <c r="G22" s="223"/>
      <c r="H22" s="240">
        <f t="shared" si="0"/>
        <v>653.18367064521703</v>
      </c>
      <c r="I22" s="72"/>
    </row>
    <row r="23" spans="1:9" s="27" customFormat="1" ht="17.25" customHeight="1" x14ac:dyDescent="0.15">
      <c r="A23" s="77"/>
      <c r="B23" s="234" t="s">
        <v>177</v>
      </c>
      <c r="C23" s="243"/>
      <c r="D23" s="219">
        <v>18577</v>
      </c>
      <c r="E23" s="219"/>
      <c r="F23" s="226">
        <v>8072427</v>
      </c>
      <c r="G23" s="221"/>
      <c r="H23" s="240">
        <f t="shared" si="0"/>
        <v>434.53878451849062</v>
      </c>
      <c r="I23" s="72"/>
    </row>
    <row r="24" spans="1:9" s="27" customFormat="1" ht="17.25" customHeight="1" x14ac:dyDescent="0.15">
      <c r="A24" s="77"/>
      <c r="B24" s="234" t="s">
        <v>178</v>
      </c>
      <c r="C24" s="243" t="e">
        <f>[1]Sheet1!C8</f>
        <v>#REF!</v>
      </c>
      <c r="D24" s="219">
        <v>100169.9</v>
      </c>
      <c r="E24" s="219"/>
      <c r="F24" s="226">
        <v>43073342</v>
      </c>
      <c r="G24" s="221"/>
      <c r="H24" s="240">
        <f t="shared" si="0"/>
        <v>430.00284516606291</v>
      </c>
      <c r="I24" s="72"/>
    </row>
    <row r="25" spans="1:9" s="27" customFormat="1" ht="17.25" customHeight="1" x14ac:dyDescent="0.15">
      <c r="A25" s="77"/>
      <c r="B25" s="234" t="s">
        <v>179</v>
      </c>
      <c r="C25" s="234"/>
      <c r="D25" s="246">
        <v>36997.800000000003</v>
      </c>
      <c r="E25" s="219"/>
      <c r="F25" s="220">
        <v>67390411</v>
      </c>
      <c r="G25" s="221"/>
      <c r="H25" s="240">
        <f t="shared" si="0"/>
        <v>1821.4707631264559</v>
      </c>
      <c r="I25" s="72"/>
    </row>
    <row r="26" spans="1:9" s="27" customFormat="1" ht="17.25" customHeight="1" x14ac:dyDescent="0.15">
      <c r="A26" s="77"/>
      <c r="B26" s="234" t="s">
        <v>180</v>
      </c>
      <c r="C26" s="243"/>
      <c r="D26" s="246">
        <v>7381.7</v>
      </c>
      <c r="E26" s="237"/>
      <c r="F26" s="220">
        <v>15014390</v>
      </c>
      <c r="G26" s="221"/>
      <c r="H26" s="239">
        <f t="shared" si="0"/>
        <v>2034.0016527358198</v>
      </c>
      <c r="I26" s="72"/>
    </row>
    <row r="27" spans="1:9" s="27" customFormat="1" ht="17.25" customHeight="1" x14ac:dyDescent="0.15">
      <c r="A27" s="77"/>
      <c r="B27" s="235" t="s">
        <v>181</v>
      </c>
      <c r="C27" s="247"/>
      <c r="D27" s="244">
        <v>29599.7</v>
      </c>
      <c r="E27" s="237"/>
      <c r="F27" s="220">
        <v>2574408</v>
      </c>
      <c r="G27" s="221"/>
      <c r="H27" s="228">
        <f>F27/D27</f>
        <v>86.974124737750714</v>
      </c>
      <c r="I27" s="80"/>
    </row>
    <row r="28" spans="1:9" ht="17.25" customHeight="1" x14ac:dyDescent="0.15">
      <c r="A28" s="79"/>
      <c r="B28" s="235" t="s">
        <v>182</v>
      </c>
      <c r="C28" s="249"/>
      <c r="D28" s="245">
        <v>624697.5</v>
      </c>
      <c r="E28" s="227"/>
      <c r="F28" s="220">
        <v>167461080</v>
      </c>
      <c r="G28" s="229"/>
      <c r="H28" s="230">
        <f t="shared" si="0"/>
        <v>268.06747265676586</v>
      </c>
      <c r="I28" s="73"/>
    </row>
    <row r="29" spans="1:9" ht="17.25" customHeight="1" x14ac:dyDescent="0.15">
      <c r="A29" s="79"/>
      <c r="B29" s="235" t="s">
        <v>183</v>
      </c>
      <c r="C29" s="250"/>
      <c r="D29" s="245">
        <v>300566.7</v>
      </c>
      <c r="E29" s="227"/>
      <c r="F29" s="220">
        <v>247336483</v>
      </c>
      <c r="G29" s="231"/>
      <c r="H29" s="230">
        <f t="shared" si="0"/>
        <v>822.90048431845571</v>
      </c>
      <c r="I29" s="73"/>
    </row>
    <row r="30" spans="1:9" ht="17.25" customHeight="1" x14ac:dyDescent="0.15">
      <c r="A30" s="79"/>
      <c r="B30" s="235" t="s">
        <v>184</v>
      </c>
      <c r="C30" s="250"/>
      <c r="D30" s="246">
        <v>384650.3</v>
      </c>
      <c r="E30" s="227"/>
      <c r="F30" s="226">
        <v>146509712</v>
      </c>
      <c r="G30" s="231"/>
      <c r="H30" s="230">
        <f>F30/D30</f>
        <v>380.89067394461932</v>
      </c>
      <c r="I30" s="74"/>
    </row>
    <row r="31" spans="1:9" ht="17.25" customHeight="1" x14ac:dyDescent="0.15">
      <c r="A31" s="79"/>
      <c r="B31" s="235" t="s">
        <v>185</v>
      </c>
      <c r="C31" s="250"/>
      <c r="D31" s="246">
        <v>708903</v>
      </c>
      <c r="E31" s="227"/>
      <c r="F31" s="226">
        <v>336687516</v>
      </c>
      <c r="G31" s="231"/>
      <c r="H31" s="230">
        <f t="shared" si="0"/>
        <v>474.9415872129191</v>
      </c>
      <c r="I31" s="74"/>
    </row>
    <row r="32" spans="1:9" ht="17.25" customHeight="1" x14ac:dyDescent="0.15">
      <c r="A32" s="79"/>
      <c r="B32" s="235" t="s">
        <v>186</v>
      </c>
      <c r="C32" s="250"/>
      <c r="D32" s="246">
        <v>171996.6</v>
      </c>
      <c r="E32" s="227"/>
      <c r="F32" s="226">
        <v>147053265</v>
      </c>
      <c r="G32" s="231"/>
      <c r="H32" s="230">
        <f t="shared" si="0"/>
        <v>854.9777437460973</v>
      </c>
      <c r="I32" s="74"/>
    </row>
    <row r="33" spans="1:9" ht="17.25" customHeight="1" x14ac:dyDescent="0.15">
      <c r="A33" s="79"/>
      <c r="B33" s="235" t="s">
        <v>187</v>
      </c>
      <c r="C33" s="250"/>
      <c r="D33" s="246">
        <v>5715867</v>
      </c>
      <c r="E33" s="227"/>
      <c r="F33" s="226">
        <v>4812147180</v>
      </c>
      <c r="G33" s="231"/>
      <c r="H33" s="230">
        <f t="shared" si="0"/>
        <v>841.89278371942521</v>
      </c>
      <c r="I33" s="74"/>
    </row>
    <row r="34" spans="1:9" ht="17.25" customHeight="1" x14ac:dyDescent="0.15">
      <c r="A34" s="79"/>
      <c r="B34" s="235" t="s">
        <v>188</v>
      </c>
      <c r="C34" s="250"/>
      <c r="D34" s="246">
        <v>306059.3</v>
      </c>
      <c r="E34" s="227"/>
      <c r="F34" s="226">
        <v>146188090</v>
      </c>
      <c r="G34" s="231"/>
      <c r="H34" s="230">
        <f t="shared" si="0"/>
        <v>477.6462927282393</v>
      </c>
      <c r="I34" s="74"/>
    </row>
    <row r="35" spans="1:9" ht="17.25" customHeight="1" x14ac:dyDescent="0.15">
      <c r="A35" s="79"/>
      <c r="B35" s="235" t="s">
        <v>189</v>
      </c>
      <c r="C35" s="250"/>
      <c r="D35" s="246">
        <v>4503.3</v>
      </c>
      <c r="E35" s="227"/>
      <c r="F35" s="226">
        <v>99572</v>
      </c>
      <c r="G35" s="231"/>
      <c r="H35" s="230">
        <f>F35/D35</f>
        <v>22.110896453711721</v>
      </c>
      <c r="I35" s="153"/>
    </row>
    <row r="36" spans="1:9" ht="17.25" customHeight="1" x14ac:dyDescent="0.15">
      <c r="A36" s="79"/>
      <c r="B36" s="235" t="s">
        <v>190</v>
      </c>
      <c r="C36" s="250"/>
      <c r="D36" s="246">
        <v>182472.6</v>
      </c>
      <c r="E36" s="227"/>
      <c r="F36" s="226">
        <v>166188064</v>
      </c>
      <c r="G36" s="231"/>
      <c r="H36" s="230">
        <f t="shared" ref="H36:H46" si="1">F36/D36</f>
        <v>910.75626696830102</v>
      </c>
      <c r="I36" s="74"/>
    </row>
    <row r="37" spans="1:9" ht="17.25" customHeight="1" x14ac:dyDescent="0.15">
      <c r="A37" s="79"/>
      <c r="B37" s="235" t="s">
        <v>191</v>
      </c>
      <c r="C37" s="250"/>
      <c r="D37" s="246">
        <v>122360.6</v>
      </c>
      <c r="E37" s="227"/>
      <c r="F37" s="226">
        <v>194891327</v>
      </c>
      <c r="G37" s="231"/>
      <c r="H37" s="230">
        <f>F37/D37</f>
        <v>1592.7621064296841</v>
      </c>
      <c r="I37" s="74"/>
    </row>
    <row r="38" spans="1:9" ht="17.25" customHeight="1" x14ac:dyDescent="0.15">
      <c r="A38" s="79"/>
      <c r="B38" s="235" t="s">
        <v>192</v>
      </c>
      <c r="C38" s="250"/>
      <c r="D38" s="246">
        <v>712265.8</v>
      </c>
      <c r="E38" s="227"/>
      <c r="F38" s="226">
        <v>414439887</v>
      </c>
      <c r="G38" s="231"/>
      <c r="H38" s="230">
        <f t="shared" si="1"/>
        <v>581.86127566422533</v>
      </c>
      <c r="I38" s="74"/>
    </row>
    <row r="39" spans="1:9" ht="17.25" customHeight="1" x14ac:dyDescent="0.15">
      <c r="A39" s="79"/>
      <c r="B39" s="235" t="s">
        <v>193</v>
      </c>
      <c r="C39" s="250"/>
      <c r="D39" s="246">
        <v>71065.3</v>
      </c>
      <c r="E39" s="227"/>
      <c r="F39" s="226">
        <v>170536312</v>
      </c>
      <c r="G39" s="231"/>
      <c r="H39" s="230">
        <f t="shared" si="1"/>
        <v>2399.7128274980896</v>
      </c>
      <c r="I39" s="74"/>
    </row>
    <row r="40" spans="1:9" ht="17.25" customHeight="1" x14ac:dyDescent="0.15">
      <c r="A40" s="79"/>
      <c r="B40" s="235" t="s">
        <v>194</v>
      </c>
      <c r="C40" s="250"/>
      <c r="D40" s="246">
        <v>183928.3</v>
      </c>
      <c r="E40" s="227"/>
      <c r="F40" s="226">
        <v>254794192</v>
      </c>
      <c r="G40" s="231"/>
      <c r="H40" s="230">
        <f t="shared" si="1"/>
        <v>1385.2908551865048</v>
      </c>
      <c r="I40" s="74"/>
    </row>
    <row r="41" spans="1:9" ht="17.25" customHeight="1" x14ac:dyDescent="0.15">
      <c r="A41" s="79"/>
      <c r="B41" s="235" t="s">
        <v>195</v>
      </c>
      <c r="C41" s="250"/>
      <c r="D41" s="246">
        <v>12830.6</v>
      </c>
      <c r="E41" s="227"/>
      <c r="F41" s="226">
        <v>5281104</v>
      </c>
      <c r="G41" s="231"/>
      <c r="H41" s="230">
        <f t="shared" si="1"/>
        <v>411.60226333920468</v>
      </c>
      <c r="I41" s="74"/>
    </row>
    <row r="42" spans="1:9" ht="17.25" customHeight="1" x14ac:dyDescent="0.15">
      <c r="A42" s="79"/>
      <c r="B42" s="235" t="s">
        <v>196</v>
      </c>
      <c r="C42" s="250"/>
      <c r="D42" s="246">
        <v>155933.5</v>
      </c>
      <c r="E42" s="227"/>
      <c r="F42" s="226">
        <v>76005254</v>
      </c>
      <c r="G42" s="231"/>
      <c r="H42" s="230">
        <f t="shared" si="1"/>
        <v>487.42094546713821</v>
      </c>
      <c r="I42" s="74"/>
    </row>
    <row r="43" spans="1:9" ht="17.25" customHeight="1" x14ac:dyDescent="0.15">
      <c r="A43" s="79"/>
      <c r="B43" s="235" t="s">
        <v>197</v>
      </c>
      <c r="C43" s="250"/>
      <c r="D43" s="246">
        <v>895597.5</v>
      </c>
      <c r="E43" s="227"/>
      <c r="F43" s="226">
        <v>598226193</v>
      </c>
      <c r="G43" s="231"/>
      <c r="H43" s="230">
        <f t="shared" si="1"/>
        <v>667.96322343463441</v>
      </c>
      <c r="I43" s="74"/>
    </row>
    <row r="44" spans="1:9" ht="17.25" customHeight="1" x14ac:dyDescent="0.15">
      <c r="A44" s="79"/>
      <c r="B44" s="235" t="s">
        <v>198</v>
      </c>
      <c r="C44" s="250"/>
      <c r="D44" s="246">
        <v>1490172.5</v>
      </c>
      <c r="E44" s="227"/>
      <c r="F44" s="226">
        <v>915416625</v>
      </c>
      <c r="G44" s="231"/>
      <c r="H44" s="230">
        <f t="shared" si="1"/>
        <v>614.30245491713208</v>
      </c>
      <c r="I44" s="74"/>
    </row>
    <row r="45" spans="1:9" ht="17.25" customHeight="1" x14ac:dyDescent="0.15">
      <c r="A45" s="79"/>
      <c r="B45" s="235" t="s">
        <v>199</v>
      </c>
      <c r="C45" s="250"/>
      <c r="D45" s="246">
        <v>2322603</v>
      </c>
      <c r="E45" s="232"/>
      <c r="F45" s="226">
        <v>1106664403</v>
      </c>
      <c r="G45" s="231"/>
      <c r="H45" s="230">
        <f>F45/D45</f>
        <v>476.47592076648482</v>
      </c>
      <c r="I45" s="74"/>
    </row>
    <row r="46" spans="1:9" x14ac:dyDescent="0.15">
      <c r="A46" s="79"/>
      <c r="B46" s="236" t="s">
        <v>61</v>
      </c>
      <c r="C46" s="249"/>
      <c r="D46" s="220">
        <v>103425515</v>
      </c>
      <c r="E46" s="232"/>
      <c r="F46" s="220">
        <v>18553145473</v>
      </c>
      <c r="G46" s="221"/>
      <c r="H46" s="230">
        <f t="shared" si="1"/>
        <v>179.38654183157803</v>
      </c>
      <c r="I46" s="238"/>
    </row>
  </sheetData>
  <mergeCells count="4">
    <mergeCell ref="A1:I1"/>
    <mergeCell ref="F3:H3"/>
    <mergeCell ref="H5:I5"/>
    <mergeCell ref="D4:F4"/>
  </mergeCells>
  <phoneticPr fontId="1"/>
  <printOptions gridLinesSet="0"/>
  <pageMargins left="0.98425196850393704" right="0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R4年水揚高　</vt:lpstr>
      <vt:lpstr>主要漁港取扱高</vt:lpstr>
      <vt:lpstr>年次別水揚高 </vt:lpstr>
      <vt:lpstr>月別水揚高及び前年比較</vt:lpstr>
      <vt:lpstr>業業種別水揚比較</vt:lpstr>
      <vt:lpstr>R4魚種別水揚高</vt:lpstr>
      <vt:lpstr>'R4魚種別水揚高'!Print_Area</vt:lpstr>
      <vt:lpstr>'R4年水揚高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阿部 和香子 [Wakako Abe]</cp:lastModifiedBy>
  <cp:lastPrinted>2023-03-08T23:46:06Z</cp:lastPrinted>
  <dcterms:created xsi:type="dcterms:W3CDTF">2018-02-21T05:05:31Z</dcterms:created>
  <dcterms:modified xsi:type="dcterms:W3CDTF">2023-03-10T02:19:46Z</dcterms:modified>
</cp:coreProperties>
</file>