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建設部\河川港湾課\01_庶務\02_照会関係\R3\02 総務部\01 総務課\040228_【依頼】石巻市統計書の更新に係る資料提供について\02_回答\"/>
    </mc:Choice>
  </mc:AlternateContent>
  <bookViews>
    <workbookView xWindow="0" yWindow="0" windowWidth="19440" windowHeight="12450"/>
  </bookViews>
  <sheets>
    <sheet name="10-６" sheetId="7" r:id="rId1"/>
  </sheets>
  <definedNames>
    <definedName name="_xlnm.Print_Area" localSheetId="0">'10-６'!$A$1:$AS$62</definedName>
    <definedName name="_xlnm.Print_Titles" localSheetId="0">'10-６'!$A:$A</definedName>
  </definedNames>
  <calcPr calcId="162913"/>
</workbook>
</file>

<file path=xl/calcChain.xml><?xml version="1.0" encoding="utf-8"?>
<calcChain xmlns="http://schemas.openxmlformats.org/spreadsheetml/2006/main">
  <c r="AS50" i="7" l="1"/>
  <c r="AR50" i="7"/>
  <c r="AS46" i="7"/>
  <c r="AR46" i="7"/>
  <c r="AS41" i="7"/>
  <c r="AR41" i="7"/>
  <c r="AS31" i="7"/>
  <c r="AR31" i="7"/>
  <c r="AS25" i="7"/>
  <c r="AR25" i="7"/>
  <c r="AS16" i="7"/>
  <c r="AR16" i="7"/>
  <c r="AS13" i="7"/>
  <c r="AR13" i="7"/>
  <c r="AS8" i="7"/>
  <c r="AR8" i="7"/>
  <c r="AS7" i="7" l="1"/>
  <c r="AR7" i="7"/>
  <c r="AQ41" i="7"/>
  <c r="AQ31" i="7"/>
  <c r="AQ8" i="7"/>
  <c r="AP8" i="7"/>
  <c r="AM8" i="7"/>
  <c r="AQ50" i="7" l="1"/>
  <c r="AP50" i="7"/>
  <c r="AQ46" i="7"/>
  <c r="AP46" i="7"/>
  <c r="AP41" i="7"/>
  <c r="AP31" i="7"/>
  <c r="AQ25" i="7"/>
  <c r="AP25" i="7"/>
  <c r="AP16" i="7"/>
  <c r="AQ16" i="7"/>
  <c r="AQ13" i="7"/>
  <c r="AP13" i="7"/>
  <c r="AO50" i="7"/>
  <c r="AN50" i="7"/>
  <c r="AO46" i="7"/>
  <c r="AN46" i="7"/>
  <c r="AO41" i="7"/>
  <c r="AN41" i="7"/>
  <c r="AO31" i="7"/>
  <c r="AN31" i="7"/>
  <c r="AO25" i="7"/>
  <c r="AN25" i="7"/>
  <c r="AO16" i="7"/>
  <c r="AN16" i="7"/>
  <c r="AO13" i="7"/>
  <c r="AN13" i="7"/>
  <c r="AO8" i="7"/>
  <c r="AO7" i="7" s="1"/>
  <c r="AN8" i="7"/>
  <c r="AN7" i="7" s="1"/>
  <c r="AQ7" i="7" l="1"/>
  <c r="AP7" i="7"/>
  <c r="AM50" i="7"/>
  <c r="AL46" i="7" l="1"/>
  <c r="AL8" i="7"/>
  <c r="AL13" i="7"/>
  <c r="AM13" i="7"/>
  <c r="AL16" i="7"/>
  <c r="AM16" i="7"/>
  <c r="AL25" i="7"/>
  <c r="AM25" i="7"/>
  <c r="AL31" i="7"/>
  <c r="AM31" i="7"/>
  <c r="AL41" i="7"/>
  <c r="AM41" i="7"/>
  <c r="AM46" i="7"/>
  <c r="AL50" i="7"/>
  <c r="AL7" i="7" l="1"/>
  <c r="AM7" i="7"/>
  <c r="B8" i="7"/>
  <c r="C8" i="7"/>
  <c r="D8" i="7"/>
  <c r="E8" i="7"/>
  <c r="F8" i="7"/>
  <c r="G8" i="7"/>
  <c r="L8" i="7"/>
  <c r="M8" i="7"/>
  <c r="N8" i="7"/>
  <c r="O8" i="7"/>
  <c r="P8" i="7"/>
  <c r="Q8" i="7"/>
  <c r="R8" i="7"/>
  <c r="S8" i="7"/>
  <c r="T8" i="7"/>
  <c r="U8" i="7"/>
  <c r="V8" i="7"/>
  <c r="W8" i="7"/>
  <c r="X8" i="7"/>
  <c r="Y8" i="7"/>
  <c r="H10" i="7"/>
  <c r="H8" i="7" s="1"/>
  <c r="I10" i="7"/>
  <c r="I8" i="7" s="1"/>
  <c r="J10" i="7"/>
  <c r="J8" i="7" s="1"/>
  <c r="K10" i="7"/>
  <c r="K8" i="7" s="1"/>
  <c r="B13" i="7"/>
  <c r="C13" i="7"/>
  <c r="D13" i="7"/>
  <c r="E13" i="7"/>
  <c r="F13" i="7"/>
  <c r="G13" i="7"/>
  <c r="H13" i="7"/>
  <c r="I13" i="7"/>
  <c r="J13" i="7"/>
  <c r="L13" i="7"/>
  <c r="M13" i="7"/>
  <c r="N13" i="7"/>
  <c r="O13" i="7"/>
  <c r="P13" i="7"/>
  <c r="Q13" i="7"/>
  <c r="R13" i="7"/>
  <c r="S13" i="7"/>
  <c r="T13" i="7"/>
  <c r="U13" i="7"/>
  <c r="V13" i="7"/>
  <c r="W13" i="7"/>
  <c r="X13" i="7"/>
  <c r="Y13" i="7"/>
  <c r="K15" i="7"/>
  <c r="K13" i="7" s="1"/>
  <c r="B16" i="7"/>
  <c r="C16" i="7"/>
  <c r="D16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T16" i="7"/>
  <c r="U16" i="7"/>
  <c r="V16" i="7"/>
  <c r="W16" i="7"/>
  <c r="X16" i="7"/>
  <c r="Y16" i="7"/>
  <c r="B25" i="7"/>
  <c r="C25" i="7"/>
  <c r="D25" i="7"/>
  <c r="E25" i="7"/>
  <c r="F25" i="7"/>
  <c r="G25" i="7"/>
  <c r="H25" i="7"/>
  <c r="I25" i="7"/>
  <c r="J25" i="7"/>
  <c r="K25" i="7"/>
  <c r="L25" i="7"/>
  <c r="M25" i="7"/>
  <c r="N25" i="7"/>
  <c r="O25" i="7"/>
  <c r="P25" i="7"/>
  <c r="Q25" i="7"/>
  <c r="R25" i="7"/>
  <c r="S25" i="7"/>
  <c r="T25" i="7"/>
  <c r="U25" i="7"/>
  <c r="V25" i="7"/>
  <c r="W25" i="7"/>
  <c r="X25" i="7"/>
  <c r="Y25" i="7"/>
  <c r="B31" i="7"/>
  <c r="C31" i="7"/>
  <c r="D31" i="7"/>
  <c r="E31" i="7"/>
  <c r="F31" i="7"/>
  <c r="G31" i="7"/>
  <c r="H31" i="7"/>
  <c r="I31" i="7"/>
  <c r="J31" i="7"/>
  <c r="K31" i="7"/>
  <c r="L31" i="7"/>
  <c r="M31" i="7"/>
  <c r="N31" i="7"/>
  <c r="O31" i="7"/>
  <c r="P31" i="7"/>
  <c r="Q31" i="7"/>
  <c r="R31" i="7"/>
  <c r="S31" i="7"/>
  <c r="T31" i="7"/>
  <c r="U31" i="7"/>
  <c r="V31" i="7"/>
  <c r="W31" i="7"/>
  <c r="X31" i="7"/>
  <c r="Y31" i="7"/>
  <c r="B41" i="7"/>
  <c r="C41" i="7"/>
  <c r="D41" i="7"/>
  <c r="E41" i="7"/>
  <c r="F41" i="7"/>
  <c r="G41" i="7"/>
  <c r="H41" i="7"/>
  <c r="I41" i="7"/>
  <c r="J41" i="7"/>
  <c r="K41" i="7"/>
  <c r="L41" i="7"/>
  <c r="M41" i="7"/>
  <c r="N41" i="7"/>
  <c r="O41" i="7"/>
  <c r="P41" i="7"/>
  <c r="Q41" i="7"/>
  <c r="R41" i="7"/>
  <c r="S41" i="7"/>
  <c r="T41" i="7"/>
  <c r="U41" i="7"/>
  <c r="V41" i="7"/>
  <c r="W41" i="7"/>
  <c r="X41" i="7"/>
  <c r="Y41" i="7"/>
  <c r="B46" i="7"/>
  <c r="C46" i="7"/>
  <c r="D46" i="7"/>
  <c r="E46" i="7"/>
  <c r="F46" i="7"/>
  <c r="G46" i="7"/>
  <c r="H46" i="7"/>
  <c r="I46" i="7"/>
  <c r="J46" i="7"/>
  <c r="K46" i="7"/>
  <c r="L46" i="7"/>
  <c r="M46" i="7"/>
  <c r="N46" i="7"/>
  <c r="O46" i="7"/>
  <c r="P46" i="7"/>
  <c r="Q46" i="7"/>
  <c r="R46" i="7"/>
  <c r="S46" i="7"/>
  <c r="T46" i="7"/>
  <c r="U46" i="7"/>
  <c r="V46" i="7"/>
  <c r="W46" i="7"/>
  <c r="X46" i="7"/>
  <c r="Y46" i="7"/>
  <c r="B50" i="7"/>
  <c r="C50" i="7"/>
  <c r="D50" i="7"/>
  <c r="E50" i="7"/>
  <c r="F50" i="7"/>
  <c r="G50" i="7"/>
  <c r="H50" i="7"/>
  <c r="I50" i="7"/>
  <c r="J50" i="7"/>
  <c r="K50" i="7"/>
  <c r="L50" i="7"/>
  <c r="M50" i="7"/>
  <c r="N50" i="7"/>
  <c r="O50" i="7"/>
  <c r="P50" i="7"/>
  <c r="Q50" i="7"/>
  <c r="R50" i="7"/>
  <c r="S50" i="7"/>
  <c r="T50" i="7"/>
  <c r="U50" i="7"/>
  <c r="V50" i="7"/>
  <c r="W50" i="7"/>
  <c r="X50" i="7"/>
  <c r="Y50" i="7"/>
  <c r="H7" i="7" l="1"/>
  <c r="I7" i="7"/>
  <c r="G7" i="7"/>
  <c r="C7" i="7"/>
  <c r="D7" i="7"/>
  <c r="V7" i="7"/>
  <c r="R7" i="7"/>
  <c r="N7" i="7"/>
  <c r="K7" i="7"/>
  <c r="Y7" i="7"/>
  <c r="U7" i="7"/>
  <c r="Q7" i="7"/>
  <c r="M7" i="7"/>
  <c r="J7" i="7"/>
  <c r="X7" i="7"/>
  <c r="T7" i="7"/>
  <c r="P7" i="7"/>
  <c r="L7" i="7"/>
  <c r="F7" i="7"/>
  <c r="B7" i="7"/>
  <c r="W7" i="7"/>
  <c r="S7" i="7"/>
  <c r="O7" i="7"/>
  <c r="E7" i="7"/>
  <c r="AK50" i="7"/>
  <c r="AK13" i="7"/>
  <c r="AK41" i="7"/>
  <c r="AJ50" i="7"/>
  <c r="AK46" i="7"/>
  <c r="AJ46" i="7"/>
  <c r="AJ41" i="7"/>
  <c r="AK31" i="7"/>
  <c r="AJ31" i="7"/>
  <c r="AK25" i="7"/>
  <c r="AJ25" i="7"/>
  <c r="AK16" i="7"/>
  <c r="AJ16" i="7"/>
  <c r="AJ13" i="7"/>
  <c r="AK8" i="7"/>
  <c r="AJ8" i="7"/>
  <c r="AK7" i="7" l="1"/>
  <c r="AJ7" i="7"/>
  <c r="AI31" i="7"/>
  <c r="AH8" i="7"/>
  <c r="AI8" i="7"/>
  <c r="AH13" i="7"/>
  <c r="AI13" i="7"/>
  <c r="AH16" i="7"/>
  <c r="AI16" i="7"/>
  <c r="AH25" i="7"/>
  <c r="AI25" i="7"/>
  <c r="AH31" i="7"/>
  <c r="AH41" i="7"/>
  <c r="AI41" i="7"/>
  <c r="AH46" i="7"/>
  <c r="AI46" i="7"/>
  <c r="AH50" i="7"/>
  <c r="AI50" i="7"/>
  <c r="AH7" i="7" l="1"/>
  <c r="AI7" i="7"/>
  <c r="AG50" i="7"/>
  <c r="AF50" i="7"/>
  <c r="AG46" i="7"/>
  <c r="AF46" i="7"/>
  <c r="AG41" i="7"/>
  <c r="AF41" i="7"/>
  <c r="AG31" i="7"/>
  <c r="AF31" i="7"/>
  <c r="AG25" i="7"/>
  <c r="AF25" i="7"/>
  <c r="AG16" i="7"/>
  <c r="AF16" i="7"/>
  <c r="AG13" i="7"/>
  <c r="AF13" i="7"/>
  <c r="AG8" i="7"/>
  <c r="AF8" i="7"/>
  <c r="AG7" i="7" l="1"/>
  <c r="AF7" i="7"/>
  <c r="AD16" i="7"/>
  <c r="AE13" i="7"/>
  <c r="AE50" i="7"/>
  <c r="AD50" i="7"/>
  <c r="AE46" i="7"/>
  <c r="AD46" i="7"/>
  <c r="AE41" i="7"/>
  <c r="AD41" i="7"/>
  <c r="AE31" i="7"/>
  <c r="AD31" i="7"/>
  <c r="AE25" i="7"/>
  <c r="AD25" i="7"/>
  <c r="AE16" i="7"/>
  <c r="AD13" i="7"/>
  <c r="AE8" i="7"/>
  <c r="AD8" i="7"/>
  <c r="AE7" i="7" l="1"/>
  <c r="AD7" i="7"/>
  <c r="AA50" i="7"/>
  <c r="Z50" i="7"/>
  <c r="AA46" i="7"/>
  <c r="Z46" i="7"/>
  <c r="AA41" i="7"/>
  <c r="Z41" i="7"/>
  <c r="AA31" i="7"/>
  <c r="Z31" i="7"/>
  <c r="AA25" i="7"/>
  <c r="Z25" i="7"/>
  <c r="AA16" i="7"/>
  <c r="Z16" i="7"/>
  <c r="AA13" i="7"/>
  <c r="Z13" i="7"/>
  <c r="AA8" i="7"/>
  <c r="Z8" i="7"/>
  <c r="AC50" i="7"/>
  <c r="AB50" i="7"/>
  <c r="AC46" i="7"/>
  <c r="AB46" i="7"/>
  <c r="AC41" i="7"/>
  <c r="AB41" i="7"/>
  <c r="AC31" i="7"/>
  <c r="AB31" i="7"/>
  <c r="AC25" i="7"/>
  <c r="AB25" i="7"/>
  <c r="AC16" i="7"/>
  <c r="AB16" i="7"/>
  <c r="AC13" i="7"/>
  <c r="AB13" i="7"/>
  <c r="AC8" i="7"/>
  <c r="AB8" i="7"/>
  <c r="Z7" i="7" l="1"/>
  <c r="AA7" i="7"/>
  <c r="AC7" i="7"/>
  <c r="AB7" i="7"/>
</calcChain>
</file>

<file path=xl/sharedStrings.xml><?xml version="1.0" encoding="utf-8"?>
<sst xmlns="http://schemas.openxmlformats.org/spreadsheetml/2006/main" count="1117" uniqueCount="101">
  <si>
    <t>年</t>
  </si>
  <si>
    <t>（単位：トン）</t>
  </si>
  <si>
    <t>平成11年</t>
    <phoneticPr fontId="3"/>
  </si>
  <si>
    <t>平成12年</t>
    <phoneticPr fontId="3"/>
  </si>
  <si>
    <t>平成13年</t>
    <phoneticPr fontId="3"/>
  </si>
  <si>
    <t>平成14年</t>
    <phoneticPr fontId="3"/>
  </si>
  <si>
    <r>
      <t>平成15年</t>
    </r>
    <r>
      <rPr>
        <sz val="11"/>
        <rFont val="ＭＳ 明朝"/>
        <family val="1"/>
        <charset val="128"/>
      </rPr>
      <t/>
    </r>
  </si>
  <si>
    <r>
      <t>平成16年</t>
    </r>
    <r>
      <rPr>
        <sz val="11"/>
        <rFont val="ＭＳ 明朝"/>
        <family val="1"/>
        <charset val="128"/>
      </rPr>
      <t/>
    </r>
  </si>
  <si>
    <r>
      <t>平成17年</t>
    </r>
    <r>
      <rPr>
        <sz val="11"/>
        <rFont val="ＭＳ 明朝"/>
        <family val="1"/>
        <charset val="128"/>
      </rPr>
      <t/>
    </r>
    <phoneticPr fontId="4"/>
  </si>
  <si>
    <r>
      <t>平成18年</t>
    </r>
    <r>
      <rPr>
        <sz val="11"/>
        <rFont val="ＭＳ 明朝"/>
        <family val="1"/>
        <charset val="128"/>
      </rPr>
      <t/>
    </r>
    <phoneticPr fontId="4"/>
  </si>
  <si>
    <r>
      <t>平成1</t>
    </r>
    <r>
      <rPr>
        <sz val="11"/>
        <color theme="1"/>
        <rFont val="ＭＳ Ｐゴシック"/>
        <family val="2"/>
        <charset val="128"/>
        <scheme val="minor"/>
      </rPr>
      <t>9</t>
    </r>
    <r>
      <rPr>
        <sz val="11"/>
        <rFont val="ＭＳ Ｐゴシック"/>
        <family val="3"/>
        <charset val="128"/>
      </rPr>
      <t>年</t>
    </r>
    <r>
      <rPr>
        <sz val="11"/>
        <rFont val="ＭＳ 明朝"/>
        <family val="1"/>
        <charset val="128"/>
      </rPr>
      <t/>
    </r>
    <phoneticPr fontId="4"/>
  </si>
  <si>
    <r>
      <t>平成20年</t>
    </r>
    <r>
      <rPr>
        <sz val="11"/>
        <rFont val="ＭＳ 明朝"/>
        <family val="1"/>
        <charset val="128"/>
      </rPr>
      <t/>
    </r>
    <phoneticPr fontId="4"/>
  </si>
  <si>
    <r>
      <t>平成21年</t>
    </r>
    <r>
      <rPr>
        <sz val="11"/>
        <rFont val="ＭＳ 明朝"/>
        <family val="1"/>
        <charset val="128"/>
      </rPr>
      <t/>
    </r>
    <phoneticPr fontId="4"/>
  </si>
  <si>
    <r>
      <t>平成22年</t>
    </r>
    <r>
      <rPr>
        <sz val="11"/>
        <rFont val="ＭＳ 明朝"/>
        <family val="1"/>
        <charset val="128"/>
      </rPr>
      <t/>
    </r>
    <phoneticPr fontId="4"/>
  </si>
  <si>
    <r>
      <t>平成23年</t>
    </r>
    <r>
      <rPr>
        <sz val="11"/>
        <rFont val="ＭＳ 明朝"/>
        <family val="1"/>
        <charset val="128"/>
      </rPr>
      <t/>
    </r>
    <phoneticPr fontId="4"/>
  </si>
  <si>
    <t>品種別</t>
  </si>
  <si>
    <t>移　入</t>
  </si>
  <si>
    <t>輸　入</t>
  </si>
  <si>
    <t>合計</t>
    <phoneticPr fontId="4"/>
  </si>
  <si>
    <t>農水産品</t>
  </si>
  <si>
    <t>麦</t>
  </si>
  <si>
    <t>－</t>
    <phoneticPr fontId="3"/>
  </si>
  <si>
    <t>米、雑穀、豆</t>
  </si>
  <si>
    <t>その他農産品</t>
  </si>
  <si>
    <t>－</t>
  </si>
  <si>
    <t>－</t>
    <phoneticPr fontId="3"/>
  </si>
  <si>
    <t>－</t>
    <phoneticPr fontId="4"/>
  </si>
  <si>
    <t>－</t>
    <phoneticPr fontId="4"/>
  </si>
  <si>
    <t>水産品</t>
  </si>
  <si>
    <t>林産品</t>
  </si>
  <si>
    <t>原木</t>
  </si>
  <si>
    <t>その他木材</t>
  </si>
  <si>
    <t>鉱産品</t>
  </si>
  <si>
    <t>石炭</t>
  </si>
  <si>
    <t>鉄鉱石</t>
  </si>
  <si>
    <t>その他金属鉱</t>
  </si>
  <si>
    <t>砂利、砂、石材等</t>
  </si>
  <si>
    <t>りん鉱石</t>
  </si>
  <si>
    <t>石灰石</t>
  </si>
  <si>
    <t>その他非金属鉱物</t>
  </si>
  <si>
    <t>金属機械工業品</t>
  </si>
  <si>
    <t>鉄鋼，鋼材</t>
    <rPh sb="3" eb="5">
      <t>コウザイ</t>
    </rPh>
    <phoneticPr fontId="3"/>
  </si>
  <si>
    <t>非鉄金属</t>
  </si>
  <si>
    <t>金属製品</t>
  </si>
  <si>
    <t>輸送機械</t>
    <phoneticPr fontId="3"/>
  </si>
  <si>
    <t>その他の機械</t>
  </si>
  <si>
    <t>化学工業品</t>
  </si>
  <si>
    <t>ガラス類</t>
  </si>
  <si>
    <t>その他窯業品</t>
  </si>
  <si>
    <t>重油</t>
  </si>
  <si>
    <t>石油製品</t>
  </si>
  <si>
    <t>コークス</t>
  </si>
  <si>
    <t>その他石炭製品</t>
  </si>
  <si>
    <t>化学薬品</t>
  </si>
  <si>
    <t>化学肥料</t>
  </si>
  <si>
    <t>染料・塗料・合成樹脂
その他化学工業品</t>
    <phoneticPr fontId="3"/>
  </si>
  <si>
    <t>軽工業品</t>
  </si>
  <si>
    <t>紙、パルプ</t>
  </si>
  <si>
    <t>糸及び紡績半製品</t>
  </si>
  <si>
    <t>砂糖</t>
  </si>
  <si>
    <t>その他食料工業品</t>
  </si>
  <si>
    <t>雑工業品</t>
  </si>
  <si>
    <t>がん具</t>
    <rPh sb="2" eb="3">
      <t>グ</t>
    </rPh>
    <phoneticPr fontId="3"/>
  </si>
  <si>
    <t>日用品</t>
  </si>
  <si>
    <t>木製品</t>
  </si>
  <si>
    <t>特殊品</t>
  </si>
  <si>
    <t>金属くず</t>
  </si>
  <si>
    <t>動植物性製造飼肥料</t>
  </si>
  <si>
    <t>廃棄物（廃土砂含む）</t>
    <rPh sb="4" eb="5">
      <t>ハイ</t>
    </rPh>
    <rPh sb="5" eb="7">
      <t>ドシャ</t>
    </rPh>
    <rPh sb="7" eb="8">
      <t>フク</t>
    </rPh>
    <phoneticPr fontId="3"/>
  </si>
  <si>
    <t>取合せ品</t>
  </si>
  <si>
    <t>輸送用容器</t>
    <rPh sb="0" eb="3">
      <t>ユソウヨウ</t>
    </rPh>
    <rPh sb="3" eb="5">
      <t>ヨウキ</t>
    </rPh>
    <phoneticPr fontId="3"/>
  </si>
  <si>
    <t>分類不能</t>
  </si>
  <si>
    <t>自航</t>
  </si>
  <si>
    <r>
      <t>平成24年</t>
    </r>
    <r>
      <rPr>
        <sz val="11"/>
        <rFont val="ＭＳ 明朝"/>
        <family val="1"/>
        <charset val="128"/>
      </rPr>
      <t/>
    </r>
    <phoneticPr fontId="4"/>
  </si>
  <si>
    <r>
      <t>平成25年</t>
    </r>
    <r>
      <rPr>
        <sz val="11"/>
        <rFont val="ＭＳ 明朝"/>
        <family val="1"/>
        <charset val="128"/>
      </rPr>
      <t/>
    </r>
    <phoneticPr fontId="4"/>
  </si>
  <si>
    <r>
      <t>平成26年</t>
    </r>
    <r>
      <rPr>
        <sz val="11"/>
        <rFont val="ＭＳ 明朝"/>
        <family val="1"/>
        <charset val="128"/>
      </rPr>
      <t/>
    </r>
    <phoneticPr fontId="4"/>
  </si>
  <si>
    <r>
      <t>平成27年</t>
    </r>
    <r>
      <rPr>
        <sz val="11"/>
        <rFont val="ＭＳ 明朝"/>
        <family val="1"/>
        <charset val="128"/>
      </rPr>
      <t/>
    </r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</si>
  <si>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</si>
  <si>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</si>
  <si>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</si>
  <si>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</si>
  <si>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</si>
  <si>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</si>
  <si>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r>
      <t>原塩　</t>
    </r>
    <r>
      <rPr>
        <b/>
        <sz val="8"/>
        <rFont val="ＭＳ Ｐゴシック"/>
        <family val="3"/>
        <charset val="128"/>
      </rPr>
      <t>※１</t>
    </r>
    <rPh sb="1" eb="2">
      <t>シオ</t>
    </rPh>
    <phoneticPr fontId="2"/>
  </si>
  <si>
    <r>
      <rPr>
        <b/>
        <sz val="11"/>
        <rFont val="ＭＳ Ｐゴシック"/>
        <family val="3"/>
        <charset val="128"/>
      </rPr>
      <t>※１</t>
    </r>
    <r>
      <rPr>
        <sz val="11"/>
        <rFont val="ＭＳ Ｐゴシック"/>
        <family val="3"/>
        <charset val="128"/>
      </rPr>
      <t>　平成27年より項目追加</t>
    </r>
    <rPh sb="3" eb="5">
      <t>ヘイセイ</t>
    </rPh>
    <rPh sb="7" eb="8">
      <t>ネン</t>
    </rPh>
    <rPh sb="10" eb="12">
      <t>コウモク</t>
    </rPh>
    <rPh sb="12" eb="14">
      <t>ツイカ</t>
    </rPh>
    <phoneticPr fontId="2"/>
  </si>
  <si>
    <r>
      <t>平成28年</t>
    </r>
    <r>
      <rPr>
        <sz val="11"/>
        <rFont val="ＭＳ 明朝"/>
        <family val="1"/>
        <charset val="128"/>
      </rPr>
      <t/>
    </r>
    <phoneticPr fontId="2"/>
  </si>
  <si>
    <t>-</t>
    <phoneticPr fontId="2"/>
  </si>
  <si>
    <t>-</t>
    <phoneticPr fontId="2"/>
  </si>
  <si>
    <t>６．移入・輸入の状況（品種別）</t>
    <phoneticPr fontId="3"/>
  </si>
  <si>
    <r>
      <t>平成29年</t>
    </r>
    <r>
      <rPr>
        <sz val="11"/>
        <rFont val="ＭＳ 明朝"/>
        <family val="1"/>
        <charset val="128"/>
      </rPr>
      <t/>
    </r>
  </si>
  <si>
    <t>-</t>
    <phoneticPr fontId="2"/>
  </si>
  <si>
    <t>-</t>
    <phoneticPr fontId="2"/>
  </si>
  <si>
    <r>
      <t>平成30年</t>
    </r>
    <r>
      <rPr>
        <sz val="11"/>
        <rFont val="ＭＳ 明朝"/>
        <family val="1"/>
        <charset val="128"/>
      </rPr>
      <t/>
    </r>
    <phoneticPr fontId="2"/>
  </si>
  <si>
    <t>資料：石巻市河川港湾課</t>
    <rPh sb="3" eb="6">
      <t>イシノマキシ</t>
    </rPh>
    <rPh sb="6" eb="8">
      <t>カセン</t>
    </rPh>
    <rPh sb="8" eb="10">
      <t>コウワン</t>
    </rPh>
    <rPh sb="10" eb="11">
      <t>カ</t>
    </rPh>
    <phoneticPr fontId="4"/>
  </si>
  <si>
    <t>－</t>
    <phoneticPr fontId="2"/>
  </si>
  <si>
    <r>
      <t>再利用資材移入　</t>
    </r>
    <r>
      <rPr>
        <b/>
        <sz val="8"/>
        <rFont val="ＭＳ Ｐゴシック"/>
        <family val="3"/>
        <charset val="128"/>
      </rPr>
      <t>※2</t>
    </r>
    <rPh sb="0" eb="3">
      <t>サイリヨウ</t>
    </rPh>
    <rPh sb="3" eb="5">
      <t>シザイ</t>
    </rPh>
    <rPh sb="5" eb="7">
      <t>イニュウ</t>
    </rPh>
    <phoneticPr fontId="2"/>
  </si>
  <si>
    <r>
      <rPr>
        <b/>
        <sz val="11"/>
        <rFont val="ＭＳ Ｐゴシック"/>
        <family val="3"/>
        <charset val="128"/>
      </rPr>
      <t>※２</t>
    </r>
    <r>
      <rPr>
        <sz val="11"/>
        <rFont val="ＭＳ Ｐゴシック"/>
        <family val="3"/>
        <charset val="128"/>
      </rPr>
      <t>　平成30年より項目追加</t>
    </r>
    <r>
      <rPr>
        <sz val="11"/>
        <color theme="1"/>
        <rFont val="ＭＳ Ｐゴシック"/>
        <family val="2"/>
        <charset val="128"/>
        <scheme val="minor"/>
      </rPr>
      <t/>
    </r>
    <rPh sb="3" eb="5">
      <t>ヘイセイ</t>
    </rPh>
    <rPh sb="7" eb="8">
      <t>ネン</t>
    </rPh>
    <rPh sb="10" eb="12">
      <t>コウモク</t>
    </rPh>
    <rPh sb="12" eb="14">
      <t>ツイカ</t>
    </rPh>
    <phoneticPr fontId="2"/>
  </si>
  <si>
    <t>令和元年</t>
    <rPh sb="0" eb="2">
      <t>レイワ</t>
    </rPh>
    <rPh sb="2" eb="4">
      <t>ガンネン</t>
    </rPh>
    <phoneticPr fontId="2"/>
  </si>
  <si>
    <t>-</t>
  </si>
  <si>
    <t>令和2年</t>
    <rPh sb="0" eb="2">
      <t>レイワ</t>
    </rPh>
    <rPh sb="3" eb="4">
      <t>ネン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</si>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</sst>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8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/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1" applyFont="1" applyAlignment="1">
      <alignment vertical="center"/>
    </xf>
    <xf numFmtId="38" fontId="1" fillId="0" borderId="4" xfId="2" applyFont="1" applyFill="1" applyBorder="1" applyAlignment="1">
      <alignment vertical="center"/>
    </xf>
    <xf numFmtId="38" fontId="1" fillId="0" borderId="1" xfId="2" applyFont="1" applyFill="1" applyBorder="1" applyAlignment="1">
      <alignment vertical="center"/>
    </xf>
    <xf numFmtId="38" fontId="1" fillId="0" borderId="3" xfId="2" applyFont="1" applyFill="1" applyBorder="1" applyAlignment="1">
      <alignment vertical="center"/>
    </xf>
    <xf numFmtId="38" fontId="1" fillId="2" borderId="3" xfId="2" applyFont="1" applyFill="1" applyBorder="1" applyAlignment="1">
      <alignment horizontal="center" vertical="center"/>
    </xf>
    <xf numFmtId="38" fontId="1" fillId="0" borderId="0" xfId="2" applyFont="1" applyAlignment="1">
      <alignment vertical="center"/>
    </xf>
    <xf numFmtId="38" fontId="1" fillId="2" borderId="1" xfId="2" applyFont="1" applyFill="1" applyBorder="1" applyAlignment="1">
      <alignment horizontal="right" vertical="center"/>
    </xf>
    <xf numFmtId="38" fontId="1" fillId="2" borderId="2" xfId="2" applyFont="1" applyFill="1" applyBorder="1" applyAlignment="1">
      <alignment vertical="center"/>
    </xf>
    <xf numFmtId="38" fontId="1" fillId="0" borderId="3" xfId="2" applyFont="1" applyFill="1" applyBorder="1" applyAlignment="1">
      <alignment horizontal="right" vertical="center"/>
    </xf>
    <xf numFmtId="38" fontId="1" fillId="2" borderId="3" xfId="2" applyFont="1" applyFill="1" applyBorder="1" applyAlignment="1">
      <alignment vertical="center"/>
    </xf>
    <xf numFmtId="38" fontId="1" fillId="2" borderId="4" xfId="2" applyFont="1" applyFill="1" applyBorder="1" applyAlignment="1">
      <alignment vertical="center"/>
    </xf>
    <xf numFmtId="38" fontId="1" fillId="0" borderId="1" xfId="2" applyFont="1" applyFill="1" applyBorder="1" applyAlignment="1">
      <alignment horizontal="right" vertical="center"/>
    </xf>
    <xf numFmtId="38" fontId="1" fillId="0" borderId="4" xfId="2" applyFont="1" applyFill="1" applyBorder="1" applyAlignment="1">
      <alignment horizontal="right" vertical="center"/>
    </xf>
    <xf numFmtId="38" fontId="1" fillId="2" borderId="4" xfId="2" applyFont="1" applyFill="1" applyBorder="1" applyAlignment="1">
      <alignment vertical="center" wrapText="1"/>
    </xf>
    <xf numFmtId="38" fontId="1" fillId="0" borderId="2" xfId="2" applyFont="1" applyFill="1" applyBorder="1" applyAlignment="1">
      <alignment horizontal="right" vertical="center"/>
    </xf>
    <xf numFmtId="38" fontId="1" fillId="0" borderId="0" xfId="2" applyFont="1" applyFill="1" applyBorder="1" applyAlignment="1">
      <alignment vertical="center"/>
    </xf>
    <xf numFmtId="38" fontId="1" fillId="0" borderId="0" xfId="2" applyFont="1" applyFill="1" applyBorder="1" applyAlignment="1">
      <alignment horizontal="right" vertical="center"/>
    </xf>
    <xf numFmtId="38" fontId="1" fillId="2" borderId="3" xfId="2" applyFont="1" applyFill="1" applyBorder="1" applyAlignment="1">
      <alignment horizontal="center" vertical="center"/>
    </xf>
    <xf numFmtId="38" fontId="1" fillId="2" borderId="3" xfId="2" applyFont="1" applyFill="1" applyBorder="1" applyAlignment="1">
      <alignment horizontal="center" vertical="center"/>
    </xf>
    <xf numFmtId="38" fontId="1" fillId="2" borderId="3" xfId="2" applyFont="1" applyFill="1" applyBorder="1" applyAlignment="1">
      <alignment horizontal="center" vertical="center"/>
    </xf>
    <xf numFmtId="38" fontId="1" fillId="2" borderId="3" xfId="2" applyFont="1" applyFill="1" applyBorder="1" applyAlignment="1">
      <alignment horizontal="center" vertical="center"/>
    </xf>
    <xf numFmtId="38" fontId="1" fillId="0" borderId="5" xfId="2" applyFont="1" applyFill="1" applyBorder="1" applyAlignment="1">
      <alignment horizontal="right" vertical="center"/>
    </xf>
    <xf numFmtId="38" fontId="1" fillId="0" borderId="5" xfId="2" applyFont="1" applyFill="1" applyBorder="1" applyAlignment="1">
      <alignment vertical="center"/>
    </xf>
    <xf numFmtId="38" fontId="1" fillId="2" borderId="3" xfId="2" applyFont="1" applyFill="1" applyBorder="1" applyAlignment="1">
      <alignment horizontal="center" vertical="center"/>
    </xf>
    <xf numFmtId="38" fontId="1" fillId="2" borderId="3" xfId="2" applyFont="1" applyFill="1" applyBorder="1" applyAlignment="1">
      <alignment horizontal="center" vertical="center"/>
    </xf>
    <xf numFmtId="38" fontId="1" fillId="2" borderId="3" xfId="2" applyFont="1" applyFill="1" applyBorder="1" applyAlignment="1">
      <alignment horizontal="center" vertical="center"/>
    </xf>
    <xf numFmtId="38" fontId="1" fillId="2" borderId="3" xfId="2" applyFont="1" applyFill="1" applyBorder="1" applyAlignment="1">
      <alignment horizontal="center" vertical="center"/>
    </xf>
    <xf numFmtId="38" fontId="1" fillId="2" borderId="3" xfId="2" applyFont="1" applyFill="1" applyBorder="1" applyAlignment="1">
      <alignment horizontal="center" vertical="center"/>
    </xf>
    <xf numFmtId="38" fontId="1" fillId="2" borderId="6" xfId="2" applyFont="1" applyFill="1" applyBorder="1" applyAlignment="1">
      <alignment horizontal="center" vertical="center"/>
    </xf>
    <xf numFmtId="38" fontId="1" fillId="2" borderId="7" xfId="2" applyFont="1" applyFill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9525</xdr:rowOff>
    </xdr:from>
    <xdr:to>
      <xdr:col>1</xdr:col>
      <xdr:colOff>0</xdr:colOff>
      <xdr:row>6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0" y="1038225"/>
          <a:ext cx="249555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AS65"/>
  <sheetViews>
    <sheetView tabSelected="1" view="pageBreakPreview" zoomScale="80" zoomScaleNormal="80" zoomScaleSheetLayoutView="80" workbookViewId="0">
      <pane xSplit="1" ySplit="6" topLeftCell="AL10" activePane="bottomRight" state="frozen"/>
      <selection pane="topRight" activeCell="B1" sqref="B1"/>
      <selection pane="bottomLeft" activeCell="A7" sqref="A7"/>
      <selection pane="bottomRight" activeCell="BG37" sqref="BG36:BG37"/>
    </sheetView>
  </sheetViews>
  <sheetFormatPr defaultRowHeight="13.5" x14ac:dyDescent="0.15"/>
  <cols>
    <col min="1" max="1" width="32.75" style="1" bestFit="1" customWidth="1"/>
    <col min="2" max="33" width="10.5" style="1" hidden="1" customWidth="1"/>
    <col min="34" max="37" width="10.375" style="1" hidden="1" customWidth="1"/>
    <col min="38" max="38" width="9.125" style="1" bestFit="1" customWidth="1"/>
    <col min="39" max="39" width="10.5" style="1" bestFit="1" customWidth="1"/>
    <col min="40" max="45" width="9.125" style="1" bestFit="1" customWidth="1"/>
    <col min="46" max="16384" width="9" style="1"/>
  </cols>
  <sheetData>
    <row r="1" spans="1:45" ht="15" customHeight="1" x14ac:dyDescent="0.15"/>
    <row r="2" spans="1:45" ht="20.25" customHeight="1" x14ac:dyDescent="0.15">
      <c r="A2" s="6" t="s">
        <v>88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45" ht="13.5" customHeight="1" x14ac:dyDescent="0.1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45" ht="20.25" customHeight="1" x14ac:dyDescent="0.15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45" ht="20.25" customHeight="1" x14ac:dyDescent="0.15">
      <c r="A5" s="7" t="s">
        <v>0</v>
      </c>
      <c r="B5" s="29" t="s">
        <v>2</v>
      </c>
      <c r="C5" s="30"/>
      <c r="D5" s="29" t="s">
        <v>3</v>
      </c>
      <c r="E5" s="30"/>
      <c r="F5" s="29" t="s">
        <v>4</v>
      </c>
      <c r="G5" s="30"/>
      <c r="H5" s="29" t="s">
        <v>5</v>
      </c>
      <c r="I5" s="30"/>
      <c r="J5" s="29" t="s">
        <v>6</v>
      </c>
      <c r="K5" s="30"/>
      <c r="L5" s="29" t="s">
        <v>7</v>
      </c>
      <c r="M5" s="30"/>
      <c r="N5" s="29" t="s">
        <v>8</v>
      </c>
      <c r="O5" s="30"/>
      <c r="P5" s="29" t="s">
        <v>9</v>
      </c>
      <c r="Q5" s="30"/>
      <c r="R5" s="29" t="s">
        <v>10</v>
      </c>
      <c r="S5" s="30"/>
      <c r="T5" s="29" t="s">
        <v>11</v>
      </c>
      <c r="U5" s="30"/>
      <c r="V5" s="29" t="s">
        <v>12</v>
      </c>
      <c r="W5" s="30"/>
      <c r="X5" s="29" t="s">
        <v>13</v>
      </c>
      <c r="Y5" s="30"/>
      <c r="Z5" s="28" t="s">
        <v>14</v>
      </c>
      <c r="AA5" s="28"/>
      <c r="AB5" s="28" t="s">
        <v>73</v>
      </c>
      <c r="AC5" s="28"/>
      <c r="AD5" s="28" t="s">
        <v>74</v>
      </c>
      <c r="AE5" s="28"/>
      <c r="AF5" s="28" t="s">
        <v>75</v>
      </c>
      <c r="AG5" s="28"/>
      <c r="AH5" s="28" t="s">
        <v>76</v>
      </c>
      <c r="AI5" s="28"/>
      <c r="AJ5" s="28" t="s">
        <v>85</v>
      </c>
      <c r="AK5" s="28"/>
      <c r="AL5" s="28" t="s">
        <v>89</v>
      </c>
      <c r="AM5" s="28"/>
      <c r="AN5" s="28" t="s">
        <v>92</v>
      </c>
      <c r="AO5" s="28"/>
      <c r="AP5" s="28" t="s">
        <v>97</v>
      </c>
      <c r="AQ5" s="28"/>
      <c r="AR5" s="28" t="s">
        <v>99</v>
      </c>
      <c r="AS5" s="28"/>
    </row>
    <row r="6" spans="1:45" ht="20.25" customHeight="1" x14ac:dyDescent="0.15">
      <c r="A6" s="8" t="s">
        <v>15</v>
      </c>
      <c r="B6" s="5" t="s">
        <v>16</v>
      </c>
      <c r="C6" s="5" t="s">
        <v>17</v>
      </c>
      <c r="D6" s="5" t="s">
        <v>16</v>
      </c>
      <c r="E6" s="5" t="s">
        <v>17</v>
      </c>
      <c r="F6" s="5" t="s">
        <v>16</v>
      </c>
      <c r="G6" s="5" t="s">
        <v>17</v>
      </c>
      <c r="H6" s="5" t="s">
        <v>16</v>
      </c>
      <c r="I6" s="5" t="s">
        <v>17</v>
      </c>
      <c r="J6" s="5" t="s">
        <v>16</v>
      </c>
      <c r="K6" s="5" t="s">
        <v>17</v>
      </c>
      <c r="L6" s="5" t="s">
        <v>16</v>
      </c>
      <c r="M6" s="5" t="s">
        <v>17</v>
      </c>
      <c r="N6" s="5" t="s">
        <v>16</v>
      </c>
      <c r="O6" s="5" t="s">
        <v>17</v>
      </c>
      <c r="P6" s="5" t="s">
        <v>16</v>
      </c>
      <c r="Q6" s="5" t="s">
        <v>17</v>
      </c>
      <c r="R6" s="5" t="s">
        <v>16</v>
      </c>
      <c r="S6" s="5" t="s">
        <v>17</v>
      </c>
      <c r="T6" s="5" t="s">
        <v>16</v>
      </c>
      <c r="U6" s="5" t="s">
        <v>17</v>
      </c>
      <c r="V6" s="5" t="s">
        <v>16</v>
      </c>
      <c r="W6" s="5" t="s">
        <v>17</v>
      </c>
      <c r="X6" s="5" t="s">
        <v>16</v>
      </c>
      <c r="Y6" s="5" t="s">
        <v>17</v>
      </c>
      <c r="Z6" s="5" t="s">
        <v>16</v>
      </c>
      <c r="AA6" s="5" t="s">
        <v>17</v>
      </c>
      <c r="AB6" s="5" t="s">
        <v>16</v>
      </c>
      <c r="AC6" s="5" t="s">
        <v>17</v>
      </c>
      <c r="AD6" s="18" t="s">
        <v>16</v>
      </c>
      <c r="AE6" s="18" t="s">
        <v>17</v>
      </c>
      <c r="AF6" s="19" t="s">
        <v>16</v>
      </c>
      <c r="AG6" s="19" t="s">
        <v>17</v>
      </c>
      <c r="AH6" s="20" t="s">
        <v>16</v>
      </c>
      <c r="AI6" s="20" t="s">
        <v>17</v>
      </c>
      <c r="AJ6" s="21" t="s">
        <v>16</v>
      </c>
      <c r="AK6" s="21" t="s">
        <v>17</v>
      </c>
      <c r="AL6" s="24" t="s">
        <v>16</v>
      </c>
      <c r="AM6" s="24" t="s">
        <v>17</v>
      </c>
      <c r="AN6" s="26" t="s">
        <v>16</v>
      </c>
      <c r="AO6" s="26" t="s">
        <v>17</v>
      </c>
      <c r="AP6" s="25" t="s">
        <v>16</v>
      </c>
      <c r="AQ6" s="25" t="s">
        <v>17</v>
      </c>
      <c r="AR6" s="27" t="s">
        <v>16</v>
      </c>
      <c r="AS6" s="27" t="s">
        <v>17</v>
      </c>
    </row>
    <row r="7" spans="1:45" ht="20.25" customHeight="1" x14ac:dyDescent="0.15">
      <c r="A7" s="5" t="s">
        <v>18</v>
      </c>
      <c r="B7" s="9">
        <f t="shared" ref="B7:K7" si="0">B8+B13+B16+B25+B31+B41+B46+B50+B57+B58</f>
        <v>1232159</v>
      </c>
      <c r="C7" s="9">
        <f t="shared" si="0"/>
        <v>3454599</v>
      </c>
      <c r="D7" s="9">
        <f t="shared" si="0"/>
        <v>1177117</v>
      </c>
      <c r="E7" s="9">
        <f t="shared" si="0"/>
        <v>3412062</v>
      </c>
      <c r="F7" s="9">
        <f t="shared" si="0"/>
        <v>1099642</v>
      </c>
      <c r="G7" s="9">
        <f t="shared" si="0"/>
        <v>3266571</v>
      </c>
      <c r="H7" s="9">
        <f t="shared" si="0"/>
        <v>1284740</v>
      </c>
      <c r="I7" s="9">
        <f t="shared" si="0"/>
        <v>3419637</v>
      </c>
      <c r="J7" s="9">
        <f t="shared" si="0"/>
        <v>1394264</v>
      </c>
      <c r="K7" s="9">
        <f t="shared" si="0"/>
        <v>3569127</v>
      </c>
      <c r="L7" s="3">
        <f t="shared" ref="L7:Q7" si="1">L8+L13+L16+L25+L31+L41+L46+L50</f>
        <v>1287717</v>
      </c>
      <c r="M7" s="3">
        <f t="shared" si="1"/>
        <v>3646214</v>
      </c>
      <c r="N7" s="3">
        <f t="shared" si="1"/>
        <v>1112692</v>
      </c>
      <c r="O7" s="3">
        <f t="shared" si="1"/>
        <v>3380424</v>
      </c>
      <c r="P7" s="3">
        <f t="shared" si="1"/>
        <v>1155288</v>
      </c>
      <c r="Q7" s="3">
        <f t="shared" si="1"/>
        <v>3588011</v>
      </c>
      <c r="R7" s="3">
        <f>R8+R13+R16+R25+R31+R41+R46+R50+R58</f>
        <v>1190540</v>
      </c>
      <c r="S7" s="3">
        <f>S8+S13+S16+S25+S31+S41+S46+S50</f>
        <v>3362152</v>
      </c>
      <c r="T7" s="3">
        <f>T8+T13+T16+T25+T31+T41+T46+T50+T58</f>
        <v>1163826</v>
      </c>
      <c r="U7" s="3">
        <f>U8+U13+U16+U25+U31+U41+U46+U50</f>
        <v>2881271</v>
      </c>
      <c r="V7" s="3">
        <f>V8+V13+V16+V25+V31+V41+V46+V50+V58</f>
        <v>998040</v>
      </c>
      <c r="W7" s="3">
        <f>W8+W13+W16+W25+W31+W41+W46+W50</f>
        <v>2394404</v>
      </c>
      <c r="X7" s="3">
        <f>X8+X13+X16+X25+X31+X41+X46+X50+X58</f>
        <v>1098307</v>
      </c>
      <c r="Y7" s="3">
        <f>Y8+Y13+Y16+Y25+Y31+Y41+Y46+Y50</f>
        <v>2643943</v>
      </c>
      <c r="Z7" s="3">
        <f>Z8+Z13+Z16+Z25+Z31+Z41+Z46+Z50+Z58</f>
        <v>496785</v>
      </c>
      <c r="AA7" s="3">
        <f>AA8+AA13+AA16+AA25+AA31+AA41+AA46+AA50</f>
        <v>1001244</v>
      </c>
      <c r="AB7" s="3">
        <f>AB8+AB13+AB16+AB25+AB31+AB41+AB46+AB50+AB58</f>
        <v>739486</v>
      </c>
      <c r="AC7" s="3">
        <f>AC8+AC13+AC16+AC25+AC31+AC41+AC46+AC50</f>
        <v>1832560</v>
      </c>
      <c r="AD7" s="3">
        <f>AD8+AD13+AD16+AD25+AD31+AD41+AD46+AD50+AD58</f>
        <v>1402396</v>
      </c>
      <c r="AE7" s="3">
        <f>AE8+AE13+AE16+AE25+AE31+AE41+AE46+AE50</f>
        <v>2180823</v>
      </c>
      <c r="AF7" s="3">
        <f>AF8+AF13+AF16+AF25+AF31+AF41+AF46+AF50+AF58</f>
        <v>1273887</v>
      </c>
      <c r="AG7" s="3">
        <f>AG8+AG13+AG16+AG25+AG31+AG41+AG46+AG50</f>
        <v>2335350</v>
      </c>
      <c r="AH7" s="3">
        <f>AH8+AH13+AH16+AH25+AH31+AH41+AH46+AH50+AH58</f>
        <v>1243554</v>
      </c>
      <c r="AI7" s="3">
        <f>AI8+AI13+AI16+AI25+AI31+AI41+AI46+AI50</f>
        <v>2151119</v>
      </c>
      <c r="AJ7" s="3">
        <f>AJ8+AJ13+AJ16+AJ25+AJ31+AJ41+AJ46+AJ50+AJ58</f>
        <v>1025551</v>
      </c>
      <c r="AK7" s="3">
        <f>AK8+AK13+AK16+AK25+AK31+AK41+AK46+AK50</f>
        <v>2178528</v>
      </c>
      <c r="AL7" s="3">
        <f>AL8+AL13+AL16+AL25+AL31+AL41+AL46+AL50+AL58</f>
        <v>935221</v>
      </c>
      <c r="AM7" s="3">
        <f>AM8+AM13+AM16+AM25+AM31+AM41+AM46+AM50</f>
        <v>2340407</v>
      </c>
      <c r="AN7" s="3">
        <f>AN8+AN13+AN16+AN25+AN31+AN41+AN46+AN50+AN58</f>
        <v>935412</v>
      </c>
      <c r="AO7" s="3">
        <f>AO8+AO13+AO16+AO25+AO31+AO41+AO46+AO50</f>
        <v>2865795</v>
      </c>
      <c r="AP7" s="3">
        <f>AP8+AP13+AP16+AP25+AP31+AP41+AP46+AP50+AP58</f>
        <v>899098</v>
      </c>
      <c r="AQ7" s="3">
        <f>AQ8+AQ13+AQ16+AQ25+AQ31+AQ41+AQ46+AQ50</f>
        <v>2799880</v>
      </c>
      <c r="AR7" s="3">
        <f>AR8+AR13+AR16+AR25+AR31+AR41+AR46+AR50+AR58</f>
        <v>744034</v>
      </c>
      <c r="AS7" s="3">
        <f>AS8+AS13+AS16+AS25+AS31+AS41+AS46+AS50</f>
        <v>2444578</v>
      </c>
    </row>
    <row r="8" spans="1:45" ht="20.25" customHeight="1" x14ac:dyDescent="0.15">
      <c r="A8" s="10" t="s">
        <v>19</v>
      </c>
      <c r="B8" s="9">
        <f t="shared" ref="B8:S8" si="2">SUM(B9:B12)</f>
        <v>396194</v>
      </c>
      <c r="C8" s="9">
        <f t="shared" si="2"/>
        <v>263971</v>
      </c>
      <c r="D8" s="9">
        <f t="shared" si="2"/>
        <v>366563</v>
      </c>
      <c r="E8" s="9">
        <f t="shared" si="2"/>
        <v>216605</v>
      </c>
      <c r="F8" s="9">
        <f t="shared" si="2"/>
        <v>368201</v>
      </c>
      <c r="G8" s="9">
        <f t="shared" si="2"/>
        <v>248096</v>
      </c>
      <c r="H8" s="9">
        <f t="shared" si="2"/>
        <v>340911</v>
      </c>
      <c r="I8" s="9">
        <f t="shared" si="2"/>
        <v>230182</v>
      </c>
      <c r="J8" s="9">
        <f t="shared" si="2"/>
        <v>323165</v>
      </c>
      <c r="K8" s="9">
        <f t="shared" si="2"/>
        <v>194417</v>
      </c>
      <c r="L8" s="4">
        <f t="shared" si="2"/>
        <v>317991</v>
      </c>
      <c r="M8" s="4">
        <f t="shared" si="2"/>
        <v>146528</v>
      </c>
      <c r="N8" s="4">
        <f t="shared" si="2"/>
        <v>332538</v>
      </c>
      <c r="O8" s="4">
        <f t="shared" si="2"/>
        <v>364808</v>
      </c>
      <c r="P8" s="4">
        <f t="shared" si="2"/>
        <v>354945</v>
      </c>
      <c r="Q8" s="4">
        <f t="shared" si="2"/>
        <v>385896</v>
      </c>
      <c r="R8" s="4">
        <f t="shared" si="2"/>
        <v>348804</v>
      </c>
      <c r="S8" s="4">
        <f t="shared" si="2"/>
        <v>411791</v>
      </c>
      <c r="T8" s="4">
        <f t="shared" ref="T8:Y8" si="3">SUM(T9:T12)</f>
        <v>239580</v>
      </c>
      <c r="U8" s="4">
        <f t="shared" si="3"/>
        <v>331869</v>
      </c>
      <c r="V8" s="4">
        <f t="shared" si="3"/>
        <v>262036</v>
      </c>
      <c r="W8" s="4">
        <f t="shared" si="3"/>
        <v>443684</v>
      </c>
      <c r="X8" s="4">
        <f t="shared" si="3"/>
        <v>313029</v>
      </c>
      <c r="Y8" s="4">
        <f t="shared" si="3"/>
        <v>459429</v>
      </c>
      <c r="Z8" s="4">
        <f t="shared" ref="Z8:AE8" si="4">SUM(Z9:Z12)</f>
        <v>149650</v>
      </c>
      <c r="AA8" s="4">
        <f t="shared" si="4"/>
        <v>273091</v>
      </c>
      <c r="AB8" s="4">
        <f t="shared" si="4"/>
        <v>184142</v>
      </c>
      <c r="AC8" s="4">
        <f t="shared" si="4"/>
        <v>420023</v>
      </c>
      <c r="AD8" s="4">
        <f t="shared" si="4"/>
        <v>236707</v>
      </c>
      <c r="AE8" s="4">
        <f t="shared" si="4"/>
        <v>329417</v>
      </c>
      <c r="AF8" s="4">
        <f t="shared" ref="AF8:AG8" si="5">SUM(AF9:AF12)</f>
        <v>213058</v>
      </c>
      <c r="AG8" s="4">
        <f t="shared" si="5"/>
        <v>387635</v>
      </c>
      <c r="AH8" s="4">
        <f t="shared" ref="AH8:AI8" si="6">SUM(AH9:AH12)</f>
        <v>193154</v>
      </c>
      <c r="AI8" s="4">
        <f t="shared" si="6"/>
        <v>339039</v>
      </c>
      <c r="AJ8" s="4">
        <f t="shared" ref="AJ8:AK8" si="7">SUM(AJ9:AJ12)</f>
        <v>137491</v>
      </c>
      <c r="AK8" s="4">
        <f t="shared" si="7"/>
        <v>381175</v>
      </c>
      <c r="AL8" s="4">
        <f t="shared" ref="AL8:AQ8" si="8">SUM(AL9:AL12)</f>
        <v>104713</v>
      </c>
      <c r="AM8" s="4">
        <f>SUM(AM9:AM12)</f>
        <v>347981</v>
      </c>
      <c r="AN8" s="4">
        <f t="shared" si="8"/>
        <v>119960</v>
      </c>
      <c r="AO8" s="4">
        <f t="shared" si="8"/>
        <v>332081</v>
      </c>
      <c r="AP8" s="4">
        <f t="shared" si="8"/>
        <v>121572</v>
      </c>
      <c r="AQ8" s="4">
        <f t="shared" si="8"/>
        <v>330443</v>
      </c>
      <c r="AR8" s="4">
        <f t="shared" ref="AR8:AS8" si="9">SUM(AR9:AR12)</f>
        <v>104803</v>
      </c>
      <c r="AS8" s="4">
        <f t="shared" si="9"/>
        <v>452694</v>
      </c>
    </row>
    <row r="9" spans="1:45" ht="20.25" customHeight="1" x14ac:dyDescent="0.15">
      <c r="A9" s="11" t="s">
        <v>20</v>
      </c>
      <c r="B9" s="12">
        <v>29004</v>
      </c>
      <c r="C9" s="12">
        <v>29471</v>
      </c>
      <c r="D9" s="12">
        <v>27933</v>
      </c>
      <c r="E9" s="12">
        <v>27436</v>
      </c>
      <c r="F9" s="12">
        <v>28398</v>
      </c>
      <c r="G9" s="12">
        <v>18820</v>
      </c>
      <c r="H9" s="12">
        <v>22583</v>
      </c>
      <c r="I9" s="12">
        <v>53305</v>
      </c>
      <c r="J9" s="12">
        <v>44185</v>
      </c>
      <c r="K9" s="12">
        <v>30021</v>
      </c>
      <c r="L9" s="3">
        <v>23302</v>
      </c>
      <c r="M9" s="13" t="s">
        <v>21</v>
      </c>
      <c r="N9" s="3">
        <v>34581</v>
      </c>
      <c r="O9" s="3">
        <v>79682</v>
      </c>
      <c r="P9" s="3">
        <v>48943</v>
      </c>
      <c r="Q9" s="3">
        <v>67498</v>
      </c>
      <c r="R9" s="3">
        <v>32425</v>
      </c>
      <c r="S9" s="3">
        <v>83889</v>
      </c>
      <c r="T9" s="3">
        <v>13343</v>
      </c>
      <c r="U9" s="3">
        <v>0</v>
      </c>
      <c r="V9" s="3">
        <v>22516</v>
      </c>
      <c r="W9" s="3">
        <v>54900</v>
      </c>
      <c r="X9" s="3">
        <v>44741</v>
      </c>
      <c r="Y9" s="3">
        <v>77866</v>
      </c>
      <c r="Z9" s="3">
        <v>45459</v>
      </c>
      <c r="AA9" s="3">
        <v>22026</v>
      </c>
      <c r="AB9" s="3">
        <v>52344</v>
      </c>
      <c r="AC9" s="3">
        <v>59000</v>
      </c>
      <c r="AD9" s="3">
        <v>49220</v>
      </c>
      <c r="AE9" s="3">
        <v>42599</v>
      </c>
      <c r="AF9" s="3">
        <v>40938</v>
      </c>
      <c r="AG9" s="3">
        <v>70090</v>
      </c>
      <c r="AH9" s="3">
        <v>39105</v>
      </c>
      <c r="AI9" s="3">
        <v>54354</v>
      </c>
      <c r="AJ9" s="3">
        <v>15523</v>
      </c>
      <c r="AK9" s="3">
        <v>79502</v>
      </c>
      <c r="AL9" s="3">
        <v>3752</v>
      </c>
      <c r="AM9" s="3">
        <v>24733</v>
      </c>
      <c r="AN9" s="3">
        <v>3000</v>
      </c>
      <c r="AO9" s="3">
        <v>12679</v>
      </c>
      <c r="AP9" s="3">
        <v>2843</v>
      </c>
      <c r="AQ9" s="3">
        <v>5312</v>
      </c>
      <c r="AR9" s="3">
        <v>230</v>
      </c>
      <c r="AS9" s="3">
        <v>28366</v>
      </c>
    </row>
    <row r="10" spans="1:45" ht="20.25" customHeight="1" x14ac:dyDescent="0.15">
      <c r="A10" s="11" t="s">
        <v>22</v>
      </c>
      <c r="B10" s="13">
        <v>361986</v>
      </c>
      <c r="C10" s="13">
        <v>220634</v>
      </c>
      <c r="D10" s="13">
        <v>334970</v>
      </c>
      <c r="E10" s="13">
        <v>177326</v>
      </c>
      <c r="F10" s="13">
        <v>335288</v>
      </c>
      <c r="G10" s="13">
        <v>213381</v>
      </c>
      <c r="H10" s="13">
        <f>276403+38794</f>
        <v>315197</v>
      </c>
      <c r="I10" s="13">
        <f>143939+5835</f>
        <v>149774</v>
      </c>
      <c r="J10" s="13">
        <f>234506+40859</f>
        <v>275365</v>
      </c>
      <c r="K10" s="13">
        <f>123043+24447</f>
        <v>147490</v>
      </c>
      <c r="L10" s="2">
        <v>289775</v>
      </c>
      <c r="M10" s="2">
        <v>126774</v>
      </c>
      <c r="N10" s="2">
        <v>293220</v>
      </c>
      <c r="O10" s="2">
        <v>272817</v>
      </c>
      <c r="P10" s="2">
        <v>261036</v>
      </c>
      <c r="Q10" s="2">
        <v>294069</v>
      </c>
      <c r="R10" s="2">
        <v>312318</v>
      </c>
      <c r="S10" s="2">
        <v>316833</v>
      </c>
      <c r="T10" s="2">
        <v>223689</v>
      </c>
      <c r="U10" s="2">
        <v>319914</v>
      </c>
      <c r="V10" s="2">
        <v>237729</v>
      </c>
      <c r="W10" s="2">
        <v>377924</v>
      </c>
      <c r="X10" s="2">
        <v>263817</v>
      </c>
      <c r="Y10" s="2">
        <v>372768</v>
      </c>
      <c r="Z10" s="2">
        <v>103931</v>
      </c>
      <c r="AA10" s="2">
        <v>251065</v>
      </c>
      <c r="AB10" s="2">
        <v>131798</v>
      </c>
      <c r="AC10" s="2">
        <v>360713</v>
      </c>
      <c r="AD10" s="2">
        <v>187487</v>
      </c>
      <c r="AE10" s="2">
        <v>286818</v>
      </c>
      <c r="AF10" s="2">
        <v>168248</v>
      </c>
      <c r="AG10" s="2">
        <v>317545</v>
      </c>
      <c r="AH10" s="2">
        <v>153156</v>
      </c>
      <c r="AI10" s="2">
        <v>284685</v>
      </c>
      <c r="AJ10" s="2">
        <v>120737</v>
      </c>
      <c r="AK10" s="2">
        <v>301673</v>
      </c>
      <c r="AL10" s="2">
        <v>100483</v>
      </c>
      <c r="AM10" s="2">
        <v>323248</v>
      </c>
      <c r="AN10" s="2">
        <v>116394</v>
      </c>
      <c r="AO10" s="13">
        <v>318857</v>
      </c>
      <c r="AP10" s="2">
        <v>103739</v>
      </c>
      <c r="AQ10" s="13">
        <v>325131</v>
      </c>
      <c r="AR10" s="2">
        <v>93099</v>
      </c>
      <c r="AS10" s="13">
        <v>424328</v>
      </c>
    </row>
    <row r="11" spans="1:45" ht="20.25" customHeight="1" x14ac:dyDescent="0.15">
      <c r="A11" s="11" t="s">
        <v>23</v>
      </c>
      <c r="B11" s="13" t="s">
        <v>24</v>
      </c>
      <c r="C11" s="13">
        <v>1902</v>
      </c>
      <c r="D11" s="13" t="s">
        <v>25</v>
      </c>
      <c r="E11" s="13">
        <v>1258</v>
      </c>
      <c r="F11" s="13" t="s">
        <v>25</v>
      </c>
      <c r="G11" s="13" t="s">
        <v>25</v>
      </c>
      <c r="H11" s="13" t="s">
        <v>25</v>
      </c>
      <c r="I11" s="13" t="s">
        <v>25</v>
      </c>
      <c r="J11" s="13" t="s">
        <v>25</v>
      </c>
      <c r="K11" s="13" t="s">
        <v>25</v>
      </c>
      <c r="L11" s="13">
        <v>150</v>
      </c>
      <c r="M11" s="13" t="s">
        <v>25</v>
      </c>
      <c r="N11" s="13" t="s">
        <v>25</v>
      </c>
      <c r="O11" s="13" t="s">
        <v>25</v>
      </c>
      <c r="P11" s="13">
        <v>42645</v>
      </c>
      <c r="Q11" s="13">
        <v>11934</v>
      </c>
      <c r="R11" s="13" t="s">
        <v>25</v>
      </c>
      <c r="S11" s="13" t="s">
        <v>25</v>
      </c>
      <c r="T11" s="13" t="s">
        <v>26</v>
      </c>
      <c r="U11" s="13" t="s">
        <v>26</v>
      </c>
      <c r="V11" s="13" t="s">
        <v>26</v>
      </c>
      <c r="W11" s="13" t="s">
        <v>26</v>
      </c>
      <c r="X11" s="13" t="s">
        <v>27</v>
      </c>
      <c r="Y11" s="13" t="s">
        <v>27</v>
      </c>
      <c r="Z11" s="13" t="s">
        <v>27</v>
      </c>
      <c r="AA11" s="13" t="s">
        <v>27</v>
      </c>
      <c r="AB11" s="13" t="s">
        <v>26</v>
      </c>
      <c r="AC11" s="13">
        <v>310</v>
      </c>
      <c r="AD11" s="13" t="s">
        <v>26</v>
      </c>
      <c r="AE11" s="13" t="s">
        <v>26</v>
      </c>
      <c r="AF11" s="13">
        <v>3872</v>
      </c>
      <c r="AG11" s="13" t="s">
        <v>26</v>
      </c>
      <c r="AH11" s="13">
        <v>893</v>
      </c>
      <c r="AI11" s="13" t="s">
        <v>77</v>
      </c>
      <c r="AJ11" s="13">
        <v>1154</v>
      </c>
      <c r="AK11" s="13" t="s">
        <v>86</v>
      </c>
      <c r="AL11" s="13">
        <v>395</v>
      </c>
      <c r="AM11" s="13" t="s">
        <v>86</v>
      </c>
      <c r="AN11" s="13">
        <v>501</v>
      </c>
      <c r="AO11" s="13" t="s">
        <v>86</v>
      </c>
      <c r="AP11" s="13">
        <v>14926</v>
      </c>
      <c r="AQ11" s="13" t="s">
        <v>98</v>
      </c>
      <c r="AR11" s="13">
        <v>11432</v>
      </c>
      <c r="AS11" s="13" t="s">
        <v>98</v>
      </c>
    </row>
    <row r="12" spans="1:45" ht="20.25" customHeight="1" x14ac:dyDescent="0.15">
      <c r="A12" s="11" t="s">
        <v>28</v>
      </c>
      <c r="B12" s="13">
        <v>5204</v>
      </c>
      <c r="C12" s="13">
        <v>11964</v>
      </c>
      <c r="D12" s="13">
        <v>3660</v>
      </c>
      <c r="E12" s="13">
        <v>10585</v>
      </c>
      <c r="F12" s="13">
        <v>4515</v>
      </c>
      <c r="G12" s="13">
        <v>15895</v>
      </c>
      <c r="H12" s="13">
        <v>3131</v>
      </c>
      <c r="I12" s="13">
        <v>27103</v>
      </c>
      <c r="J12" s="13">
        <v>3615</v>
      </c>
      <c r="K12" s="13">
        <v>16906</v>
      </c>
      <c r="L12" s="2">
        <v>4764</v>
      </c>
      <c r="M12" s="2">
        <v>19754</v>
      </c>
      <c r="N12" s="2">
        <v>4737</v>
      </c>
      <c r="O12" s="2">
        <v>12309</v>
      </c>
      <c r="P12" s="2">
        <v>2321</v>
      </c>
      <c r="Q12" s="2">
        <v>12395</v>
      </c>
      <c r="R12" s="2">
        <v>4061</v>
      </c>
      <c r="S12" s="2">
        <v>11069</v>
      </c>
      <c r="T12" s="2">
        <v>2548</v>
      </c>
      <c r="U12" s="2">
        <v>11955</v>
      </c>
      <c r="V12" s="2">
        <v>1791</v>
      </c>
      <c r="W12" s="2">
        <v>10860</v>
      </c>
      <c r="X12" s="2">
        <v>4471</v>
      </c>
      <c r="Y12" s="2">
        <v>8795</v>
      </c>
      <c r="Z12" s="2">
        <v>260</v>
      </c>
      <c r="AA12" s="13" t="s">
        <v>27</v>
      </c>
      <c r="AB12" s="13" t="s">
        <v>26</v>
      </c>
      <c r="AC12" s="13" t="s">
        <v>26</v>
      </c>
      <c r="AD12" s="13" t="s">
        <v>26</v>
      </c>
      <c r="AE12" s="13" t="s">
        <v>26</v>
      </c>
      <c r="AF12" s="13" t="s">
        <v>26</v>
      </c>
      <c r="AG12" s="13" t="s">
        <v>26</v>
      </c>
      <c r="AH12" s="13" t="s">
        <v>78</v>
      </c>
      <c r="AI12" s="13" t="s">
        <v>78</v>
      </c>
      <c r="AJ12" s="13">
        <v>77</v>
      </c>
      <c r="AK12" s="13" t="s">
        <v>86</v>
      </c>
      <c r="AL12" s="13">
        <v>83</v>
      </c>
      <c r="AM12" s="13" t="s">
        <v>91</v>
      </c>
      <c r="AN12" s="13">
        <v>65</v>
      </c>
      <c r="AO12" s="13">
        <v>545</v>
      </c>
      <c r="AP12" s="13">
        <v>64</v>
      </c>
      <c r="AQ12" s="13" t="s">
        <v>98</v>
      </c>
      <c r="AR12" s="13">
        <v>42</v>
      </c>
      <c r="AS12" s="13" t="s">
        <v>98</v>
      </c>
    </row>
    <row r="13" spans="1:45" ht="20.25" customHeight="1" x14ac:dyDescent="0.15">
      <c r="A13" s="10" t="s">
        <v>29</v>
      </c>
      <c r="B13" s="9">
        <f t="shared" ref="B13:Y13" si="10">SUM(B14:B15)</f>
        <v>6077</v>
      </c>
      <c r="C13" s="9">
        <f t="shared" si="10"/>
        <v>2407918</v>
      </c>
      <c r="D13" s="9">
        <f t="shared" si="10"/>
        <v>5624</v>
      </c>
      <c r="E13" s="9">
        <f t="shared" si="10"/>
        <v>2344556</v>
      </c>
      <c r="F13" s="9">
        <f t="shared" si="10"/>
        <v>6833</v>
      </c>
      <c r="G13" s="9">
        <f t="shared" si="10"/>
        <v>2184401</v>
      </c>
      <c r="H13" s="9">
        <f t="shared" si="10"/>
        <v>12003</v>
      </c>
      <c r="I13" s="9">
        <f t="shared" si="10"/>
        <v>2328538</v>
      </c>
      <c r="J13" s="9">
        <f t="shared" si="10"/>
        <v>0</v>
      </c>
      <c r="K13" s="9">
        <f t="shared" si="10"/>
        <v>2363029</v>
      </c>
      <c r="L13" s="4">
        <f t="shared" si="10"/>
        <v>6192</v>
      </c>
      <c r="M13" s="4">
        <f t="shared" si="10"/>
        <v>2486141</v>
      </c>
      <c r="N13" s="4">
        <f t="shared" si="10"/>
        <v>12714</v>
      </c>
      <c r="O13" s="4">
        <f t="shared" si="10"/>
        <v>2167182</v>
      </c>
      <c r="P13" s="4">
        <f t="shared" si="10"/>
        <v>27039</v>
      </c>
      <c r="Q13" s="4">
        <f t="shared" si="10"/>
        <v>2335108</v>
      </c>
      <c r="R13" s="4">
        <f t="shared" si="10"/>
        <v>67819</v>
      </c>
      <c r="S13" s="4">
        <f t="shared" si="10"/>
        <v>2059816</v>
      </c>
      <c r="T13" s="4">
        <f t="shared" si="10"/>
        <v>120138</v>
      </c>
      <c r="U13" s="4">
        <f t="shared" si="10"/>
        <v>1594073</v>
      </c>
      <c r="V13" s="4">
        <f t="shared" si="10"/>
        <v>79376</v>
      </c>
      <c r="W13" s="4">
        <f t="shared" si="10"/>
        <v>1138693</v>
      </c>
      <c r="X13" s="4">
        <f t="shared" si="10"/>
        <v>88960</v>
      </c>
      <c r="Y13" s="4">
        <f t="shared" si="10"/>
        <v>1294725</v>
      </c>
      <c r="Z13" s="4">
        <f t="shared" ref="Z13:AE13" si="11">SUM(Z14:Z15)</f>
        <v>34557</v>
      </c>
      <c r="AA13" s="4">
        <f t="shared" si="11"/>
        <v>359262</v>
      </c>
      <c r="AB13" s="4">
        <f t="shared" si="11"/>
        <v>31669</v>
      </c>
      <c r="AC13" s="4">
        <f t="shared" si="11"/>
        <v>681144</v>
      </c>
      <c r="AD13" s="4">
        <f t="shared" si="11"/>
        <v>25978</v>
      </c>
      <c r="AE13" s="4">
        <f t="shared" si="11"/>
        <v>1012650</v>
      </c>
      <c r="AF13" s="4">
        <f t="shared" ref="AF13:AG13" si="12">SUM(AF14:AF15)</f>
        <v>51678</v>
      </c>
      <c r="AG13" s="4">
        <f t="shared" si="12"/>
        <v>1041535</v>
      </c>
      <c r="AH13" s="4">
        <f t="shared" ref="AH13:AI13" si="13">SUM(AH14:AH15)</f>
        <v>59870</v>
      </c>
      <c r="AI13" s="4">
        <f t="shared" si="13"/>
        <v>991479</v>
      </c>
      <c r="AJ13" s="4">
        <f t="shared" ref="AJ13:AK13" si="14">SUM(AJ14:AJ15)</f>
        <v>65658</v>
      </c>
      <c r="AK13" s="4">
        <f t="shared" si="14"/>
        <v>946005</v>
      </c>
      <c r="AL13" s="4">
        <f t="shared" ref="AL13:AQ13" si="15">SUM(AL14:AL15)</f>
        <v>46645</v>
      </c>
      <c r="AM13" s="4">
        <f t="shared" si="15"/>
        <v>991369</v>
      </c>
      <c r="AN13" s="4">
        <f t="shared" si="15"/>
        <v>55347</v>
      </c>
      <c r="AO13" s="4">
        <f t="shared" si="15"/>
        <v>1341201</v>
      </c>
      <c r="AP13" s="4">
        <f t="shared" si="15"/>
        <v>62999</v>
      </c>
      <c r="AQ13" s="4">
        <f t="shared" si="15"/>
        <v>1357381</v>
      </c>
      <c r="AR13" s="4">
        <f t="shared" ref="AR13:AS13" si="16">SUM(AR14:AR15)</f>
        <v>50642</v>
      </c>
      <c r="AS13" s="4">
        <f t="shared" si="16"/>
        <v>970477</v>
      </c>
    </row>
    <row r="14" spans="1:45" ht="20.25" customHeight="1" x14ac:dyDescent="0.15">
      <c r="A14" s="11" t="s">
        <v>30</v>
      </c>
      <c r="B14" s="12">
        <v>6077</v>
      </c>
      <c r="C14" s="12">
        <v>1303193</v>
      </c>
      <c r="D14" s="12">
        <v>4195</v>
      </c>
      <c r="E14" s="12">
        <v>1100592</v>
      </c>
      <c r="F14" s="12">
        <v>2467</v>
      </c>
      <c r="G14" s="12">
        <v>1071077</v>
      </c>
      <c r="H14" s="12" t="s">
        <v>25</v>
      </c>
      <c r="I14" s="12">
        <v>1117025</v>
      </c>
      <c r="J14" s="12" t="s">
        <v>25</v>
      </c>
      <c r="K14" s="12">
        <v>1081384</v>
      </c>
      <c r="L14" s="12">
        <v>2157</v>
      </c>
      <c r="M14" s="3">
        <v>1223862</v>
      </c>
      <c r="N14" s="12">
        <v>6673</v>
      </c>
      <c r="O14" s="3">
        <v>911632</v>
      </c>
      <c r="P14" s="12">
        <v>25517</v>
      </c>
      <c r="Q14" s="3">
        <v>1035456</v>
      </c>
      <c r="R14" s="12">
        <v>62524</v>
      </c>
      <c r="S14" s="3">
        <v>739722</v>
      </c>
      <c r="T14" s="12">
        <v>118670</v>
      </c>
      <c r="U14" s="3">
        <v>321716</v>
      </c>
      <c r="V14" s="12">
        <v>78181</v>
      </c>
      <c r="W14" s="3">
        <v>125743</v>
      </c>
      <c r="X14" s="12">
        <v>87917</v>
      </c>
      <c r="Y14" s="3">
        <v>175431</v>
      </c>
      <c r="Z14" s="12">
        <v>33779</v>
      </c>
      <c r="AA14" s="3">
        <v>129188</v>
      </c>
      <c r="AB14" s="12">
        <v>31669</v>
      </c>
      <c r="AC14" s="3">
        <v>161082</v>
      </c>
      <c r="AD14" s="12">
        <v>25978</v>
      </c>
      <c r="AE14" s="3">
        <v>223131</v>
      </c>
      <c r="AF14" s="12">
        <v>42844</v>
      </c>
      <c r="AG14" s="3">
        <v>233063</v>
      </c>
      <c r="AH14" s="12">
        <v>54336</v>
      </c>
      <c r="AI14" s="3">
        <v>142531</v>
      </c>
      <c r="AJ14" s="12">
        <v>65658</v>
      </c>
      <c r="AK14" s="3">
        <v>160256</v>
      </c>
      <c r="AL14" s="12">
        <v>46645</v>
      </c>
      <c r="AM14" s="3">
        <v>163889</v>
      </c>
      <c r="AN14" s="12">
        <v>52762</v>
      </c>
      <c r="AO14" s="3">
        <v>154607</v>
      </c>
      <c r="AP14" s="12">
        <v>57784</v>
      </c>
      <c r="AQ14" s="3">
        <v>148306</v>
      </c>
      <c r="AR14" s="12">
        <v>50642</v>
      </c>
      <c r="AS14" s="3">
        <v>129028</v>
      </c>
    </row>
    <row r="15" spans="1:45" ht="20.25" customHeight="1" x14ac:dyDescent="0.15">
      <c r="A15" s="11" t="s">
        <v>31</v>
      </c>
      <c r="B15" s="13" t="s">
        <v>24</v>
      </c>
      <c r="C15" s="13">
        <v>1104725</v>
      </c>
      <c r="D15" s="13">
        <v>1429</v>
      </c>
      <c r="E15" s="13">
        <v>1243964</v>
      </c>
      <c r="F15" s="13">
        <v>4366</v>
      </c>
      <c r="G15" s="13">
        <v>1113324</v>
      </c>
      <c r="H15" s="13">
        <v>12003</v>
      </c>
      <c r="I15" s="13">
        <v>1211513</v>
      </c>
      <c r="J15" s="13" t="s">
        <v>25</v>
      </c>
      <c r="K15" s="13">
        <f>2235+1279410</f>
        <v>1281645</v>
      </c>
      <c r="L15" s="13">
        <v>4035</v>
      </c>
      <c r="M15" s="13">
        <v>1262279</v>
      </c>
      <c r="N15" s="13">
        <v>6041</v>
      </c>
      <c r="O15" s="13">
        <v>1255550</v>
      </c>
      <c r="P15" s="13">
        <v>1522</v>
      </c>
      <c r="Q15" s="13">
        <v>1299652</v>
      </c>
      <c r="R15" s="13">
        <v>5295</v>
      </c>
      <c r="S15" s="13">
        <v>1320094</v>
      </c>
      <c r="T15" s="13">
        <v>1468</v>
      </c>
      <c r="U15" s="13">
        <v>1272357</v>
      </c>
      <c r="V15" s="13">
        <v>1195</v>
      </c>
      <c r="W15" s="13">
        <v>1012950</v>
      </c>
      <c r="X15" s="13">
        <v>1043</v>
      </c>
      <c r="Y15" s="13">
        <v>1119294</v>
      </c>
      <c r="Z15" s="13">
        <v>778</v>
      </c>
      <c r="AA15" s="13">
        <v>230074</v>
      </c>
      <c r="AB15" s="13" t="s">
        <v>26</v>
      </c>
      <c r="AC15" s="13">
        <v>520062</v>
      </c>
      <c r="AD15" s="13" t="s">
        <v>26</v>
      </c>
      <c r="AE15" s="13">
        <v>789519</v>
      </c>
      <c r="AF15" s="13">
        <v>8834</v>
      </c>
      <c r="AG15" s="13">
        <v>808472</v>
      </c>
      <c r="AH15" s="13">
        <v>5534</v>
      </c>
      <c r="AI15" s="13">
        <v>848948</v>
      </c>
      <c r="AJ15" s="13" t="s">
        <v>90</v>
      </c>
      <c r="AK15" s="13">
        <v>785749</v>
      </c>
      <c r="AL15" s="13" t="s">
        <v>90</v>
      </c>
      <c r="AM15" s="13">
        <v>827480</v>
      </c>
      <c r="AN15" s="13">
        <v>2585</v>
      </c>
      <c r="AO15" s="13">
        <v>1186594</v>
      </c>
      <c r="AP15" s="13">
        <v>5215</v>
      </c>
      <c r="AQ15" s="13">
        <v>1209075</v>
      </c>
      <c r="AR15" s="13">
        <v>0</v>
      </c>
      <c r="AS15" s="13">
        <v>841449</v>
      </c>
    </row>
    <row r="16" spans="1:45" ht="20.25" customHeight="1" x14ac:dyDescent="0.15">
      <c r="A16" s="10" t="s">
        <v>32</v>
      </c>
      <c r="B16" s="9">
        <f t="shared" ref="B16:Y16" si="17">SUM(B17:B24)</f>
        <v>126883</v>
      </c>
      <c r="C16" s="9">
        <f t="shared" si="17"/>
        <v>554011</v>
      </c>
      <c r="D16" s="9">
        <f t="shared" si="17"/>
        <v>99679</v>
      </c>
      <c r="E16" s="9">
        <f t="shared" si="17"/>
        <v>619996</v>
      </c>
      <c r="F16" s="9">
        <f t="shared" si="17"/>
        <v>62538</v>
      </c>
      <c r="G16" s="9">
        <f t="shared" si="17"/>
        <v>611019</v>
      </c>
      <c r="H16" s="9">
        <f t="shared" si="17"/>
        <v>84245</v>
      </c>
      <c r="I16" s="9">
        <f t="shared" si="17"/>
        <v>600866</v>
      </c>
      <c r="J16" s="9">
        <f t="shared" si="17"/>
        <v>82015</v>
      </c>
      <c r="K16" s="9">
        <f t="shared" si="17"/>
        <v>599612</v>
      </c>
      <c r="L16" s="4">
        <f t="shared" si="17"/>
        <v>86424</v>
      </c>
      <c r="M16" s="4">
        <f t="shared" si="17"/>
        <v>623663</v>
      </c>
      <c r="N16" s="4">
        <f t="shared" si="17"/>
        <v>92101</v>
      </c>
      <c r="O16" s="4">
        <f t="shared" si="17"/>
        <v>568749</v>
      </c>
      <c r="P16" s="4">
        <f t="shared" si="17"/>
        <v>94237</v>
      </c>
      <c r="Q16" s="4">
        <f t="shared" si="17"/>
        <v>648340</v>
      </c>
      <c r="R16" s="4">
        <f t="shared" si="17"/>
        <v>111258</v>
      </c>
      <c r="S16" s="4">
        <f t="shared" si="17"/>
        <v>681062</v>
      </c>
      <c r="T16" s="4">
        <f t="shared" si="17"/>
        <v>100781</v>
      </c>
      <c r="U16" s="4">
        <f t="shared" si="17"/>
        <v>652106</v>
      </c>
      <c r="V16" s="4">
        <f t="shared" si="17"/>
        <v>103108</v>
      </c>
      <c r="W16" s="4">
        <f t="shared" si="17"/>
        <v>568563</v>
      </c>
      <c r="X16" s="4">
        <f t="shared" si="17"/>
        <v>119663</v>
      </c>
      <c r="Y16" s="4">
        <f t="shared" si="17"/>
        <v>613329</v>
      </c>
      <c r="Z16" s="4">
        <f t="shared" ref="Z16:AE16" si="18">SUM(Z17:Z24)</f>
        <v>32314</v>
      </c>
      <c r="AA16" s="4">
        <f t="shared" si="18"/>
        <v>188457</v>
      </c>
      <c r="AB16" s="4">
        <f t="shared" si="18"/>
        <v>148006</v>
      </c>
      <c r="AC16" s="4">
        <f t="shared" si="18"/>
        <v>544776</v>
      </c>
      <c r="AD16" s="4">
        <f t="shared" si="18"/>
        <v>685427</v>
      </c>
      <c r="AE16" s="4">
        <f t="shared" si="18"/>
        <v>608997</v>
      </c>
      <c r="AF16" s="4">
        <f t="shared" ref="AF16:AG16" si="19">SUM(AF17:AF24)</f>
        <v>583811</v>
      </c>
      <c r="AG16" s="4">
        <f t="shared" si="19"/>
        <v>634287</v>
      </c>
      <c r="AH16" s="4">
        <f t="shared" ref="AH16:AI16" si="20">SUM(AH17:AH24)</f>
        <v>531545</v>
      </c>
      <c r="AI16" s="4">
        <f t="shared" si="20"/>
        <v>607413</v>
      </c>
      <c r="AJ16" s="4">
        <f t="shared" ref="AJ16:AK16" si="21">SUM(AJ17:AJ24)</f>
        <v>376117</v>
      </c>
      <c r="AK16" s="4">
        <f t="shared" si="21"/>
        <v>598319</v>
      </c>
      <c r="AL16" s="4">
        <f t="shared" ref="AL16:AQ16" si="22">SUM(AL17:AL24)</f>
        <v>280490</v>
      </c>
      <c r="AM16" s="4">
        <f t="shared" si="22"/>
        <v>731927</v>
      </c>
      <c r="AN16" s="4">
        <f t="shared" si="22"/>
        <v>286868</v>
      </c>
      <c r="AO16" s="4">
        <f t="shared" si="22"/>
        <v>899512</v>
      </c>
      <c r="AP16" s="4">
        <f>SUM(AP17:AP24)</f>
        <v>231962</v>
      </c>
      <c r="AQ16" s="4">
        <f t="shared" si="22"/>
        <v>860514</v>
      </c>
      <c r="AR16" s="4">
        <f>SUM(AR17:AR24)</f>
        <v>159264</v>
      </c>
      <c r="AS16" s="4">
        <f t="shared" ref="AS16" si="23">SUM(AS17:AS24)</f>
        <v>796866</v>
      </c>
    </row>
    <row r="17" spans="1:45" ht="20.25" customHeight="1" x14ac:dyDescent="0.15">
      <c r="A17" s="11" t="s">
        <v>33</v>
      </c>
      <c r="B17" s="12" t="s">
        <v>24</v>
      </c>
      <c r="C17" s="12">
        <v>344018</v>
      </c>
      <c r="D17" s="12" t="s">
        <v>25</v>
      </c>
      <c r="E17" s="12">
        <v>400298</v>
      </c>
      <c r="F17" s="12">
        <v>548</v>
      </c>
      <c r="G17" s="12">
        <v>363862</v>
      </c>
      <c r="H17" s="12">
        <v>1070</v>
      </c>
      <c r="I17" s="12">
        <v>364183</v>
      </c>
      <c r="J17" s="12" t="s">
        <v>25</v>
      </c>
      <c r="K17" s="12">
        <v>359260</v>
      </c>
      <c r="L17" s="12">
        <v>2040</v>
      </c>
      <c r="M17" s="12">
        <v>373523</v>
      </c>
      <c r="N17" s="13" t="s">
        <v>25</v>
      </c>
      <c r="O17" s="12">
        <v>368711</v>
      </c>
      <c r="P17" s="13" t="s">
        <v>25</v>
      </c>
      <c r="Q17" s="12">
        <v>427689</v>
      </c>
      <c r="R17" s="13" t="s">
        <v>25</v>
      </c>
      <c r="S17" s="12">
        <v>448515</v>
      </c>
      <c r="T17" s="13" t="s">
        <v>26</v>
      </c>
      <c r="U17" s="12">
        <v>379223</v>
      </c>
      <c r="V17" s="13">
        <v>1000</v>
      </c>
      <c r="W17" s="12">
        <v>449847</v>
      </c>
      <c r="X17" s="13" t="s">
        <v>27</v>
      </c>
      <c r="Y17" s="12">
        <v>402674</v>
      </c>
      <c r="Z17" s="13" t="s">
        <v>27</v>
      </c>
      <c r="AA17" s="12">
        <v>131796</v>
      </c>
      <c r="AB17" s="13" t="s">
        <v>26</v>
      </c>
      <c r="AC17" s="12">
        <v>412047</v>
      </c>
      <c r="AD17" s="13" t="s">
        <v>26</v>
      </c>
      <c r="AE17" s="12">
        <v>403678</v>
      </c>
      <c r="AF17" s="13" t="s">
        <v>26</v>
      </c>
      <c r="AG17" s="12">
        <v>407300</v>
      </c>
      <c r="AH17" s="13" t="s">
        <v>81</v>
      </c>
      <c r="AI17" s="12">
        <v>415167</v>
      </c>
      <c r="AJ17" s="13">
        <v>10050</v>
      </c>
      <c r="AK17" s="12">
        <v>376553</v>
      </c>
      <c r="AL17" s="13" t="s">
        <v>90</v>
      </c>
      <c r="AM17" s="12">
        <v>501593</v>
      </c>
      <c r="AN17" s="13" t="s">
        <v>86</v>
      </c>
      <c r="AO17" s="12">
        <v>696205</v>
      </c>
      <c r="AP17" s="13" t="s">
        <v>86</v>
      </c>
      <c r="AQ17" s="12">
        <v>693138</v>
      </c>
      <c r="AR17" s="13" t="s">
        <v>86</v>
      </c>
      <c r="AS17" s="12">
        <v>667713</v>
      </c>
    </row>
    <row r="18" spans="1:45" ht="20.25" customHeight="1" x14ac:dyDescent="0.15">
      <c r="A18" s="11" t="s">
        <v>34</v>
      </c>
      <c r="B18" s="13" t="s">
        <v>24</v>
      </c>
      <c r="C18" s="13" t="s">
        <v>24</v>
      </c>
      <c r="D18" s="13" t="s">
        <v>25</v>
      </c>
      <c r="E18" s="13" t="s">
        <v>25</v>
      </c>
      <c r="F18" s="13" t="s">
        <v>25</v>
      </c>
      <c r="G18" s="13" t="s">
        <v>25</v>
      </c>
      <c r="H18" s="13" t="s">
        <v>25</v>
      </c>
      <c r="I18" s="13" t="s">
        <v>25</v>
      </c>
      <c r="J18" s="13" t="s">
        <v>25</v>
      </c>
      <c r="K18" s="13" t="s">
        <v>25</v>
      </c>
      <c r="L18" s="13">
        <v>3288</v>
      </c>
      <c r="M18" s="13" t="s">
        <v>25</v>
      </c>
      <c r="N18" s="13" t="s">
        <v>25</v>
      </c>
      <c r="O18" s="13" t="s">
        <v>25</v>
      </c>
      <c r="P18" s="13" t="s">
        <v>25</v>
      </c>
      <c r="Q18" s="13" t="s">
        <v>25</v>
      </c>
      <c r="R18" s="13">
        <v>500</v>
      </c>
      <c r="S18" s="13" t="s">
        <v>25</v>
      </c>
      <c r="T18" s="13" t="s">
        <v>26</v>
      </c>
      <c r="U18" s="13" t="s">
        <v>26</v>
      </c>
      <c r="V18" s="13" t="s">
        <v>26</v>
      </c>
      <c r="W18" s="13" t="s">
        <v>26</v>
      </c>
      <c r="X18" s="13" t="s">
        <v>27</v>
      </c>
      <c r="Y18" s="13" t="s">
        <v>27</v>
      </c>
      <c r="Z18" s="13" t="s">
        <v>27</v>
      </c>
      <c r="AA18" s="13" t="s">
        <v>27</v>
      </c>
      <c r="AB18" s="13" t="s">
        <v>26</v>
      </c>
      <c r="AC18" s="13" t="s">
        <v>26</v>
      </c>
      <c r="AD18" s="13" t="s">
        <v>26</v>
      </c>
      <c r="AE18" s="13" t="s">
        <v>26</v>
      </c>
      <c r="AF18" s="13" t="s">
        <v>26</v>
      </c>
      <c r="AG18" s="13" t="s">
        <v>26</v>
      </c>
      <c r="AH18" s="13" t="s">
        <v>78</v>
      </c>
      <c r="AI18" s="13" t="s">
        <v>78</v>
      </c>
      <c r="AJ18" s="13" t="s">
        <v>86</v>
      </c>
      <c r="AK18" s="13" t="s">
        <v>86</v>
      </c>
      <c r="AL18" s="13" t="s">
        <v>90</v>
      </c>
      <c r="AM18" s="13" t="s">
        <v>91</v>
      </c>
      <c r="AN18" s="13" t="s">
        <v>86</v>
      </c>
      <c r="AO18" s="13">
        <v>1850</v>
      </c>
      <c r="AP18" s="13" t="s">
        <v>86</v>
      </c>
      <c r="AQ18" s="13" t="s">
        <v>86</v>
      </c>
      <c r="AR18" s="13" t="s">
        <v>86</v>
      </c>
      <c r="AS18" s="13" t="s">
        <v>86</v>
      </c>
    </row>
    <row r="19" spans="1:45" ht="20.25" customHeight="1" x14ac:dyDescent="0.15">
      <c r="A19" s="11" t="s">
        <v>35</v>
      </c>
      <c r="B19" s="13">
        <v>15709</v>
      </c>
      <c r="C19" s="13" t="s">
        <v>24</v>
      </c>
      <c r="D19" s="13">
        <v>2447</v>
      </c>
      <c r="E19" s="13" t="s">
        <v>25</v>
      </c>
      <c r="F19" s="13">
        <v>5049</v>
      </c>
      <c r="G19" s="13" t="s">
        <v>25</v>
      </c>
      <c r="H19" s="13">
        <v>4178</v>
      </c>
      <c r="I19" s="13" t="s">
        <v>25</v>
      </c>
      <c r="J19" s="13">
        <v>4701</v>
      </c>
      <c r="K19" s="13" t="s">
        <v>25</v>
      </c>
      <c r="L19" s="13" t="s">
        <v>25</v>
      </c>
      <c r="M19" s="13" t="s">
        <v>25</v>
      </c>
      <c r="N19" s="13">
        <v>3951</v>
      </c>
      <c r="O19" s="13" t="s">
        <v>25</v>
      </c>
      <c r="P19" s="13">
        <v>3957</v>
      </c>
      <c r="Q19" s="13" t="s">
        <v>25</v>
      </c>
      <c r="R19" s="13">
        <v>3291</v>
      </c>
      <c r="S19" s="13" t="s">
        <v>25</v>
      </c>
      <c r="T19" s="13">
        <v>5819</v>
      </c>
      <c r="U19" s="13" t="s">
        <v>26</v>
      </c>
      <c r="V19" s="13">
        <v>3769</v>
      </c>
      <c r="W19" s="13" t="s">
        <v>26</v>
      </c>
      <c r="X19" s="13">
        <v>3599</v>
      </c>
      <c r="Y19" s="13" t="s">
        <v>27</v>
      </c>
      <c r="Z19" s="13" t="s">
        <v>27</v>
      </c>
      <c r="AA19" s="13" t="s">
        <v>27</v>
      </c>
      <c r="AB19" s="13">
        <v>1934</v>
      </c>
      <c r="AC19" s="13" t="s">
        <v>26</v>
      </c>
      <c r="AD19" s="13">
        <v>1151</v>
      </c>
      <c r="AE19" s="13" t="s">
        <v>26</v>
      </c>
      <c r="AF19" s="13">
        <v>983</v>
      </c>
      <c r="AG19" s="13" t="s">
        <v>26</v>
      </c>
      <c r="AH19" s="13" t="s">
        <v>78</v>
      </c>
      <c r="AI19" s="13" t="s">
        <v>77</v>
      </c>
      <c r="AJ19" s="13" t="s">
        <v>86</v>
      </c>
      <c r="AK19" s="13" t="s">
        <v>86</v>
      </c>
      <c r="AL19" s="13" t="s">
        <v>90</v>
      </c>
      <c r="AM19" s="13" t="s">
        <v>90</v>
      </c>
      <c r="AN19" s="13" t="s">
        <v>86</v>
      </c>
      <c r="AO19" s="13" t="s">
        <v>86</v>
      </c>
      <c r="AP19" s="13" t="s">
        <v>86</v>
      </c>
      <c r="AQ19" s="13" t="s">
        <v>86</v>
      </c>
      <c r="AR19" s="13" t="s">
        <v>86</v>
      </c>
      <c r="AS19" s="13">
        <v>800</v>
      </c>
    </row>
    <row r="20" spans="1:45" ht="20.25" customHeight="1" x14ac:dyDescent="0.15">
      <c r="A20" s="11" t="s">
        <v>36</v>
      </c>
      <c r="B20" s="13" t="s">
        <v>24</v>
      </c>
      <c r="C20" s="13">
        <v>1364</v>
      </c>
      <c r="D20" s="13" t="s">
        <v>25</v>
      </c>
      <c r="E20" s="13">
        <v>1626</v>
      </c>
      <c r="F20" s="13" t="s">
        <v>25</v>
      </c>
      <c r="G20" s="13" t="s">
        <v>25</v>
      </c>
      <c r="H20" s="13" t="s">
        <v>25</v>
      </c>
      <c r="I20" s="13" t="s">
        <v>25</v>
      </c>
      <c r="J20" s="13" t="s">
        <v>25</v>
      </c>
      <c r="K20" s="13" t="s">
        <v>25</v>
      </c>
      <c r="L20" s="13" t="s">
        <v>25</v>
      </c>
      <c r="M20" s="13" t="s">
        <v>25</v>
      </c>
      <c r="N20" s="13" t="s">
        <v>25</v>
      </c>
      <c r="O20" s="13" t="s">
        <v>25</v>
      </c>
      <c r="P20" s="13" t="s">
        <v>25</v>
      </c>
      <c r="Q20" s="13" t="s">
        <v>25</v>
      </c>
      <c r="R20" s="13">
        <v>3177</v>
      </c>
      <c r="S20" s="13" t="s">
        <v>25</v>
      </c>
      <c r="T20" s="13" t="s">
        <v>26</v>
      </c>
      <c r="U20" s="13" t="s">
        <v>26</v>
      </c>
      <c r="V20" s="13" t="s">
        <v>26</v>
      </c>
      <c r="W20" s="13" t="s">
        <v>26</v>
      </c>
      <c r="X20" s="13">
        <v>1500</v>
      </c>
      <c r="Y20" s="13" t="s">
        <v>27</v>
      </c>
      <c r="Z20" s="13">
        <v>6840</v>
      </c>
      <c r="AA20" s="13" t="s">
        <v>27</v>
      </c>
      <c r="AB20" s="13">
        <v>127320</v>
      </c>
      <c r="AC20" s="13">
        <v>51714</v>
      </c>
      <c r="AD20" s="13">
        <v>671616</v>
      </c>
      <c r="AE20" s="13">
        <v>95593</v>
      </c>
      <c r="AF20" s="13">
        <v>581328</v>
      </c>
      <c r="AG20" s="13" t="s">
        <v>26</v>
      </c>
      <c r="AH20" s="13">
        <v>529640</v>
      </c>
      <c r="AI20" s="13" t="s">
        <v>78</v>
      </c>
      <c r="AJ20" s="13">
        <v>364375</v>
      </c>
      <c r="AK20" s="13" t="s">
        <v>86</v>
      </c>
      <c r="AL20" s="13">
        <v>276612</v>
      </c>
      <c r="AM20" s="13" t="s">
        <v>90</v>
      </c>
      <c r="AN20" s="13">
        <v>284378</v>
      </c>
      <c r="AO20" s="13" t="s">
        <v>86</v>
      </c>
      <c r="AP20" s="13">
        <v>224752</v>
      </c>
      <c r="AQ20" s="13" t="s">
        <v>86</v>
      </c>
      <c r="AR20" s="13">
        <v>157974</v>
      </c>
      <c r="AS20" s="13" t="s">
        <v>86</v>
      </c>
    </row>
    <row r="21" spans="1:45" ht="20.25" customHeight="1" x14ac:dyDescent="0.15">
      <c r="A21" s="11" t="s">
        <v>37</v>
      </c>
      <c r="B21" s="13" t="s">
        <v>24</v>
      </c>
      <c r="C21" s="13">
        <v>21470</v>
      </c>
      <c r="D21" s="13" t="s">
        <v>25</v>
      </c>
      <c r="E21" s="13">
        <v>16868</v>
      </c>
      <c r="F21" s="13" t="s">
        <v>25</v>
      </c>
      <c r="G21" s="13">
        <v>11316</v>
      </c>
      <c r="H21" s="13" t="s">
        <v>25</v>
      </c>
      <c r="I21" s="13">
        <v>14028</v>
      </c>
      <c r="J21" s="13">
        <v>1023</v>
      </c>
      <c r="K21" s="13">
        <v>13565</v>
      </c>
      <c r="L21" s="13" t="s">
        <v>25</v>
      </c>
      <c r="M21" s="2">
        <v>12986</v>
      </c>
      <c r="N21" s="13" t="s">
        <v>25</v>
      </c>
      <c r="O21" s="2">
        <v>9304</v>
      </c>
      <c r="P21" s="13" t="s">
        <v>25</v>
      </c>
      <c r="Q21" s="2">
        <v>6293</v>
      </c>
      <c r="R21" s="13" t="s">
        <v>25</v>
      </c>
      <c r="S21" s="2">
        <v>8180</v>
      </c>
      <c r="T21" s="13">
        <v>3521</v>
      </c>
      <c r="U21" s="13">
        <v>3096</v>
      </c>
      <c r="V21" s="13">
        <v>7639</v>
      </c>
      <c r="W21" s="13" t="s">
        <v>24</v>
      </c>
      <c r="X21" s="13">
        <v>12296</v>
      </c>
      <c r="Y21" s="13" t="s">
        <v>27</v>
      </c>
      <c r="Z21" s="13" t="s">
        <v>27</v>
      </c>
      <c r="AA21" s="13" t="s">
        <v>27</v>
      </c>
      <c r="AB21" s="13" t="s">
        <v>26</v>
      </c>
      <c r="AC21" s="13" t="s">
        <v>26</v>
      </c>
      <c r="AD21" s="13" t="s">
        <v>26</v>
      </c>
      <c r="AE21" s="13" t="s">
        <v>26</v>
      </c>
      <c r="AF21" s="13" t="s">
        <v>26</v>
      </c>
      <c r="AG21" s="13" t="s">
        <v>26</v>
      </c>
      <c r="AH21" s="13" t="s">
        <v>78</v>
      </c>
      <c r="AI21" s="13" t="s">
        <v>78</v>
      </c>
      <c r="AJ21" s="13" t="s">
        <v>86</v>
      </c>
      <c r="AK21" s="13" t="s">
        <v>86</v>
      </c>
      <c r="AL21" s="13" t="s">
        <v>90</v>
      </c>
      <c r="AM21" s="13" t="s">
        <v>90</v>
      </c>
      <c r="AN21" s="13" t="s">
        <v>86</v>
      </c>
      <c r="AO21" s="13" t="s">
        <v>86</v>
      </c>
      <c r="AP21" s="13" t="s">
        <v>86</v>
      </c>
      <c r="AQ21" s="13" t="s">
        <v>86</v>
      </c>
      <c r="AR21" s="13" t="s">
        <v>86</v>
      </c>
      <c r="AS21" s="13" t="s">
        <v>86</v>
      </c>
    </row>
    <row r="22" spans="1:45" ht="20.25" customHeight="1" x14ac:dyDescent="0.15">
      <c r="A22" s="11" t="s">
        <v>38</v>
      </c>
      <c r="B22" s="13">
        <v>93475</v>
      </c>
      <c r="C22" s="13">
        <v>37308</v>
      </c>
      <c r="D22" s="13">
        <v>86146</v>
      </c>
      <c r="E22" s="13">
        <v>60516</v>
      </c>
      <c r="F22" s="13">
        <v>55440</v>
      </c>
      <c r="G22" s="13">
        <v>76593</v>
      </c>
      <c r="H22" s="13">
        <v>72220</v>
      </c>
      <c r="I22" s="13">
        <v>100845</v>
      </c>
      <c r="J22" s="13">
        <v>72328</v>
      </c>
      <c r="K22" s="13">
        <v>101075</v>
      </c>
      <c r="L22" s="2">
        <v>80370</v>
      </c>
      <c r="M22" s="2">
        <v>127207</v>
      </c>
      <c r="N22" s="2">
        <v>83750</v>
      </c>
      <c r="O22" s="2">
        <v>91988</v>
      </c>
      <c r="P22" s="2">
        <v>88530</v>
      </c>
      <c r="Q22" s="2">
        <v>95138</v>
      </c>
      <c r="R22" s="2">
        <v>101730</v>
      </c>
      <c r="S22" s="2">
        <v>115206</v>
      </c>
      <c r="T22" s="2">
        <v>90720</v>
      </c>
      <c r="U22" s="2">
        <v>101566</v>
      </c>
      <c r="V22" s="2">
        <v>87700</v>
      </c>
      <c r="W22" s="2">
        <v>52115</v>
      </c>
      <c r="X22" s="2">
        <v>98490</v>
      </c>
      <c r="Y22" s="2">
        <v>114543</v>
      </c>
      <c r="Z22" s="2">
        <v>18642</v>
      </c>
      <c r="AA22" s="2">
        <v>47488</v>
      </c>
      <c r="AB22" s="13" t="s">
        <v>26</v>
      </c>
      <c r="AC22" s="2">
        <v>56004</v>
      </c>
      <c r="AD22" s="13">
        <v>8160</v>
      </c>
      <c r="AE22" s="2">
        <v>83622</v>
      </c>
      <c r="AF22" s="13" t="s">
        <v>26</v>
      </c>
      <c r="AG22" s="2">
        <v>192271</v>
      </c>
      <c r="AH22" s="13" t="s">
        <v>78</v>
      </c>
      <c r="AI22" s="2">
        <v>174297</v>
      </c>
      <c r="AJ22" s="13" t="s">
        <v>86</v>
      </c>
      <c r="AK22" s="2">
        <v>154465</v>
      </c>
      <c r="AL22" s="13" t="s">
        <v>90</v>
      </c>
      <c r="AM22" s="2">
        <v>152610</v>
      </c>
      <c r="AN22" s="13" t="s">
        <v>86</v>
      </c>
      <c r="AO22" s="2">
        <v>146984</v>
      </c>
      <c r="AP22" s="13">
        <v>4658</v>
      </c>
      <c r="AQ22" s="2">
        <v>137322</v>
      </c>
      <c r="AR22" s="13" t="s">
        <v>100</v>
      </c>
      <c r="AS22" s="2">
        <v>93736</v>
      </c>
    </row>
    <row r="23" spans="1:45" ht="20.25" customHeight="1" x14ac:dyDescent="0.15">
      <c r="A23" s="11" t="s">
        <v>83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2"/>
      <c r="AC23" s="23"/>
      <c r="AD23" s="22"/>
      <c r="AE23" s="22"/>
      <c r="AF23" s="22"/>
      <c r="AG23" s="22"/>
      <c r="AH23" s="13">
        <v>1905</v>
      </c>
      <c r="AI23" s="2" t="s">
        <v>78</v>
      </c>
      <c r="AJ23" s="13">
        <v>1692</v>
      </c>
      <c r="AK23" s="2">
        <v>29183</v>
      </c>
      <c r="AL23" s="13">
        <v>1030</v>
      </c>
      <c r="AM23" s="2">
        <v>38780</v>
      </c>
      <c r="AN23" s="13">
        <v>2490</v>
      </c>
      <c r="AO23" s="2">
        <v>35786</v>
      </c>
      <c r="AP23" s="13">
        <v>1052</v>
      </c>
      <c r="AQ23" s="2">
        <v>15637</v>
      </c>
      <c r="AR23" s="13">
        <v>1290</v>
      </c>
      <c r="AS23" s="2">
        <v>16287</v>
      </c>
    </row>
    <row r="24" spans="1:45" ht="20.25" customHeight="1" x14ac:dyDescent="0.15">
      <c r="A24" s="11" t="s">
        <v>39</v>
      </c>
      <c r="B24" s="13">
        <v>17699</v>
      </c>
      <c r="C24" s="13">
        <v>149851</v>
      </c>
      <c r="D24" s="13">
        <v>11086</v>
      </c>
      <c r="E24" s="13">
        <v>140688</v>
      </c>
      <c r="F24" s="13">
        <v>1501</v>
      </c>
      <c r="G24" s="13">
        <v>159248</v>
      </c>
      <c r="H24" s="13">
        <v>6777</v>
      </c>
      <c r="I24" s="13">
        <v>121810</v>
      </c>
      <c r="J24" s="13">
        <v>3963</v>
      </c>
      <c r="K24" s="13">
        <v>125712</v>
      </c>
      <c r="L24" s="2">
        <v>726</v>
      </c>
      <c r="M24" s="2">
        <v>109947</v>
      </c>
      <c r="N24" s="2">
        <v>4400</v>
      </c>
      <c r="O24" s="2">
        <v>98746</v>
      </c>
      <c r="P24" s="2">
        <v>1750</v>
      </c>
      <c r="Q24" s="2">
        <v>119220</v>
      </c>
      <c r="R24" s="2">
        <v>2560</v>
      </c>
      <c r="S24" s="2">
        <v>109161</v>
      </c>
      <c r="T24" s="2">
        <v>721</v>
      </c>
      <c r="U24" s="2">
        <v>168221</v>
      </c>
      <c r="V24" s="2">
        <v>3000</v>
      </c>
      <c r="W24" s="2">
        <v>66601</v>
      </c>
      <c r="X24" s="2">
        <v>3778</v>
      </c>
      <c r="Y24" s="2">
        <v>96112</v>
      </c>
      <c r="Z24" s="2">
        <v>6832</v>
      </c>
      <c r="AA24" s="2">
        <v>9173</v>
      </c>
      <c r="AB24" s="2">
        <v>18752</v>
      </c>
      <c r="AC24" s="2">
        <v>25011</v>
      </c>
      <c r="AD24" s="2">
        <v>4500</v>
      </c>
      <c r="AE24" s="2">
        <v>26104</v>
      </c>
      <c r="AF24" s="2">
        <v>1500</v>
      </c>
      <c r="AG24" s="2">
        <v>34716</v>
      </c>
      <c r="AH24" s="13" t="s">
        <v>77</v>
      </c>
      <c r="AI24" s="2">
        <v>17949</v>
      </c>
      <c r="AJ24" s="13" t="s">
        <v>86</v>
      </c>
      <c r="AK24" s="2">
        <v>38118</v>
      </c>
      <c r="AL24" s="13">
        <v>2848</v>
      </c>
      <c r="AM24" s="2">
        <v>38944</v>
      </c>
      <c r="AN24" s="13">
        <v>0</v>
      </c>
      <c r="AO24" s="2">
        <v>18687</v>
      </c>
      <c r="AP24" s="13">
        <v>1500</v>
      </c>
      <c r="AQ24" s="2">
        <v>14417</v>
      </c>
      <c r="AR24" s="13" t="s">
        <v>100</v>
      </c>
      <c r="AS24" s="2">
        <v>18330</v>
      </c>
    </row>
    <row r="25" spans="1:45" ht="20.25" customHeight="1" x14ac:dyDescent="0.15">
      <c r="A25" s="10" t="s">
        <v>40</v>
      </c>
      <c r="B25" s="9">
        <f t="shared" ref="B25:L25" si="24">SUM(B26:B30)</f>
        <v>59786</v>
      </c>
      <c r="C25" s="9">
        <f t="shared" si="24"/>
        <v>0</v>
      </c>
      <c r="D25" s="9">
        <f t="shared" si="24"/>
        <v>53901</v>
      </c>
      <c r="E25" s="9">
        <f t="shared" si="24"/>
        <v>1308</v>
      </c>
      <c r="F25" s="9">
        <f t="shared" si="24"/>
        <v>51401</v>
      </c>
      <c r="G25" s="9">
        <f t="shared" si="24"/>
        <v>1120</v>
      </c>
      <c r="H25" s="9">
        <f t="shared" si="24"/>
        <v>48877</v>
      </c>
      <c r="I25" s="9">
        <f t="shared" si="24"/>
        <v>887</v>
      </c>
      <c r="J25" s="9">
        <f t="shared" si="24"/>
        <v>42498</v>
      </c>
      <c r="K25" s="9">
        <f t="shared" si="24"/>
        <v>4060</v>
      </c>
      <c r="L25" s="4">
        <f t="shared" si="24"/>
        <v>50048</v>
      </c>
      <c r="M25" s="4">
        <f>SUM(M26:M29)</f>
        <v>0</v>
      </c>
      <c r="N25" s="4">
        <f t="shared" ref="N25:Y25" si="25">SUM(N26:N30)</f>
        <v>40072</v>
      </c>
      <c r="O25" s="4">
        <f t="shared" si="25"/>
        <v>2029</v>
      </c>
      <c r="P25" s="4">
        <f t="shared" si="25"/>
        <v>45994</v>
      </c>
      <c r="Q25" s="4">
        <f t="shared" si="25"/>
        <v>288</v>
      </c>
      <c r="R25" s="4">
        <f t="shared" si="25"/>
        <v>46322</v>
      </c>
      <c r="S25" s="4">
        <f t="shared" si="25"/>
        <v>563</v>
      </c>
      <c r="T25" s="4">
        <f t="shared" si="25"/>
        <v>40728</v>
      </c>
      <c r="U25" s="4">
        <f t="shared" si="25"/>
        <v>3947</v>
      </c>
      <c r="V25" s="4">
        <f t="shared" si="25"/>
        <v>24426</v>
      </c>
      <c r="W25" s="4">
        <f t="shared" si="25"/>
        <v>5995</v>
      </c>
      <c r="X25" s="4">
        <f t="shared" si="25"/>
        <v>32601</v>
      </c>
      <c r="Y25" s="4">
        <f t="shared" si="25"/>
        <v>6037</v>
      </c>
      <c r="Z25" s="4">
        <f t="shared" ref="Z25:AE25" si="26">SUM(Z26:Z30)</f>
        <v>27105</v>
      </c>
      <c r="AA25" s="4">
        <f t="shared" si="26"/>
        <v>15233</v>
      </c>
      <c r="AB25" s="4">
        <f t="shared" si="26"/>
        <v>29631</v>
      </c>
      <c r="AC25" s="4">
        <f t="shared" si="26"/>
        <v>1178</v>
      </c>
      <c r="AD25" s="4">
        <f t="shared" si="26"/>
        <v>29717</v>
      </c>
      <c r="AE25" s="4">
        <f t="shared" si="26"/>
        <v>0</v>
      </c>
      <c r="AF25" s="4">
        <f t="shared" ref="AF25:AG25" si="27">SUM(AF26:AF30)</f>
        <v>60919</v>
      </c>
      <c r="AG25" s="4">
        <f t="shared" si="27"/>
        <v>4416</v>
      </c>
      <c r="AH25" s="4">
        <f t="shared" ref="AH25:AI25" si="28">SUM(AH26:AH30)</f>
        <v>84345</v>
      </c>
      <c r="AI25" s="4">
        <f t="shared" si="28"/>
        <v>3005</v>
      </c>
      <c r="AJ25" s="4">
        <f t="shared" ref="AJ25:AK25" si="29">SUM(AJ26:AJ30)</f>
        <v>75875</v>
      </c>
      <c r="AK25" s="4">
        <f t="shared" si="29"/>
        <v>22501</v>
      </c>
      <c r="AL25" s="4">
        <f t="shared" ref="AL25:AQ25" si="30">SUM(AL26:AL30)</f>
        <v>56448</v>
      </c>
      <c r="AM25" s="4">
        <f t="shared" si="30"/>
        <v>7198</v>
      </c>
      <c r="AN25" s="4">
        <f t="shared" si="30"/>
        <v>58055</v>
      </c>
      <c r="AO25" s="4">
        <f t="shared" si="30"/>
        <v>5812</v>
      </c>
      <c r="AP25" s="4">
        <f t="shared" si="30"/>
        <v>54546</v>
      </c>
      <c r="AQ25" s="4">
        <f t="shared" si="30"/>
        <v>2379</v>
      </c>
      <c r="AR25" s="4">
        <f t="shared" ref="AR25:AS25" si="31">SUM(AR26:AR30)</f>
        <v>43587</v>
      </c>
      <c r="AS25" s="4">
        <f t="shared" si="31"/>
        <v>3758</v>
      </c>
    </row>
    <row r="26" spans="1:45" ht="20.25" customHeight="1" x14ac:dyDescent="0.15">
      <c r="A26" s="11" t="s">
        <v>41</v>
      </c>
      <c r="B26" s="12">
        <v>59786</v>
      </c>
      <c r="C26" s="12" t="s">
        <v>24</v>
      </c>
      <c r="D26" s="12">
        <v>53361</v>
      </c>
      <c r="E26" s="12">
        <v>1308</v>
      </c>
      <c r="F26" s="12">
        <v>50560</v>
      </c>
      <c r="G26" s="12">
        <v>1120</v>
      </c>
      <c r="H26" s="12">
        <v>48877</v>
      </c>
      <c r="I26" s="12">
        <v>887</v>
      </c>
      <c r="J26" s="12">
        <v>42480</v>
      </c>
      <c r="K26" s="12">
        <v>4060</v>
      </c>
      <c r="L26" s="3">
        <v>49958</v>
      </c>
      <c r="M26" s="12" t="s">
        <v>25</v>
      </c>
      <c r="N26" s="13" t="s">
        <v>25</v>
      </c>
      <c r="O26" s="12">
        <v>2</v>
      </c>
      <c r="P26" s="3">
        <v>45994</v>
      </c>
      <c r="Q26" s="13" t="s">
        <v>25</v>
      </c>
      <c r="R26" s="3">
        <v>45829</v>
      </c>
      <c r="S26" s="13" t="s">
        <v>25</v>
      </c>
      <c r="T26" s="3">
        <v>40359</v>
      </c>
      <c r="U26" s="13">
        <v>3947</v>
      </c>
      <c r="V26" s="3">
        <v>23877</v>
      </c>
      <c r="W26" s="13">
        <v>5013</v>
      </c>
      <c r="X26" s="3">
        <v>32601</v>
      </c>
      <c r="Y26" s="13">
        <v>6037</v>
      </c>
      <c r="Z26" s="3">
        <v>25823</v>
      </c>
      <c r="AA26" s="13">
        <v>12494</v>
      </c>
      <c r="AB26" s="3">
        <v>28003</v>
      </c>
      <c r="AC26" s="13" t="s">
        <v>26</v>
      </c>
      <c r="AD26" s="3">
        <v>29572</v>
      </c>
      <c r="AE26" s="13" t="s">
        <v>26</v>
      </c>
      <c r="AF26" s="3">
        <v>60755</v>
      </c>
      <c r="AG26" s="13" t="s">
        <v>26</v>
      </c>
      <c r="AH26" s="3">
        <v>81243</v>
      </c>
      <c r="AI26" s="13" t="s">
        <v>78</v>
      </c>
      <c r="AJ26" s="3">
        <v>74480</v>
      </c>
      <c r="AK26" s="13" t="s">
        <v>86</v>
      </c>
      <c r="AL26" s="3">
        <v>55092</v>
      </c>
      <c r="AM26" s="13" t="s">
        <v>90</v>
      </c>
      <c r="AN26" s="3">
        <v>56310</v>
      </c>
      <c r="AO26" s="13">
        <v>3078</v>
      </c>
      <c r="AP26" s="3">
        <v>54546</v>
      </c>
      <c r="AQ26" s="13" t="s">
        <v>86</v>
      </c>
      <c r="AR26" s="3">
        <v>42553</v>
      </c>
      <c r="AS26" s="13">
        <v>3758</v>
      </c>
    </row>
    <row r="27" spans="1:45" ht="20.25" customHeight="1" x14ac:dyDescent="0.15">
      <c r="A27" s="11" t="s">
        <v>42</v>
      </c>
      <c r="B27" s="13" t="s">
        <v>24</v>
      </c>
      <c r="C27" s="13" t="s">
        <v>24</v>
      </c>
      <c r="D27" s="13" t="s">
        <v>24</v>
      </c>
      <c r="E27" s="13" t="s">
        <v>24</v>
      </c>
      <c r="F27" s="13" t="s">
        <v>24</v>
      </c>
      <c r="G27" s="13" t="s">
        <v>24</v>
      </c>
      <c r="H27" s="13" t="s">
        <v>25</v>
      </c>
      <c r="I27" s="13" t="s">
        <v>25</v>
      </c>
      <c r="J27" s="13" t="s">
        <v>25</v>
      </c>
      <c r="K27" s="13" t="s">
        <v>25</v>
      </c>
      <c r="L27" s="13" t="s">
        <v>25</v>
      </c>
      <c r="M27" s="13" t="s">
        <v>25</v>
      </c>
      <c r="N27" s="13">
        <v>38649</v>
      </c>
      <c r="O27" s="13" t="s">
        <v>25</v>
      </c>
      <c r="P27" s="13" t="s">
        <v>25</v>
      </c>
      <c r="Q27" s="13" t="s">
        <v>25</v>
      </c>
      <c r="R27" s="13" t="s">
        <v>25</v>
      </c>
      <c r="S27" s="13" t="s">
        <v>25</v>
      </c>
      <c r="T27" s="13" t="s">
        <v>26</v>
      </c>
      <c r="U27" s="13" t="s">
        <v>26</v>
      </c>
      <c r="V27" s="13" t="s">
        <v>26</v>
      </c>
      <c r="W27" s="13" t="s">
        <v>26</v>
      </c>
      <c r="X27" s="13" t="s">
        <v>27</v>
      </c>
      <c r="Y27" s="13" t="s">
        <v>27</v>
      </c>
      <c r="Z27" s="13" t="s">
        <v>27</v>
      </c>
      <c r="AA27" s="13">
        <v>2739</v>
      </c>
      <c r="AB27" s="13">
        <v>1011</v>
      </c>
      <c r="AC27" s="13" t="s">
        <v>26</v>
      </c>
      <c r="AD27" s="13" t="s">
        <v>27</v>
      </c>
      <c r="AE27" s="13" t="s">
        <v>26</v>
      </c>
      <c r="AF27" s="13" t="s">
        <v>26</v>
      </c>
      <c r="AG27" s="13">
        <v>3308</v>
      </c>
      <c r="AH27" s="13" t="s">
        <v>82</v>
      </c>
      <c r="AI27" s="13">
        <v>3005</v>
      </c>
      <c r="AJ27" s="13" t="s">
        <v>86</v>
      </c>
      <c r="AK27" s="13" t="s">
        <v>86</v>
      </c>
      <c r="AL27" s="13" t="s">
        <v>90</v>
      </c>
      <c r="AM27" s="13">
        <v>5880</v>
      </c>
      <c r="AN27" s="13" t="s">
        <v>86</v>
      </c>
      <c r="AO27" s="13">
        <v>2514</v>
      </c>
      <c r="AP27" s="13" t="s">
        <v>86</v>
      </c>
      <c r="AQ27" s="13" t="s">
        <v>86</v>
      </c>
      <c r="AR27" s="13" t="s">
        <v>86</v>
      </c>
      <c r="AS27" s="13" t="s">
        <v>86</v>
      </c>
    </row>
    <row r="28" spans="1:45" ht="20.25" customHeight="1" x14ac:dyDescent="0.15">
      <c r="A28" s="11" t="s">
        <v>43</v>
      </c>
      <c r="B28" s="13" t="s">
        <v>24</v>
      </c>
      <c r="C28" s="13" t="s">
        <v>24</v>
      </c>
      <c r="D28" s="13" t="s">
        <v>24</v>
      </c>
      <c r="E28" s="13" t="s">
        <v>24</v>
      </c>
      <c r="F28" s="13" t="s">
        <v>24</v>
      </c>
      <c r="G28" s="13" t="s">
        <v>24</v>
      </c>
      <c r="H28" s="13" t="s">
        <v>25</v>
      </c>
      <c r="I28" s="13" t="s">
        <v>25</v>
      </c>
      <c r="J28" s="13" t="s">
        <v>25</v>
      </c>
      <c r="K28" s="13" t="s">
        <v>25</v>
      </c>
      <c r="L28" s="13" t="s">
        <v>25</v>
      </c>
      <c r="M28" s="13" t="s">
        <v>25</v>
      </c>
      <c r="N28" s="13" t="s">
        <v>25</v>
      </c>
      <c r="O28" s="13" t="s">
        <v>25</v>
      </c>
      <c r="P28" s="13" t="s">
        <v>25</v>
      </c>
      <c r="Q28" s="13" t="s">
        <v>25</v>
      </c>
      <c r="R28" s="13" t="s">
        <v>25</v>
      </c>
      <c r="S28" s="13" t="s">
        <v>25</v>
      </c>
      <c r="T28" s="13" t="s">
        <v>26</v>
      </c>
      <c r="U28" s="13" t="s">
        <v>26</v>
      </c>
      <c r="V28" s="13" t="s">
        <v>26</v>
      </c>
      <c r="W28" s="13">
        <v>503</v>
      </c>
      <c r="X28" s="13" t="s">
        <v>27</v>
      </c>
      <c r="Y28" s="13" t="s">
        <v>27</v>
      </c>
      <c r="Z28" s="13" t="s">
        <v>27</v>
      </c>
      <c r="AA28" s="13" t="s">
        <v>27</v>
      </c>
      <c r="AB28" s="13">
        <v>370</v>
      </c>
      <c r="AC28" s="13" t="s">
        <v>26</v>
      </c>
      <c r="AD28" s="13">
        <v>142</v>
      </c>
      <c r="AE28" s="13" t="s">
        <v>26</v>
      </c>
      <c r="AF28" s="13" t="s">
        <v>26</v>
      </c>
      <c r="AG28" s="13" t="s">
        <v>26</v>
      </c>
      <c r="AH28" s="13" t="s">
        <v>78</v>
      </c>
      <c r="AI28" s="13" t="s">
        <v>79</v>
      </c>
      <c r="AJ28" s="13" t="s">
        <v>86</v>
      </c>
      <c r="AK28" s="13" t="s">
        <v>86</v>
      </c>
      <c r="AL28" s="13" t="s">
        <v>90</v>
      </c>
      <c r="AM28" s="13" t="s">
        <v>90</v>
      </c>
      <c r="AN28" s="13">
        <v>1715</v>
      </c>
      <c r="AO28" s="13" t="s">
        <v>86</v>
      </c>
      <c r="AP28" s="13" t="s">
        <v>86</v>
      </c>
      <c r="AQ28" s="13" t="s">
        <v>86</v>
      </c>
      <c r="AR28" s="13">
        <v>1034</v>
      </c>
      <c r="AS28" s="13" t="s">
        <v>86</v>
      </c>
    </row>
    <row r="29" spans="1:45" ht="20.25" customHeight="1" x14ac:dyDescent="0.15">
      <c r="A29" s="11" t="s">
        <v>44</v>
      </c>
      <c r="B29" s="13" t="s">
        <v>24</v>
      </c>
      <c r="C29" s="13" t="s">
        <v>24</v>
      </c>
      <c r="D29" s="13" t="s">
        <v>24</v>
      </c>
      <c r="E29" s="13" t="s">
        <v>24</v>
      </c>
      <c r="F29" s="13" t="s">
        <v>24</v>
      </c>
      <c r="G29" s="13" t="s">
        <v>24</v>
      </c>
      <c r="H29" s="13" t="s">
        <v>25</v>
      </c>
      <c r="I29" s="13" t="s">
        <v>25</v>
      </c>
      <c r="J29" s="13" t="s">
        <v>25</v>
      </c>
      <c r="K29" s="13" t="s">
        <v>25</v>
      </c>
      <c r="L29" s="13" t="s">
        <v>25</v>
      </c>
      <c r="M29" s="13" t="s">
        <v>25</v>
      </c>
      <c r="N29" s="13" t="s">
        <v>25</v>
      </c>
      <c r="O29" s="13" t="s">
        <v>25</v>
      </c>
      <c r="P29" s="13" t="s">
        <v>25</v>
      </c>
      <c r="Q29" s="13" t="s">
        <v>25</v>
      </c>
      <c r="R29" s="13" t="s">
        <v>25</v>
      </c>
      <c r="S29" s="13" t="s">
        <v>25</v>
      </c>
      <c r="T29" s="13" t="s">
        <v>26</v>
      </c>
      <c r="U29" s="13" t="s">
        <v>26</v>
      </c>
      <c r="V29" s="13" t="s">
        <v>26</v>
      </c>
      <c r="W29" s="13" t="s">
        <v>26</v>
      </c>
      <c r="X29" s="13" t="s">
        <v>27</v>
      </c>
      <c r="Y29" s="13" t="s">
        <v>27</v>
      </c>
      <c r="Z29" s="13" t="s">
        <v>27</v>
      </c>
      <c r="AA29" s="13" t="s">
        <v>27</v>
      </c>
      <c r="AB29" s="13" t="s">
        <v>27</v>
      </c>
      <c r="AC29" s="13">
        <v>370</v>
      </c>
      <c r="AD29" s="13" t="s">
        <v>27</v>
      </c>
      <c r="AE29" s="13" t="s">
        <v>26</v>
      </c>
      <c r="AF29" s="13">
        <v>130</v>
      </c>
      <c r="AG29" s="13">
        <v>1108</v>
      </c>
      <c r="AH29" s="13">
        <v>3010</v>
      </c>
      <c r="AI29" s="13" t="s">
        <v>78</v>
      </c>
      <c r="AJ29" s="13">
        <v>160</v>
      </c>
      <c r="AK29" s="13" t="s">
        <v>86</v>
      </c>
      <c r="AL29" s="13">
        <v>124</v>
      </c>
      <c r="AM29" s="13" t="s">
        <v>91</v>
      </c>
      <c r="AN29" s="13" t="s">
        <v>86</v>
      </c>
      <c r="AO29" s="13">
        <v>0</v>
      </c>
      <c r="AP29" s="13" t="s">
        <v>86</v>
      </c>
      <c r="AQ29" s="13" t="s">
        <v>86</v>
      </c>
      <c r="AR29" s="13" t="s">
        <v>86</v>
      </c>
      <c r="AS29" s="13" t="s">
        <v>86</v>
      </c>
    </row>
    <row r="30" spans="1:45" ht="20.25" customHeight="1" x14ac:dyDescent="0.15">
      <c r="A30" s="11" t="s">
        <v>45</v>
      </c>
      <c r="B30" s="13" t="s">
        <v>24</v>
      </c>
      <c r="C30" s="13" t="s">
        <v>24</v>
      </c>
      <c r="D30" s="13">
        <v>540</v>
      </c>
      <c r="E30" s="13" t="s">
        <v>24</v>
      </c>
      <c r="F30" s="13">
        <v>841</v>
      </c>
      <c r="G30" s="13" t="s">
        <v>24</v>
      </c>
      <c r="H30" s="13" t="s">
        <v>25</v>
      </c>
      <c r="I30" s="13" t="s">
        <v>25</v>
      </c>
      <c r="J30" s="13">
        <v>18</v>
      </c>
      <c r="K30" s="13" t="s">
        <v>25</v>
      </c>
      <c r="L30" s="13">
        <v>90</v>
      </c>
      <c r="M30" s="13" t="s">
        <v>25</v>
      </c>
      <c r="N30" s="13">
        <v>1423</v>
      </c>
      <c r="O30" s="13">
        <v>2027</v>
      </c>
      <c r="P30" s="13" t="s">
        <v>25</v>
      </c>
      <c r="Q30" s="13">
        <v>288</v>
      </c>
      <c r="R30" s="13">
        <v>493</v>
      </c>
      <c r="S30" s="13">
        <v>563</v>
      </c>
      <c r="T30" s="13">
        <v>369</v>
      </c>
      <c r="U30" s="13" t="s">
        <v>26</v>
      </c>
      <c r="V30" s="13">
        <v>549</v>
      </c>
      <c r="W30" s="13">
        <v>479</v>
      </c>
      <c r="X30" s="13" t="s">
        <v>27</v>
      </c>
      <c r="Y30" s="13" t="s">
        <v>27</v>
      </c>
      <c r="Z30" s="13">
        <v>1282</v>
      </c>
      <c r="AA30" s="13" t="s">
        <v>27</v>
      </c>
      <c r="AB30" s="13">
        <v>247</v>
      </c>
      <c r="AC30" s="13">
        <v>808</v>
      </c>
      <c r="AD30" s="13">
        <v>3</v>
      </c>
      <c r="AE30" s="13" t="s">
        <v>26</v>
      </c>
      <c r="AF30" s="13">
        <v>34</v>
      </c>
      <c r="AG30" s="13" t="s">
        <v>26</v>
      </c>
      <c r="AH30" s="13">
        <v>92</v>
      </c>
      <c r="AI30" s="13" t="s">
        <v>78</v>
      </c>
      <c r="AJ30" s="13">
        <v>1235</v>
      </c>
      <c r="AK30" s="13">
        <v>22501</v>
      </c>
      <c r="AL30" s="13">
        <v>1232</v>
      </c>
      <c r="AM30" s="13">
        <v>1318</v>
      </c>
      <c r="AN30" s="13">
        <v>30</v>
      </c>
      <c r="AO30" s="13">
        <v>220</v>
      </c>
      <c r="AP30" s="13" t="s">
        <v>86</v>
      </c>
      <c r="AQ30" s="13">
        <v>2379</v>
      </c>
      <c r="AR30" s="13" t="s">
        <v>86</v>
      </c>
      <c r="AS30" s="13" t="s">
        <v>100</v>
      </c>
    </row>
    <row r="31" spans="1:45" ht="20.25" customHeight="1" x14ac:dyDescent="0.15">
      <c r="A31" s="10" t="s">
        <v>46</v>
      </c>
      <c r="B31" s="9">
        <f t="shared" ref="B31:Y31" si="32">SUM(B32:B40)</f>
        <v>331807</v>
      </c>
      <c r="C31" s="9">
        <f t="shared" si="32"/>
        <v>79038</v>
      </c>
      <c r="D31" s="9">
        <f t="shared" si="32"/>
        <v>384234</v>
      </c>
      <c r="E31" s="9">
        <f t="shared" si="32"/>
        <v>71849</v>
      </c>
      <c r="F31" s="9">
        <f t="shared" si="32"/>
        <v>354531</v>
      </c>
      <c r="G31" s="9">
        <f t="shared" si="32"/>
        <v>65760</v>
      </c>
      <c r="H31" s="9">
        <f t="shared" si="32"/>
        <v>360173</v>
      </c>
      <c r="I31" s="9">
        <f t="shared" si="32"/>
        <v>52000</v>
      </c>
      <c r="J31" s="9">
        <f t="shared" si="32"/>
        <v>369166</v>
      </c>
      <c r="K31" s="9">
        <f t="shared" si="32"/>
        <v>52571</v>
      </c>
      <c r="L31" s="4">
        <f t="shared" si="32"/>
        <v>368904</v>
      </c>
      <c r="M31" s="4">
        <f t="shared" si="32"/>
        <v>41975</v>
      </c>
      <c r="N31" s="4">
        <f t="shared" si="32"/>
        <v>321776</v>
      </c>
      <c r="O31" s="4">
        <f t="shared" si="32"/>
        <v>59895</v>
      </c>
      <c r="P31" s="4">
        <f t="shared" si="32"/>
        <v>325859</v>
      </c>
      <c r="Q31" s="4">
        <f t="shared" si="32"/>
        <v>52635</v>
      </c>
      <c r="R31" s="4">
        <f t="shared" si="32"/>
        <v>303996</v>
      </c>
      <c r="S31" s="4">
        <f t="shared" si="32"/>
        <v>47907</v>
      </c>
      <c r="T31" s="4">
        <f t="shared" si="32"/>
        <v>321395</v>
      </c>
      <c r="U31" s="4">
        <f t="shared" si="32"/>
        <v>19394</v>
      </c>
      <c r="V31" s="4">
        <f t="shared" si="32"/>
        <v>234571</v>
      </c>
      <c r="W31" s="4">
        <f t="shared" si="32"/>
        <v>18005</v>
      </c>
      <c r="X31" s="4">
        <f t="shared" si="32"/>
        <v>230367</v>
      </c>
      <c r="Y31" s="4">
        <f t="shared" si="32"/>
        <v>55274</v>
      </c>
      <c r="Z31" s="4">
        <f t="shared" ref="Z31:AE31" si="33">SUM(Z32:Z40)</f>
        <v>70499</v>
      </c>
      <c r="AA31" s="4">
        <f t="shared" si="33"/>
        <v>9734</v>
      </c>
      <c r="AB31" s="4">
        <f t="shared" si="33"/>
        <v>109642</v>
      </c>
      <c r="AC31" s="4">
        <f t="shared" si="33"/>
        <v>19366</v>
      </c>
      <c r="AD31" s="4">
        <f t="shared" si="33"/>
        <v>145231</v>
      </c>
      <c r="AE31" s="4">
        <f t="shared" si="33"/>
        <v>34359</v>
      </c>
      <c r="AF31" s="4">
        <f t="shared" ref="AF31:AG31" si="34">SUM(AF32:AF40)</f>
        <v>130131</v>
      </c>
      <c r="AG31" s="4">
        <f t="shared" si="34"/>
        <v>45411</v>
      </c>
      <c r="AH31" s="4">
        <f t="shared" ref="AH31:AI31" si="35">SUM(AH32:AH40)</f>
        <v>119290</v>
      </c>
      <c r="AI31" s="4">
        <f t="shared" si="35"/>
        <v>36856</v>
      </c>
      <c r="AJ31" s="4">
        <f t="shared" ref="AJ31:AK31" si="36">SUM(AJ32:AJ40)</f>
        <v>127844</v>
      </c>
      <c r="AK31" s="4">
        <f t="shared" si="36"/>
        <v>28051</v>
      </c>
      <c r="AL31" s="4">
        <f t="shared" ref="AL31:AM31" si="37">SUM(AL32:AL40)</f>
        <v>134505</v>
      </c>
      <c r="AM31" s="4">
        <f t="shared" si="37"/>
        <v>28921</v>
      </c>
      <c r="AN31" s="4">
        <f t="shared" ref="AN31:AP31" si="38">SUM(AN32:AN40)</f>
        <v>131187</v>
      </c>
      <c r="AO31" s="4">
        <f>SUM(AO32:AO40)</f>
        <v>46334</v>
      </c>
      <c r="AP31" s="4">
        <f t="shared" si="38"/>
        <v>140082</v>
      </c>
      <c r="AQ31" s="4">
        <f>SUM(AQ32:AQ40)</f>
        <v>33301</v>
      </c>
      <c r="AR31" s="4">
        <f t="shared" ref="AR31" si="39">SUM(AR32:AR40)</f>
        <v>112205</v>
      </c>
      <c r="AS31" s="4">
        <f>SUM(AS32:AS40)</f>
        <v>36045</v>
      </c>
    </row>
    <row r="32" spans="1:45" ht="20.25" customHeight="1" x14ac:dyDescent="0.15">
      <c r="A32" s="11" t="s">
        <v>47</v>
      </c>
      <c r="B32" s="12" t="s">
        <v>24</v>
      </c>
      <c r="C32" s="12" t="s">
        <v>24</v>
      </c>
      <c r="D32" s="12" t="s">
        <v>24</v>
      </c>
      <c r="E32" s="12" t="s">
        <v>24</v>
      </c>
      <c r="F32" s="12" t="s">
        <v>24</v>
      </c>
      <c r="G32" s="12" t="s">
        <v>24</v>
      </c>
      <c r="H32" s="12" t="s">
        <v>25</v>
      </c>
      <c r="I32" s="12" t="s">
        <v>25</v>
      </c>
      <c r="J32" s="12" t="s">
        <v>25</v>
      </c>
      <c r="K32" s="12" t="s">
        <v>25</v>
      </c>
      <c r="L32" s="12" t="s">
        <v>25</v>
      </c>
      <c r="M32" s="12" t="s">
        <v>25</v>
      </c>
      <c r="N32" s="13" t="s">
        <v>25</v>
      </c>
      <c r="O32" s="13" t="s">
        <v>25</v>
      </c>
      <c r="P32" s="13" t="s">
        <v>25</v>
      </c>
      <c r="Q32" s="13" t="s">
        <v>25</v>
      </c>
      <c r="R32" s="13" t="s">
        <v>25</v>
      </c>
      <c r="S32" s="13" t="s">
        <v>25</v>
      </c>
      <c r="T32" s="13" t="s">
        <v>26</v>
      </c>
      <c r="U32" s="13" t="s">
        <v>26</v>
      </c>
      <c r="V32" s="13" t="s">
        <v>26</v>
      </c>
      <c r="W32" s="13" t="s">
        <v>26</v>
      </c>
      <c r="X32" s="13" t="s">
        <v>27</v>
      </c>
      <c r="Y32" s="13" t="s">
        <v>27</v>
      </c>
      <c r="Z32" s="13" t="s">
        <v>27</v>
      </c>
      <c r="AA32" s="13" t="s">
        <v>27</v>
      </c>
      <c r="AB32" s="13" t="s">
        <v>26</v>
      </c>
      <c r="AC32" s="13" t="s">
        <v>26</v>
      </c>
      <c r="AD32" s="13" t="s">
        <v>26</v>
      </c>
      <c r="AE32" s="13" t="s">
        <v>26</v>
      </c>
      <c r="AF32" s="13" t="s">
        <v>26</v>
      </c>
      <c r="AG32" s="13" t="s">
        <v>26</v>
      </c>
      <c r="AH32" s="13" t="s">
        <v>78</v>
      </c>
      <c r="AI32" s="13" t="s">
        <v>78</v>
      </c>
      <c r="AJ32" s="13" t="s">
        <v>86</v>
      </c>
      <c r="AK32" s="13" t="s">
        <v>86</v>
      </c>
      <c r="AL32" s="13" t="s">
        <v>90</v>
      </c>
      <c r="AM32" s="13" t="s">
        <v>90</v>
      </c>
      <c r="AN32" s="13" t="s">
        <v>86</v>
      </c>
      <c r="AO32" s="13" t="s">
        <v>86</v>
      </c>
      <c r="AP32" s="13" t="s">
        <v>86</v>
      </c>
      <c r="AQ32" s="13" t="s">
        <v>86</v>
      </c>
      <c r="AR32" s="13" t="s">
        <v>86</v>
      </c>
      <c r="AS32" s="13" t="s">
        <v>86</v>
      </c>
    </row>
    <row r="33" spans="1:45" ht="20.25" customHeight="1" x14ac:dyDescent="0.15">
      <c r="A33" s="11" t="s">
        <v>48</v>
      </c>
      <c r="B33" s="13" t="s">
        <v>24</v>
      </c>
      <c r="C33" s="13" t="s">
        <v>24</v>
      </c>
      <c r="D33" s="13" t="s">
        <v>24</v>
      </c>
      <c r="E33" s="13" t="s">
        <v>24</v>
      </c>
      <c r="F33" s="13" t="s">
        <v>24</v>
      </c>
      <c r="G33" s="13" t="s">
        <v>24</v>
      </c>
      <c r="H33" s="13" t="s">
        <v>25</v>
      </c>
      <c r="I33" s="13" t="s">
        <v>25</v>
      </c>
      <c r="J33" s="13" t="s">
        <v>25</v>
      </c>
      <c r="K33" s="13">
        <v>4651</v>
      </c>
      <c r="L33" s="13" t="s">
        <v>25</v>
      </c>
      <c r="M33" s="13" t="s">
        <v>25</v>
      </c>
      <c r="N33" s="13" t="s">
        <v>25</v>
      </c>
      <c r="O33" s="13" t="s">
        <v>25</v>
      </c>
      <c r="P33" s="13" t="s">
        <v>25</v>
      </c>
      <c r="Q33" s="13" t="s">
        <v>25</v>
      </c>
      <c r="R33" s="13" t="s">
        <v>25</v>
      </c>
      <c r="S33" s="13" t="s">
        <v>25</v>
      </c>
      <c r="T33" s="13" t="s">
        <v>26</v>
      </c>
      <c r="U33" s="13" t="s">
        <v>26</v>
      </c>
      <c r="V33" s="13" t="s">
        <v>26</v>
      </c>
      <c r="W33" s="13" t="s">
        <v>26</v>
      </c>
      <c r="X33" s="13" t="s">
        <v>27</v>
      </c>
      <c r="Y33" s="13" t="s">
        <v>27</v>
      </c>
      <c r="Z33" s="13">
        <v>2798</v>
      </c>
      <c r="AA33" s="13" t="s">
        <v>27</v>
      </c>
      <c r="AB33" s="13">
        <v>7780</v>
      </c>
      <c r="AC33" s="13">
        <v>3730</v>
      </c>
      <c r="AD33" s="13">
        <v>499</v>
      </c>
      <c r="AE33" s="13">
        <v>17997</v>
      </c>
      <c r="AF33" s="13">
        <v>3080</v>
      </c>
      <c r="AG33" s="13">
        <v>21726</v>
      </c>
      <c r="AH33" s="13">
        <v>3250</v>
      </c>
      <c r="AI33" s="13">
        <v>13335</v>
      </c>
      <c r="AJ33" s="13">
        <v>5500</v>
      </c>
      <c r="AK33" s="13">
        <v>9949</v>
      </c>
      <c r="AL33" s="13">
        <v>3710</v>
      </c>
      <c r="AM33" s="13">
        <v>8081</v>
      </c>
      <c r="AN33" s="13">
        <v>2600</v>
      </c>
      <c r="AO33" s="13">
        <v>13728</v>
      </c>
      <c r="AP33" s="13">
        <v>11000</v>
      </c>
      <c r="AQ33" s="13">
        <v>5921</v>
      </c>
      <c r="AR33" s="13">
        <v>4860</v>
      </c>
      <c r="AS33" s="13">
        <v>11444</v>
      </c>
    </row>
    <row r="34" spans="1:45" ht="20.25" customHeight="1" x14ac:dyDescent="0.15">
      <c r="A34" s="11" t="s">
        <v>49</v>
      </c>
      <c r="B34" s="13">
        <v>131574</v>
      </c>
      <c r="C34" s="13" t="s">
        <v>24</v>
      </c>
      <c r="D34" s="13">
        <v>137508</v>
      </c>
      <c r="E34" s="13" t="s">
        <v>24</v>
      </c>
      <c r="F34" s="13">
        <v>128340</v>
      </c>
      <c r="G34" s="13" t="s">
        <v>24</v>
      </c>
      <c r="H34" s="13">
        <v>112688</v>
      </c>
      <c r="I34" s="13" t="s">
        <v>25</v>
      </c>
      <c r="J34" s="13">
        <v>128234</v>
      </c>
      <c r="K34" s="13" t="s">
        <v>25</v>
      </c>
      <c r="L34" s="13">
        <v>117890</v>
      </c>
      <c r="M34" s="13" t="s">
        <v>25</v>
      </c>
      <c r="N34" s="13">
        <v>117659</v>
      </c>
      <c r="O34" s="13" t="s">
        <v>25</v>
      </c>
      <c r="P34" s="13">
        <v>97443</v>
      </c>
      <c r="Q34" s="13" t="s">
        <v>25</v>
      </c>
      <c r="R34" s="13">
        <v>78190</v>
      </c>
      <c r="S34" s="13" t="s">
        <v>25</v>
      </c>
      <c r="T34" s="13">
        <v>83032</v>
      </c>
      <c r="U34" s="13" t="s">
        <v>26</v>
      </c>
      <c r="V34" s="13">
        <v>66340</v>
      </c>
      <c r="W34" s="13" t="s">
        <v>26</v>
      </c>
      <c r="X34" s="13">
        <v>69238</v>
      </c>
      <c r="Y34" s="13" t="s">
        <v>27</v>
      </c>
      <c r="Z34" s="13">
        <v>18070</v>
      </c>
      <c r="AA34" s="13" t="s">
        <v>27</v>
      </c>
      <c r="AB34" s="13">
        <v>7560</v>
      </c>
      <c r="AC34" s="13" t="s">
        <v>26</v>
      </c>
      <c r="AD34" s="13">
        <v>13647</v>
      </c>
      <c r="AE34" s="13" t="s">
        <v>26</v>
      </c>
      <c r="AF34" s="13">
        <v>3925</v>
      </c>
      <c r="AG34" s="13" t="s">
        <v>26</v>
      </c>
      <c r="AH34" s="13" t="s">
        <v>78</v>
      </c>
      <c r="AI34" s="13" t="s">
        <v>78</v>
      </c>
      <c r="AJ34" s="13" t="s">
        <v>86</v>
      </c>
      <c r="AK34" s="13" t="s">
        <v>86</v>
      </c>
      <c r="AL34" s="13" t="s">
        <v>90</v>
      </c>
      <c r="AM34" s="13" t="s">
        <v>90</v>
      </c>
      <c r="AN34" s="13" t="s">
        <v>86</v>
      </c>
      <c r="AO34" s="13" t="s">
        <v>86</v>
      </c>
      <c r="AP34" s="13" t="s">
        <v>86</v>
      </c>
      <c r="AQ34" s="13" t="s">
        <v>86</v>
      </c>
      <c r="AR34" s="13" t="s">
        <v>86</v>
      </c>
      <c r="AS34" s="13" t="s">
        <v>86</v>
      </c>
    </row>
    <row r="35" spans="1:45" ht="20.25" customHeight="1" x14ac:dyDescent="0.15">
      <c r="A35" s="11" t="s">
        <v>50</v>
      </c>
      <c r="B35" s="13" t="s">
        <v>24</v>
      </c>
      <c r="C35" s="13" t="s">
        <v>24</v>
      </c>
      <c r="D35" s="13" t="s">
        <v>24</v>
      </c>
      <c r="E35" s="13" t="s">
        <v>24</v>
      </c>
      <c r="F35" s="13" t="s">
        <v>24</v>
      </c>
      <c r="G35" s="13" t="s">
        <v>24</v>
      </c>
      <c r="H35" s="13" t="s">
        <v>25</v>
      </c>
      <c r="I35" s="13" t="s">
        <v>25</v>
      </c>
      <c r="J35" s="13" t="s">
        <v>25</v>
      </c>
      <c r="K35" s="13" t="s">
        <v>25</v>
      </c>
      <c r="L35" s="13" t="s">
        <v>25</v>
      </c>
      <c r="M35" s="13" t="s">
        <v>25</v>
      </c>
      <c r="N35" s="13" t="s">
        <v>25</v>
      </c>
      <c r="O35" s="13" t="s">
        <v>25</v>
      </c>
      <c r="P35" s="13">
        <v>1780</v>
      </c>
      <c r="Q35" s="13" t="s">
        <v>25</v>
      </c>
      <c r="R35" s="13">
        <v>1510</v>
      </c>
      <c r="S35" s="13" t="s">
        <v>25</v>
      </c>
      <c r="T35" s="13" t="s">
        <v>26</v>
      </c>
      <c r="U35" s="13" t="s">
        <v>26</v>
      </c>
      <c r="V35" s="13" t="s">
        <v>26</v>
      </c>
      <c r="W35" s="13" t="s">
        <v>26</v>
      </c>
      <c r="X35" s="13" t="s">
        <v>27</v>
      </c>
      <c r="Y35" s="13" t="s">
        <v>27</v>
      </c>
      <c r="Z35" s="13" t="s">
        <v>27</v>
      </c>
      <c r="AA35" s="13" t="s">
        <v>27</v>
      </c>
      <c r="AB35" s="13" t="s">
        <v>26</v>
      </c>
      <c r="AC35" s="13" t="s">
        <v>26</v>
      </c>
      <c r="AD35" s="13" t="s">
        <v>26</v>
      </c>
      <c r="AE35" s="13" t="s">
        <v>26</v>
      </c>
      <c r="AF35" s="13" t="s">
        <v>26</v>
      </c>
      <c r="AG35" s="13" t="s">
        <v>26</v>
      </c>
      <c r="AH35" s="13" t="s">
        <v>80</v>
      </c>
      <c r="AI35" s="13" t="s">
        <v>78</v>
      </c>
      <c r="AJ35" s="13" t="s">
        <v>86</v>
      </c>
      <c r="AK35" s="13" t="s">
        <v>87</v>
      </c>
      <c r="AL35" s="13" t="s">
        <v>90</v>
      </c>
      <c r="AM35" s="13" t="s">
        <v>90</v>
      </c>
      <c r="AN35" s="13" t="s">
        <v>86</v>
      </c>
      <c r="AO35" s="13" t="s">
        <v>86</v>
      </c>
      <c r="AP35" s="13" t="s">
        <v>86</v>
      </c>
      <c r="AQ35" s="13" t="s">
        <v>86</v>
      </c>
      <c r="AR35" s="13" t="s">
        <v>86</v>
      </c>
      <c r="AS35" s="13" t="s">
        <v>86</v>
      </c>
    </row>
    <row r="36" spans="1:45" ht="20.25" customHeight="1" x14ac:dyDescent="0.15">
      <c r="A36" s="11" t="s">
        <v>51</v>
      </c>
      <c r="B36" s="13">
        <v>14872</v>
      </c>
      <c r="C36" s="13">
        <v>3167</v>
      </c>
      <c r="D36" s="13">
        <v>8725</v>
      </c>
      <c r="E36" s="13">
        <v>7887</v>
      </c>
      <c r="F36" s="13">
        <v>2237</v>
      </c>
      <c r="G36" s="13">
        <v>7749</v>
      </c>
      <c r="H36" s="13">
        <v>4662</v>
      </c>
      <c r="I36" s="13">
        <v>7052</v>
      </c>
      <c r="J36" s="13">
        <v>5599</v>
      </c>
      <c r="K36" s="13">
        <v>5313</v>
      </c>
      <c r="L36" s="13">
        <v>1110</v>
      </c>
      <c r="M36" s="2">
        <v>7207</v>
      </c>
      <c r="N36" s="13">
        <v>1200</v>
      </c>
      <c r="O36" s="2">
        <v>9721</v>
      </c>
      <c r="P36" s="13">
        <v>1207</v>
      </c>
      <c r="Q36" s="2">
        <v>8651</v>
      </c>
      <c r="R36" s="13" t="s">
        <v>25</v>
      </c>
      <c r="S36" s="2">
        <v>10457</v>
      </c>
      <c r="T36" s="13" t="s">
        <v>26</v>
      </c>
      <c r="U36" s="2">
        <v>1512</v>
      </c>
      <c r="V36" s="13" t="s">
        <v>26</v>
      </c>
      <c r="W36" s="13" t="s">
        <v>27</v>
      </c>
      <c r="X36" s="13" t="s">
        <v>27</v>
      </c>
      <c r="Y36" s="13" t="s">
        <v>27</v>
      </c>
      <c r="Z36" s="13">
        <v>1501</v>
      </c>
      <c r="AA36" s="13" t="s">
        <v>27</v>
      </c>
      <c r="AB36" s="13">
        <v>960</v>
      </c>
      <c r="AC36" s="13" t="s">
        <v>26</v>
      </c>
      <c r="AD36" s="13" t="s">
        <v>26</v>
      </c>
      <c r="AE36" s="13" t="s">
        <v>26</v>
      </c>
      <c r="AF36" s="13" t="s">
        <v>26</v>
      </c>
      <c r="AG36" s="13" t="s">
        <v>26</v>
      </c>
      <c r="AH36" s="13" t="s">
        <v>80</v>
      </c>
      <c r="AI36" s="13" t="s">
        <v>78</v>
      </c>
      <c r="AJ36" s="13" t="s">
        <v>86</v>
      </c>
      <c r="AK36" s="13" t="s">
        <v>86</v>
      </c>
      <c r="AL36" s="13" t="s">
        <v>90</v>
      </c>
      <c r="AM36" s="13" t="s">
        <v>90</v>
      </c>
      <c r="AN36" s="13" t="s">
        <v>86</v>
      </c>
      <c r="AO36" s="13" t="s">
        <v>86</v>
      </c>
      <c r="AP36" s="13" t="s">
        <v>86</v>
      </c>
      <c r="AQ36" s="13" t="s">
        <v>86</v>
      </c>
      <c r="AR36" s="13" t="s">
        <v>86</v>
      </c>
      <c r="AS36" s="13" t="s">
        <v>86</v>
      </c>
    </row>
    <row r="37" spans="1:45" ht="20.25" customHeight="1" x14ac:dyDescent="0.15">
      <c r="A37" s="11" t="s">
        <v>52</v>
      </c>
      <c r="B37" s="13">
        <v>2048</v>
      </c>
      <c r="C37" s="13" t="s">
        <v>24</v>
      </c>
      <c r="D37" s="13">
        <v>6582</v>
      </c>
      <c r="E37" s="13" t="s">
        <v>24</v>
      </c>
      <c r="F37" s="13">
        <v>9194</v>
      </c>
      <c r="G37" s="13" t="s">
        <v>24</v>
      </c>
      <c r="H37" s="13">
        <v>2749</v>
      </c>
      <c r="I37" s="13" t="s">
        <v>25</v>
      </c>
      <c r="J37" s="13" t="s">
        <v>25</v>
      </c>
      <c r="K37" s="13">
        <v>3163</v>
      </c>
      <c r="L37" s="13">
        <v>1501</v>
      </c>
      <c r="M37" s="13" t="s">
        <v>25</v>
      </c>
      <c r="N37" s="13" t="s">
        <v>25</v>
      </c>
      <c r="O37" s="13" t="s">
        <v>25</v>
      </c>
      <c r="P37" s="13" t="s">
        <v>25</v>
      </c>
      <c r="Q37" s="13" t="s">
        <v>25</v>
      </c>
      <c r="R37" s="13" t="s">
        <v>25</v>
      </c>
      <c r="S37" s="13" t="s">
        <v>25</v>
      </c>
      <c r="T37" s="13">
        <v>1501</v>
      </c>
      <c r="U37" s="13" t="s">
        <v>26</v>
      </c>
      <c r="V37" s="13">
        <v>3001</v>
      </c>
      <c r="W37" s="13" t="s">
        <v>26</v>
      </c>
      <c r="X37" s="13">
        <v>1501</v>
      </c>
      <c r="Y37" s="13" t="s">
        <v>27</v>
      </c>
      <c r="Z37" s="13" t="s">
        <v>27</v>
      </c>
      <c r="AA37" s="13" t="s">
        <v>27</v>
      </c>
      <c r="AB37" s="13" t="s">
        <v>26</v>
      </c>
      <c r="AC37" s="13" t="s">
        <v>26</v>
      </c>
      <c r="AD37" s="13" t="s">
        <v>26</v>
      </c>
      <c r="AE37" s="13" t="s">
        <v>26</v>
      </c>
      <c r="AF37" s="13" t="s">
        <v>26</v>
      </c>
      <c r="AG37" s="13" t="s">
        <v>26</v>
      </c>
      <c r="AH37" s="13" t="s">
        <v>78</v>
      </c>
      <c r="AI37" s="13" t="s">
        <v>78</v>
      </c>
      <c r="AJ37" s="13" t="s">
        <v>86</v>
      </c>
      <c r="AK37" s="13" t="s">
        <v>86</v>
      </c>
      <c r="AL37" s="13" t="s">
        <v>90</v>
      </c>
      <c r="AM37" s="13" t="s">
        <v>90</v>
      </c>
      <c r="AN37" s="13" t="s">
        <v>86</v>
      </c>
      <c r="AO37" s="13" t="s">
        <v>86</v>
      </c>
      <c r="AP37" s="13" t="s">
        <v>86</v>
      </c>
      <c r="AQ37" s="13" t="s">
        <v>86</v>
      </c>
      <c r="AR37" s="13" t="s">
        <v>86</v>
      </c>
      <c r="AS37" s="13" t="s">
        <v>86</v>
      </c>
    </row>
    <row r="38" spans="1:45" ht="20.25" customHeight="1" x14ac:dyDescent="0.15">
      <c r="A38" s="11" t="s">
        <v>53</v>
      </c>
      <c r="B38" s="13">
        <v>116777</v>
      </c>
      <c r="C38" s="13">
        <v>44496</v>
      </c>
      <c r="D38" s="13">
        <v>118540</v>
      </c>
      <c r="E38" s="13">
        <v>32545</v>
      </c>
      <c r="F38" s="13">
        <v>113917</v>
      </c>
      <c r="G38" s="13">
        <v>25514</v>
      </c>
      <c r="H38" s="13">
        <v>137115</v>
      </c>
      <c r="I38" s="13">
        <v>2650</v>
      </c>
      <c r="J38" s="13">
        <v>136961</v>
      </c>
      <c r="K38" s="13" t="s">
        <v>25</v>
      </c>
      <c r="L38" s="13">
        <v>145213</v>
      </c>
      <c r="M38" s="13" t="s">
        <v>25</v>
      </c>
      <c r="N38" s="13">
        <v>121216</v>
      </c>
      <c r="O38" s="13">
        <v>11870</v>
      </c>
      <c r="P38" s="13">
        <v>128815</v>
      </c>
      <c r="Q38" s="13">
        <v>3684</v>
      </c>
      <c r="R38" s="13">
        <v>129498</v>
      </c>
      <c r="S38" s="13" t="s">
        <v>25</v>
      </c>
      <c r="T38" s="13">
        <v>133697</v>
      </c>
      <c r="U38" s="13" t="s">
        <v>26</v>
      </c>
      <c r="V38" s="13">
        <v>85432</v>
      </c>
      <c r="W38" s="13">
        <v>11523</v>
      </c>
      <c r="X38" s="13">
        <v>78857</v>
      </c>
      <c r="Y38" s="13">
        <v>42626</v>
      </c>
      <c r="Z38" s="13">
        <v>18532</v>
      </c>
      <c r="AA38" s="13">
        <v>4982</v>
      </c>
      <c r="AB38" s="13">
        <v>58085</v>
      </c>
      <c r="AC38" s="13">
        <v>11713</v>
      </c>
      <c r="AD38" s="13">
        <v>91692</v>
      </c>
      <c r="AE38" s="13">
        <v>7983</v>
      </c>
      <c r="AF38" s="13">
        <v>96022</v>
      </c>
      <c r="AG38" s="13">
        <v>6507</v>
      </c>
      <c r="AH38" s="13">
        <v>88971</v>
      </c>
      <c r="AI38" s="13">
        <v>9498</v>
      </c>
      <c r="AJ38" s="13">
        <v>94009</v>
      </c>
      <c r="AK38" s="13">
        <v>5199</v>
      </c>
      <c r="AL38" s="13">
        <v>101973</v>
      </c>
      <c r="AM38" s="13">
        <v>2000</v>
      </c>
      <c r="AN38" s="13">
        <v>102615</v>
      </c>
      <c r="AO38" s="13">
        <v>13491</v>
      </c>
      <c r="AP38" s="13">
        <v>100975</v>
      </c>
      <c r="AQ38" s="13">
        <v>9000</v>
      </c>
      <c r="AR38" s="13">
        <v>80017</v>
      </c>
      <c r="AS38" s="13">
        <v>6009</v>
      </c>
    </row>
    <row r="39" spans="1:45" ht="20.25" customHeight="1" x14ac:dyDescent="0.15">
      <c r="A39" s="11" t="s">
        <v>54</v>
      </c>
      <c r="B39" s="13">
        <v>52615</v>
      </c>
      <c r="C39" s="13">
        <v>29478</v>
      </c>
      <c r="D39" s="13">
        <v>96175</v>
      </c>
      <c r="E39" s="13">
        <v>30695</v>
      </c>
      <c r="F39" s="13">
        <v>80920</v>
      </c>
      <c r="G39" s="13">
        <v>30485</v>
      </c>
      <c r="H39" s="13">
        <v>84507</v>
      </c>
      <c r="I39" s="13">
        <v>40325</v>
      </c>
      <c r="J39" s="13">
        <v>79954</v>
      </c>
      <c r="K39" s="13">
        <v>37364</v>
      </c>
      <c r="L39" s="13">
        <v>87549</v>
      </c>
      <c r="M39" s="2">
        <v>32492</v>
      </c>
      <c r="N39" s="13">
        <v>64744</v>
      </c>
      <c r="O39" s="2">
        <v>36712</v>
      </c>
      <c r="P39" s="13">
        <v>79766</v>
      </c>
      <c r="Q39" s="2">
        <v>39144</v>
      </c>
      <c r="R39" s="13">
        <v>79587</v>
      </c>
      <c r="S39" s="2">
        <v>36000</v>
      </c>
      <c r="T39" s="13">
        <v>85046</v>
      </c>
      <c r="U39" s="2">
        <v>16907</v>
      </c>
      <c r="V39" s="13">
        <v>64205</v>
      </c>
      <c r="W39" s="2">
        <v>6482</v>
      </c>
      <c r="X39" s="13">
        <v>68013</v>
      </c>
      <c r="Y39" s="2">
        <v>12648</v>
      </c>
      <c r="Z39" s="13">
        <v>27029</v>
      </c>
      <c r="AA39" s="2">
        <v>4752</v>
      </c>
      <c r="AB39" s="13">
        <v>30866</v>
      </c>
      <c r="AC39" s="2">
        <v>3923</v>
      </c>
      <c r="AD39" s="13">
        <v>34520</v>
      </c>
      <c r="AE39" s="2">
        <v>8379</v>
      </c>
      <c r="AF39" s="13">
        <v>22785</v>
      </c>
      <c r="AG39" s="2">
        <v>17178</v>
      </c>
      <c r="AH39" s="13">
        <v>22028</v>
      </c>
      <c r="AI39" s="2">
        <v>14023</v>
      </c>
      <c r="AJ39" s="13">
        <v>20769</v>
      </c>
      <c r="AK39" s="2">
        <v>12903</v>
      </c>
      <c r="AL39" s="13">
        <v>23623</v>
      </c>
      <c r="AM39" s="2">
        <v>18840</v>
      </c>
      <c r="AN39" s="13">
        <v>20029</v>
      </c>
      <c r="AO39" s="2">
        <v>19115</v>
      </c>
      <c r="AP39" s="13">
        <v>23007</v>
      </c>
      <c r="AQ39" s="2">
        <v>18380</v>
      </c>
      <c r="AR39" s="13">
        <v>22198</v>
      </c>
      <c r="AS39" s="2">
        <v>18592</v>
      </c>
    </row>
    <row r="40" spans="1:45" ht="33.75" customHeight="1" x14ac:dyDescent="0.15">
      <c r="A40" s="14" t="s">
        <v>55</v>
      </c>
      <c r="B40" s="13">
        <v>13921</v>
      </c>
      <c r="C40" s="13">
        <v>1897</v>
      </c>
      <c r="D40" s="13">
        <v>16704</v>
      </c>
      <c r="E40" s="13">
        <v>722</v>
      </c>
      <c r="F40" s="13">
        <v>19923</v>
      </c>
      <c r="G40" s="13">
        <v>2012</v>
      </c>
      <c r="H40" s="13">
        <v>18452</v>
      </c>
      <c r="I40" s="13">
        <v>1973</v>
      </c>
      <c r="J40" s="13">
        <v>18418</v>
      </c>
      <c r="K40" s="13">
        <v>2080</v>
      </c>
      <c r="L40" s="13">
        <v>15641</v>
      </c>
      <c r="M40" s="2">
        <v>2276</v>
      </c>
      <c r="N40" s="13">
        <v>16957</v>
      </c>
      <c r="O40" s="2">
        <v>1592</v>
      </c>
      <c r="P40" s="13">
        <v>16848</v>
      </c>
      <c r="Q40" s="2">
        <v>1156</v>
      </c>
      <c r="R40" s="13">
        <v>15211</v>
      </c>
      <c r="S40" s="2">
        <v>1450</v>
      </c>
      <c r="T40" s="13">
        <v>18119</v>
      </c>
      <c r="U40" s="2">
        <v>975</v>
      </c>
      <c r="V40" s="13">
        <v>15593</v>
      </c>
      <c r="W40" s="13" t="s">
        <v>27</v>
      </c>
      <c r="X40" s="13">
        <v>12758</v>
      </c>
      <c r="Y40" s="13" t="s">
        <v>27</v>
      </c>
      <c r="Z40" s="13">
        <v>2569</v>
      </c>
      <c r="AA40" s="13" t="s">
        <v>27</v>
      </c>
      <c r="AB40" s="13">
        <v>4391</v>
      </c>
      <c r="AC40" s="13" t="s">
        <v>26</v>
      </c>
      <c r="AD40" s="13">
        <v>4873</v>
      </c>
      <c r="AE40" s="13" t="s">
        <v>26</v>
      </c>
      <c r="AF40" s="13">
        <v>4319</v>
      </c>
      <c r="AG40" s="13" t="s">
        <v>26</v>
      </c>
      <c r="AH40" s="13">
        <v>5041</v>
      </c>
      <c r="AI40" s="13" t="s">
        <v>78</v>
      </c>
      <c r="AJ40" s="13">
        <v>7566</v>
      </c>
      <c r="AK40" s="13" t="s">
        <v>86</v>
      </c>
      <c r="AL40" s="13">
        <v>5199</v>
      </c>
      <c r="AM40" s="13" t="s">
        <v>90</v>
      </c>
      <c r="AN40" s="13">
        <v>5943</v>
      </c>
      <c r="AO40" s="13" t="s">
        <v>86</v>
      </c>
      <c r="AP40" s="13">
        <v>5100</v>
      </c>
      <c r="AQ40" s="13" t="s">
        <v>86</v>
      </c>
      <c r="AR40" s="13">
        <v>5130</v>
      </c>
      <c r="AS40" s="13" t="s">
        <v>86</v>
      </c>
    </row>
    <row r="41" spans="1:45" ht="20.25" customHeight="1" x14ac:dyDescent="0.15">
      <c r="A41" s="10" t="s">
        <v>56</v>
      </c>
      <c r="B41" s="9">
        <f t="shared" ref="B41:Y41" si="40">SUM(B42:B45)</f>
        <v>34599</v>
      </c>
      <c r="C41" s="9">
        <f t="shared" si="40"/>
        <v>19126</v>
      </c>
      <c r="D41" s="9">
        <f t="shared" si="40"/>
        <v>31129</v>
      </c>
      <c r="E41" s="9">
        <f t="shared" si="40"/>
        <v>19872</v>
      </c>
      <c r="F41" s="9">
        <f t="shared" si="40"/>
        <v>25544</v>
      </c>
      <c r="G41" s="9">
        <f t="shared" si="40"/>
        <v>23584</v>
      </c>
      <c r="H41" s="9">
        <f t="shared" si="40"/>
        <v>26722</v>
      </c>
      <c r="I41" s="9">
        <f t="shared" si="40"/>
        <v>18273</v>
      </c>
      <c r="J41" s="9">
        <f t="shared" si="40"/>
        <v>27003</v>
      </c>
      <c r="K41" s="9">
        <f t="shared" si="40"/>
        <v>15560</v>
      </c>
      <c r="L41" s="4">
        <f t="shared" si="40"/>
        <v>27864</v>
      </c>
      <c r="M41" s="4">
        <f t="shared" si="40"/>
        <v>21271</v>
      </c>
      <c r="N41" s="4">
        <f t="shared" si="40"/>
        <v>26172</v>
      </c>
      <c r="O41" s="4">
        <f t="shared" si="40"/>
        <v>27131</v>
      </c>
      <c r="P41" s="4">
        <f t="shared" si="40"/>
        <v>28179</v>
      </c>
      <c r="Q41" s="4">
        <f t="shared" si="40"/>
        <v>13503</v>
      </c>
      <c r="R41" s="4">
        <f t="shared" si="40"/>
        <v>41229</v>
      </c>
      <c r="S41" s="4">
        <f t="shared" si="40"/>
        <v>16246</v>
      </c>
      <c r="T41" s="4">
        <f t="shared" si="40"/>
        <v>76900</v>
      </c>
      <c r="U41" s="4">
        <f t="shared" si="40"/>
        <v>33802</v>
      </c>
      <c r="V41" s="4">
        <f t="shared" si="40"/>
        <v>34817</v>
      </c>
      <c r="W41" s="4">
        <f t="shared" si="40"/>
        <v>25224</v>
      </c>
      <c r="X41" s="4">
        <f t="shared" si="40"/>
        <v>52387</v>
      </c>
      <c r="Y41" s="4">
        <f t="shared" si="40"/>
        <v>30218</v>
      </c>
      <c r="Z41" s="4">
        <f t="shared" ref="Z41:AE41" si="41">SUM(Z42:Z45)</f>
        <v>17777</v>
      </c>
      <c r="AA41" s="4">
        <f t="shared" si="41"/>
        <v>11025</v>
      </c>
      <c r="AB41" s="4">
        <f t="shared" si="41"/>
        <v>14101</v>
      </c>
      <c r="AC41" s="4">
        <f t="shared" si="41"/>
        <v>17106</v>
      </c>
      <c r="AD41" s="4">
        <f t="shared" si="41"/>
        <v>16224</v>
      </c>
      <c r="AE41" s="4">
        <f t="shared" si="41"/>
        <v>20250</v>
      </c>
      <c r="AF41" s="4">
        <f t="shared" ref="AF41:AG41" si="42">SUM(AF42:AF45)</f>
        <v>15328</v>
      </c>
      <c r="AG41" s="4">
        <f t="shared" si="42"/>
        <v>15389</v>
      </c>
      <c r="AH41" s="4">
        <f t="shared" ref="AH41:AI41" si="43">SUM(AH42:AH45)</f>
        <v>16202</v>
      </c>
      <c r="AI41" s="4">
        <f t="shared" si="43"/>
        <v>22671</v>
      </c>
      <c r="AJ41" s="4">
        <f t="shared" ref="AJ41:AK41" si="44">SUM(AJ42:AJ45)</f>
        <v>17344</v>
      </c>
      <c r="AK41" s="4">
        <f t="shared" si="44"/>
        <v>20500</v>
      </c>
      <c r="AL41" s="4">
        <f t="shared" ref="AL41:AP41" si="45">SUM(AL42:AL45)</f>
        <v>14400</v>
      </c>
      <c r="AM41" s="4">
        <f t="shared" si="45"/>
        <v>14000</v>
      </c>
      <c r="AN41" s="4">
        <f t="shared" si="45"/>
        <v>0</v>
      </c>
      <c r="AO41" s="4">
        <f t="shared" si="45"/>
        <v>19672</v>
      </c>
      <c r="AP41" s="4">
        <f t="shared" si="45"/>
        <v>3813</v>
      </c>
      <c r="AQ41" s="4">
        <f>SUM(AQ42:AQ45)</f>
        <v>13100</v>
      </c>
      <c r="AR41" s="4">
        <f t="shared" ref="AR41" si="46">SUM(AR42:AR45)</f>
        <v>1428</v>
      </c>
      <c r="AS41" s="4">
        <f>SUM(AS42:AS45)</f>
        <v>9400</v>
      </c>
    </row>
    <row r="42" spans="1:45" ht="20.25" customHeight="1" x14ac:dyDescent="0.15">
      <c r="A42" s="11" t="s">
        <v>57</v>
      </c>
      <c r="B42" s="12">
        <v>8000</v>
      </c>
      <c r="C42" s="12">
        <v>2595</v>
      </c>
      <c r="D42" s="12">
        <v>3500</v>
      </c>
      <c r="E42" s="12" t="s">
        <v>24</v>
      </c>
      <c r="F42" s="12" t="s">
        <v>25</v>
      </c>
      <c r="G42" s="12" t="s">
        <v>24</v>
      </c>
      <c r="H42" s="12" t="s">
        <v>25</v>
      </c>
      <c r="I42" s="12">
        <v>1994</v>
      </c>
      <c r="J42" s="12" t="s">
        <v>25</v>
      </c>
      <c r="K42" s="12">
        <v>208</v>
      </c>
      <c r="L42" s="12" t="s">
        <v>25</v>
      </c>
      <c r="M42" s="12" t="s">
        <v>25</v>
      </c>
      <c r="N42" s="13" t="s">
        <v>25</v>
      </c>
      <c r="O42" s="13" t="s">
        <v>25</v>
      </c>
      <c r="P42" s="12">
        <v>3359</v>
      </c>
      <c r="Q42" s="13" t="s">
        <v>25</v>
      </c>
      <c r="R42" s="12">
        <v>14549</v>
      </c>
      <c r="S42" s="13" t="s">
        <v>25</v>
      </c>
      <c r="T42" s="12">
        <v>50750</v>
      </c>
      <c r="U42" s="13">
        <v>1191</v>
      </c>
      <c r="V42" s="12">
        <v>13597</v>
      </c>
      <c r="W42" s="13" t="s">
        <v>27</v>
      </c>
      <c r="X42" s="12">
        <v>28278</v>
      </c>
      <c r="Y42" s="13" t="s">
        <v>27</v>
      </c>
      <c r="Z42" s="12">
        <v>11548</v>
      </c>
      <c r="AA42" s="13" t="s">
        <v>27</v>
      </c>
      <c r="AB42" s="12">
        <v>1920</v>
      </c>
      <c r="AC42" s="13" t="s">
        <v>26</v>
      </c>
      <c r="AD42" s="12" t="s">
        <v>24</v>
      </c>
      <c r="AE42" s="13" t="s">
        <v>26</v>
      </c>
      <c r="AF42" s="12" t="s">
        <v>24</v>
      </c>
      <c r="AG42" s="13" t="s">
        <v>26</v>
      </c>
      <c r="AH42" s="12" t="s">
        <v>80</v>
      </c>
      <c r="AI42" s="13" t="s">
        <v>78</v>
      </c>
      <c r="AJ42" s="12">
        <v>2102</v>
      </c>
      <c r="AK42" s="13" t="s">
        <v>86</v>
      </c>
      <c r="AL42" s="12" t="s">
        <v>90</v>
      </c>
      <c r="AM42" s="13" t="s">
        <v>91</v>
      </c>
      <c r="AN42" s="12" t="s">
        <v>86</v>
      </c>
      <c r="AO42" s="13" t="s">
        <v>86</v>
      </c>
      <c r="AP42" s="12">
        <v>3813</v>
      </c>
      <c r="AQ42" s="13" t="s">
        <v>86</v>
      </c>
      <c r="AR42" s="12">
        <v>1428</v>
      </c>
      <c r="AS42" s="13" t="s">
        <v>86</v>
      </c>
    </row>
    <row r="43" spans="1:45" ht="20.25" customHeight="1" x14ac:dyDescent="0.15">
      <c r="A43" s="11" t="s">
        <v>58</v>
      </c>
      <c r="B43" s="13" t="s">
        <v>24</v>
      </c>
      <c r="C43" s="13" t="s">
        <v>24</v>
      </c>
      <c r="D43" s="13" t="s">
        <v>25</v>
      </c>
      <c r="E43" s="13" t="s">
        <v>24</v>
      </c>
      <c r="F43" s="13" t="s">
        <v>25</v>
      </c>
      <c r="G43" s="13" t="s">
        <v>24</v>
      </c>
      <c r="H43" s="13" t="s">
        <v>25</v>
      </c>
      <c r="I43" s="13" t="s">
        <v>25</v>
      </c>
      <c r="J43" s="13" t="s">
        <v>25</v>
      </c>
      <c r="K43" s="13" t="s">
        <v>25</v>
      </c>
      <c r="L43" s="13" t="s">
        <v>25</v>
      </c>
      <c r="M43" s="13" t="s">
        <v>25</v>
      </c>
      <c r="N43" s="13" t="s">
        <v>25</v>
      </c>
      <c r="O43" s="13" t="s">
        <v>25</v>
      </c>
      <c r="P43" s="13" t="s">
        <v>25</v>
      </c>
      <c r="Q43" s="13" t="s">
        <v>25</v>
      </c>
      <c r="R43" s="13" t="s">
        <v>25</v>
      </c>
      <c r="S43" s="13" t="s">
        <v>25</v>
      </c>
      <c r="T43" s="13" t="s">
        <v>26</v>
      </c>
      <c r="U43" s="13" t="s">
        <v>26</v>
      </c>
      <c r="V43" s="13" t="s">
        <v>26</v>
      </c>
      <c r="W43" s="13" t="s">
        <v>26</v>
      </c>
      <c r="X43" s="13" t="s">
        <v>27</v>
      </c>
      <c r="Y43" s="13" t="s">
        <v>27</v>
      </c>
      <c r="Z43" s="13" t="s">
        <v>27</v>
      </c>
      <c r="AA43" s="13" t="s">
        <v>27</v>
      </c>
      <c r="AB43" s="13" t="s">
        <v>26</v>
      </c>
      <c r="AC43" s="13" t="s">
        <v>26</v>
      </c>
      <c r="AD43" s="13" t="s">
        <v>26</v>
      </c>
      <c r="AE43" s="13" t="s">
        <v>26</v>
      </c>
      <c r="AF43" s="13" t="s">
        <v>26</v>
      </c>
      <c r="AG43" s="13" t="s">
        <v>26</v>
      </c>
      <c r="AH43" s="13" t="s">
        <v>78</v>
      </c>
      <c r="AI43" s="13" t="s">
        <v>78</v>
      </c>
      <c r="AJ43" s="13" t="s">
        <v>86</v>
      </c>
      <c r="AK43" s="13" t="s">
        <v>86</v>
      </c>
      <c r="AL43" s="13" t="s">
        <v>90</v>
      </c>
      <c r="AM43" s="13" t="s">
        <v>90</v>
      </c>
      <c r="AN43" s="13" t="s">
        <v>86</v>
      </c>
      <c r="AO43" s="13" t="s">
        <v>86</v>
      </c>
      <c r="AP43" s="13" t="s">
        <v>86</v>
      </c>
      <c r="AQ43" s="13" t="s">
        <v>86</v>
      </c>
      <c r="AR43" s="13" t="s">
        <v>86</v>
      </c>
      <c r="AS43" s="13" t="s">
        <v>86</v>
      </c>
    </row>
    <row r="44" spans="1:45" ht="20.25" customHeight="1" x14ac:dyDescent="0.15">
      <c r="A44" s="11" t="s">
        <v>59</v>
      </c>
      <c r="B44" s="13">
        <v>7760</v>
      </c>
      <c r="C44" s="13">
        <v>13000</v>
      </c>
      <c r="D44" s="13">
        <v>6890</v>
      </c>
      <c r="E44" s="13">
        <v>13500</v>
      </c>
      <c r="F44" s="13">
        <v>5890</v>
      </c>
      <c r="G44" s="13">
        <v>16000</v>
      </c>
      <c r="H44" s="13">
        <v>5310</v>
      </c>
      <c r="I44" s="13">
        <v>13500</v>
      </c>
      <c r="J44" s="13">
        <v>5460</v>
      </c>
      <c r="K44" s="13">
        <v>11200</v>
      </c>
      <c r="L44" s="13">
        <v>5110</v>
      </c>
      <c r="M44" s="13">
        <v>15000</v>
      </c>
      <c r="N44" s="13">
        <v>5570</v>
      </c>
      <c r="O44" s="13">
        <v>18400</v>
      </c>
      <c r="P44" s="13">
        <v>5020</v>
      </c>
      <c r="Q44" s="13">
        <v>11800</v>
      </c>
      <c r="R44" s="13">
        <v>5080</v>
      </c>
      <c r="S44" s="13">
        <v>10700</v>
      </c>
      <c r="T44" s="13">
        <v>5450</v>
      </c>
      <c r="U44" s="13">
        <v>14550</v>
      </c>
      <c r="V44" s="13">
        <v>4120</v>
      </c>
      <c r="W44" s="13">
        <v>12800</v>
      </c>
      <c r="X44" s="13">
        <v>4365</v>
      </c>
      <c r="Y44" s="13">
        <v>12400</v>
      </c>
      <c r="Z44" s="13">
        <v>1070</v>
      </c>
      <c r="AA44" s="13">
        <v>5900</v>
      </c>
      <c r="AB44" s="13" t="s">
        <v>26</v>
      </c>
      <c r="AC44" s="13">
        <v>13100</v>
      </c>
      <c r="AD44" s="13" t="s">
        <v>26</v>
      </c>
      <c r="AE44" s="13">
        <v>12800</v>
      </c>
      <c r="AF44" s="13" t="s">
        <v>26</v>
      </c>
      <c r="AG44" s="13">
        <v>9700</v>
      </c>
      <c r="AH44" s="13" t="s">
        <v>80</v>
      </c>
      <c r="AI44" s="13">
        <v>17560</v>
      </c>
      <c r="AJ44" s="13" t="s">
        <v>86</v>
      </c>
      <c r="AK44" s="13">
        <v>13500</v>
      </c>
      <c r="AL44" s="13" t="s">
        <v>90</v>
      </c>
      <c r="AM44" s="13">
        <v>7800</v>
      </c>
      <c r="AN44" s="13" t="s">
        <v>86</v>
      </c>
      <c r="AO44" s="13">
        <v>12600</v>
      </c>
      <c r="AP44" s="13" t="s">
        <v>86</v>
      </c>
      <c r="AQ44" s="13">
        <v>7600</v>
      </c>
      <c r="AR44" s="13" t="s">
        <v>86</v>
      </c>
      <c r="AS44" s="13">
        <v>9400</v>
      </c>
    </row>
    <row r="45" spans="1:45" ht="20.25" customHeight="1" x14ac:dyDescent="0.15">
      <c r="A45" s="11" t="s">
        <v>60</v>
      </c>
      <c r="B45" s="13">
        <v>18839</v>
      </c>
      <c r="C45" s="13">
        <v>3531</v>
      </c>
      <c r="D45" s="13">
        <v>20739</v>
      </c>
      <c r="E45" s="13">
        <v>6372</v>
      </c>
      <c r="F45" s="13">
        <v>19654</v>
      </c>
      <c r="G45" s="13">
        <v>7584</v>
      </c>
      <c r="H45" s="13">
        <v>21412</v>
      </c>
      <c r="I45" s="13">
        <v>2779</v>
      </c>
      <c r="J45" s="13">
        <v>21543</v>
      </c>
      <c r="K45" s="13">
        <v>4152</v>
      </c>
      <c r="L45" s="2">
        <v>22754</v>
      </c>
      <c r="M45" s="2">
        <v>6271</v>
      </c>
      <c r="N45" s="2">
        <v>20602</v>
      </c>
      <c r="O45" s="2">
        <v>8731</v>
      </c>
      <c r="P45" s="2">
        <v>19800</v>
      </c>
      <c r="Q45" s="2">
        <v>1703</v>
      </c>
      <c r="R45" s="2">
        <v>21600</v>
      </c>
      <c r="S45" s="2">
        <v>5546</v>
      </c>
      <c r="T45" s="2">
        <v>20700</v>
      </c>
      <c r="U45" s="2">
        <v>18061</v>
      </c>
      <c r="V45" s="2">
        <v>17100</v>
      </c>
      <c r="W45" s="2">
        <v>12424</v>
      </c>
      <c r="X45" s="2">
        <v>19744</v>
      </c>
      <c r="Y45" s="2">
        <v>17818</v>
      </c>
      <c r="Z45" s="2">
        <v>5159</v>
      </c>
      <c r="AA45" s="2">
        <v>5125</v>
      </c>
      <c r="AB45" s="2">
        <v>12181</v>
      </c>
      <c r="AC45" s="2">
        <v>4006</v>
      </c>
      <c r="AD45" s="2">
        <v>16224</v>
      </c>
      <c r="AE45" s="2">
        <v>7450</v>
      </c>
      <c r="AF45" s="2">
        <v>15328</v>
      </c>
      <c r="AG45" s="2">
        <v>5689</v>
      </c>
      <c r="AH45" s="2">
        <v>16202</v>
      </c>
      <c r="AI45" s="2">
        <v>5111</v>
      </c>
      <c r="AJ45" s="2">
        <v>15242</v>
      </c>
      <c r="AK45" s="2">
        <v>7000</v>
      </c>
      <c r="AL45" s="2">
        <v>14400</v>
      </c>
      <c r="AM45" s="2">
        <v>6200</v>
      </c>
      <c r="AN45" s="13" t="s">
        <v>86</v>
      </c>
      <c r="AO45" s="2">
        <v>7072</v>
      </c>
      <c r="AP45" s="13" t="s">
        <v>86</v>
      </c>
      <c r="AQ45" s="2">
        <v>5500</v>
      </c>
      <c r="AR45" s="13" t="s">
        <v>86</v>
      </c>
      <c r="AS45" s="2" t="s">
        <v>100</v>
      </c>
    </row>
    <row r="46" spans="1:45" ht="20.25" customHeight="1" x14ac:dyDescent="0.15">
      <c r="A46" s="10" t="s">
        <v>61</v>
      </c>
      <c r="B46" s="9">
        <f t="shared" ref="B46:Y46" si="47">SUM(B47:B49)</f>
        <v>0</v>
      </c>
      <c r="C46" s="9">
        <f t="shared" si="47"/>
        <v>14377</v>
      </c>
      <c r="D46" s="9">
        <f t="shared" si="47"/>
        <v>0</v>
      </c>
      <c r="E46" s="9">
        <f t="shared" si="47"/>
        <v>3667</v>
      </c>
      <c r="F46" s="9">
        <f t="shared" si="47"/>
        <v>0</v>
      </c>
      <c r="G46" s="9">
        <f t="shared" si="47"/>
        <v>15211</v>
      </c>
      <c r="H46" s="9">
        <f t="shared" si="47"/>
        <v>524</v>
      </c>
      <c r="I46" s="9">
        <f t="shared" si="47"/>
        <v>45960</v>
      </c>
      <c r="J46" s="9">
        <f t="shared" si="47"/>
        <v>0</v>
      </c>
      <c r="K46" s="9">
        <f t="shared" si="47"/>
        <v>51950</v>
      </c>
      <c r="L46" s="9">
        <f t="shared" si="47"/>
        <v>15272</v>
      </c>
      <c r="M46" s="9">
        <f t="shared" si="47"/>
        <v>54422</v>
      </c>
      <c r="N46" s="9">
        <f t="shared" si="47"/>
        <v>0</v>
      </c>
      <c r="O46" s="9">
        <f t="shared" si="47"/>
        <v>84239</v>
      </c>
      <c r="P46" s="9">
        <f t="shared" si="47"/>
        <v>2223</v>
      </c>
      <c r="Q46" s="9">
        <f t="shared" si="47"/>
        <v>66881</v>
      </c>
      <c r="R46" s="9">
        <f t="shared" si="47"/>
        <v>1738</v>
      </c>
      <c r="S46" s="9">
        <f t="shared" si="47"/>
        <v>44651</v>
      </c>
      <c r="T46" s="9">
        <f t="shared" si="47"/>
        <v>0</v>
      </c>
      <c r="U46" s="9">
        <f t="shared" si="47"/>
        <v>43105</v>
      </c>
      <c r="V46" s="9">
        <f t="shared" si="47"/>
        <v>0</v>
      </c>
      <c r="W46" s="9">
        <f t="shared" si="47"/>
        <v>63907</v>
      </c>
      <c r="X46" s="9">
        <f t="shared" si="47"/>
        <v>0</v>
      </c>
      <c r="Y46" s="9">
        <f t="shared" si="47"/>
        <v>103060</v>
      </c>
      <c r="Z46" s="9">
        <f t="shared" ref="Z46:AE46" si="48">SUM(Z47:Z49)</f>
        <v>1242</v>
      </c>
      <c r="AA46" s="9">
        <f t="shared" si="48"/>
        <v>48638</v>
      </c>
      <c r="AB46" s="9">
        <f t="shared" si="48"/>
        <v>0</v>
      </c>
      <c r="AC46" s="9">
        <f t="shared" si="48"/>
        <v>77880</v>
      </c>
      <c r="AD46" s="9">
        <f t="shared" si="48"/>
        <v>0</v>
      </c>
      <c r="AE46" s="9">
        <f t="shared" si="48"/>
        <v>136478</v>
      </c>
      <c r="AF46" s="9">
        <f t="shared" ref="AF46:AG46" si="49">SUM(AF47:AF49)</f>
        <v>0</v>
      </c>
      <c r="AG46" s="9">
        <f t="shared" si="49"/>
        <v>126743</v>
      </c>
      <c r="AH46" s="9">
        <f t="shared" ref="AH46:AI46" si="50">SUM(AH47:AH49)</f>
        <v>0</v>
      </c>
      <c r="AI46" s="9">
        <f t="shared" si="50"/>
        <v>103122</v>
      </c>
      <c r="AJ46" s="9">
        <f t="shared" ref="AJ46:AK46" si="51">SUM(AJ47:AJ49)</f>
        <v>0</v>
      </c>
      <c r="AK46" s="9">
        <f t="shared" si="51"/>
        <v>131090</v>
      </c>
      <c r="AL46" s="9">
        <f t="shared" ref="AL46:AM46" si="52">SUM(AL47:AL49)</f>
        <v>0</v>
      </c>
      <c r="AM46" s="9">
        <f t="shared" si="52"/>
        <v>145202</v>
      </c>
      <c r="AN46" s="9">
        <f t="shared" ref="AN46:AP46" si="53">SUM(AN47:AN49)</f>
        <v>0</v>
      </c>
      <c r="AO46" s="9">
        <f>SUM(AO47:AO49)</f>
        <v>126338</v>
      </c>
      <c r="AP46" s="9">
        <f t="shared" si="53"/>
        <v>0</v>
      </c>
      <c r="AQ46" s="9">
        <f>SUM(AQ47:AQ49)</f>
        <v>111340</v>
      </c>
      <c r="AR46" s="9">
        <f t="shared" ref="AR46" si="54">SUM(AR47:AR49)</f>
        <v>0</v>
      </c>
      <c r="AS46" s="9">
        <f>SUM(AS47:AS49)</f>
        <v>68136</v>
      </c>
    </row>
    <row r="47" spans="1:45" ht="20.25" customHeight="1" x14ac:dyDescent="0.15">
      <c r="A47" s="11" t="s">
        <v>62</v>
      </c>
      <c r="B47" s="12" t="s">
        <v>24</v>
      </c>
      <c r="C47" s="12" t="s">
        <v>24</v>
      </c>
      <c r="D47" s="12" t="s">
        <v>24</v>
      </c>
      <c r="E47" s="12" t="s">
        <v>24</v>
      </c>
      <c r="F47" s="12" t="s">
        <v>24</v>
      </c>
      <c r="G47" s="12" t="s">
        <v>24</v>
      </c>
      <c r="H47" s="12" t="s">
        <v>25</v>
      </c>
      <c r="I47" s="12" t="s">
        <v>25</v>
      </c>
      <c r="J47" s="12" t="s">
        <v>25</v>
      </c>
      <c r="K47" s="12" t="s">
        <v>25</v>
      </c>
      <c r="L47" s="12" t="s">
        <v>25</v>
      </c>
      <c r="M47" s="12" t="s">
        <v>25</v>
      </c>
      <c r="N47" s="13" t="s">
        <v>25</v>
      </c>
      <c r="O47" s="13" t="s">
        <v>25</v>
      </c>
      <c r="P47" s="13" t="s">
        <v>25</v>
      </c>
      <c r="Q47" s="13" t="s">
        <v>25</v>
      </c>
      <c r="R47" s="13" t="s">
        <v>25</v>
      </c>
      <c r="S47" s="13" t="s">
        <v>25</v>
      </c>
      <c r="T47" s="13" t="s">
        <v>26</v>
      </c>
      <c r="U47" s="13" t="s">
        <v>26</v>
      </c>
      <c r="V47" s="13" t="s">
        <v>26</v>
      </c>
      <c r="W47" s="13" t="s">
        <v>26</v>
      </c>
      <c r="X47" s="13" t="s">
        <v>27</v>
      </c>
      <c r="Y47" s="13" t="s">
        <v>27</v>
      </c>
      <c r="Z47" s="13" t="s">
        <v>27</v>
      </c>
      <c r="AA47" s="13" t="s">
        <v>27</v>
      </c>
      <c r="AB47" s="13" t="s">
        <v>26</v>
      </c>
      <c r="AC47" s="13" t="s">
        <v>26</v>
      </c>
      <c r="AD47" s="13" t="s">
        <v>26</v>
      </c>
      <c r="AE47" s="13" t="s">
        <v>26</v>
      </c>
      <c r="AF47" s="13" t="s">
        <v>26</v>
      </c>
      <c r="AG47" s="13" t="s">
        <v>26</v>
      </c>
      <c r="AH47" s="13" t="s">
        <v>80</v>
      </c>
      <c r="AI47" s="13" t="s">
        <v>78</v>
      </c>
      <c r="AJ47" s="13" t="s">
        <v>86</v>
      </c>
      <c r="AK47" s="13" t="s">
        <v>86</v>
      </c>
      <c r="AL47" s="13" t="s">
        <v>90</v>
      </c>
      <c r="AM47" s="13" t="s">
        <v>90</v>
      </c>
      <c r="AN47" s="13" t="s">
        <v>86</v>
      </c>
      <c r="AO47" s="13" t="s">
        <v>86</v>
      </c>
      <c r="AP47" s="13" t="s">
        <v>86</v>
      </c>
      <c r="AQ47" s="13" t="s">
        <v>86</v>
      </c>
      <c r="AR47" s="13" t="s">
        <v>86</v>
      </c>
      <c r="AS47" s="13" t="s">
        <v>86</v>
      </c>
    </row>
    <row r="48" spans="1:45" ht="20.25" customHeight="1" x14ac:dyDescent="0.15">
      <c r="A48" s="11" t="s">
        <v>63</v>
      </c>
      <c r="B48" s="13" t="s">
        <v>24</v>
      </c>
      <c r="C48" s="13" t="s">
        <v>24</v>
      </c>
      <c r="D48" s="13" t="s">
        <v>24</v>
      </c>
      <c r="E48" s="13" t="s">
        <v>24</v>
      </c>
      <c r="F48" s="13" t="s">
        <v>24</v>
      </c>
      <c r="G48" s="13" t="s">
        <v>24</v>
      </c>
      <c r="H48" s="13" t="s">
        <v>25</v>
      </c>
      <c r="I48" s="13" t="s">
        <v>25</v>
      </c>
      <c r="J48" s="13" t="s">
        <v>25</v>
      </c>
      <c r="K48" s="13" t="s">
        <v>25</v>
      </c>
      <c r="L48" s="13" t="s">
        <v>25</v>
      </c>
      <c r="M48" s="13" t="s">
        <v>25</v>
      </c>
      <c r="N48" s="13" t="s">
        <v>25</v>
      </c>
      <c r="O48" s="13" t="s">
        <v>25</v>
      </c>
      <c r="P48" s="13" t="s">
        <v>25</v>
      </c>
      <c r="Q48" s="13" t="s">
        <v>25</v>
      </c>
      <c r="R48" s="13" t="s">
        <v>25</v>
      </c>
      <c r="S48" s="13" t="s">
        <v>25</v>
      </c>
      <c r="T48" s="13" t="s">
        <v>26</v>
      </c>
      <c r="U48" s="13" t="s">
        <v>26</v>
      </c>
      <c r="V48" s="13" t="s">
        <v>26</v>
      </c>
      <c r="W48" s="13" t="s">
        <v>26</v>
      </c>
      <c r="X48" s="13" t="s">
        <v>27</v>
      </c>
      <c r="Y48" s="13" t="s">
        <v>27</v>
      </c>
      <c r="Z48" s="13" t="s">
        <v>27</v>
      </c>
      <c r="AA48" s="13" t="s">
        <v>27</v>
      </c>
      <c r="AB48" s="13" t="s">
        <v>26</v>
      </c>
      <c r="AC48" s="13" t="s">
        <v>26</v>
      </c>
      <c r="AD48" s="13" t="s">
        <v>26</v>
      </c>
      <c r="AE48" s="13" t="s">
        <v>26</v>
      </c>
      <c r="AF48" s="13" t="s">
        <v>26</v>
      </c>
      <c r="AG48" s="13" t="s">
        <v>26</v>
      </c>
      <c r="AH48" s="13" t="s">
        <v>78</v>
      </c>
      <c r="AI48" s="13" t="s">
        <v>80</v>
      </c>
      <c r="AJ48" s="13" t="s">
        <v>86</v>
      </c>
      <c r="AK48" s="13" t="s">
        <v>86</v>
      </c>
      <c r="AL48" s="13" t="s">
        <v>90</v>
      </c>
      <c r="AM48" s="13" t="s">
        <v>90</v>
      </c>
      <c r="AN48" s="13" t="s">
        <v>86</v>
      </c>
      <c r="AO48" s="13" t="s">
        <v>86</v>
      </c>
      <c r="AP48" s="13" t="s">
        <v>86</v>
      </c>
      <c r="AQ48" s="13" t="s">
        <v>86</v>
      </c>
      <c r="AR48" s="13" t="s">
        <v>86</v>
      </c>
      <c r="AS48" s="13" t="s">
        <v>86</v>
      </c>
    </row>
    <row r="49" spans="1:45" ht="20.25" customHeight="1" x14ac:dyDescent="0.15">
      <c r="A49" s="11" t="s">
        <v>64</v>
      </c>
      <c r="B49" s="13" t="s">
        <v>24</v>
      </c>
      <c r="C49" s="13">
        <v>14377</v>
      </c>
      <c r="D49" s="13" t="s">
        <v>24</v>
      </c>
      <c r="E49" s="13">
        <v>3667</v>
      </c>
      <c r="F49" s="13" t="s">
        <v>24</v>
      </c>
      <c r="G49" s="13">
        <v>15211</v>
      </c>
      <c r="H49" s="13">
        <v>524</v>
      </c>
      <c r="I49" s="13">
        <v>45960</v>
      </c>
      <c r="J49" s="13" t="s">
        <v>25</v>
      </c>
      <c r="K49" s="13">
        <v>51950</v>
      </c>
      <c r="L49" s="13">
        <v>15272</v>
      </c>
      <c r="M49" s="13">
        <v>54422</v>
      </c>
      <c r="N49" s="13" t="s">
        <v>25</v>
      </c>
      <c r="O49" s="13">
        <v>84239</v>
      </c>
      <c r="P49" s="13">
        <v>2223</v>
      </c>
      <c r="Q49" s="13">
        <v>66881</v>
      </c>
      <c r="R49" s="13">
        <v>1738</v>
      </c>
      <c r="S49" s="13">
        <v>44651</v>
      </c>
      <c r="T49" s="13" t="s">
        <v>26</v>
      </c>
      <c r="U49" s="13">
        <v>43105</v>
      </c>
      <c r="V49" s="13" t="s">
        <v>26</v>
      </c>
      <c r="W49" s="13">
        <v>63907</v>
      </c>
      <c r="X49" s="13" t="s">
        <v>27</v>
      </c>
      <c r="Y49" s="13">
        <v>103060</v>
      </c>
      <c r="Z49" s="13">
        <v>1242</v>
      </c>
      <c r="AA49" s="13">
        <v>48638</v>
      </c>
      <c r="AB49" s="13" t="s">
        <v>26</v>
      </c>
      <c r="AC49" s="13">
        <v>77880</v>
      </c>
      <c r="AD49" s="13" t="s">
        <v>26</v>
      </c>
      <c r="AE49" s="13">
        <v>136478</v>
      </c>
      <c r="AF49" s="13" t="s">
        <v>26</v>
      </c>
      <c r="AG49" s="13">
        <v>126743</v>
      </c>
      <c r="AH49" s="13" t="s">
        <v>78</v>
      </c>
      <c r="AI49" s="13">
        <v>103122</v>
      </c>
      <c r="AJ49" s="13" t="s">
        <v>86</v>
      </c>
      <c r="AK49" s="13">
        <v>131090</v>
      </c>
      <c r="AL49" s="13" t="s">
        <v>90</v>
      </c>
      <c r="AM49" s="13">
        <v>145202</v>
      </c>
      <c r="AN49" s="13" t="s">
        <v>86</v>
      </c>
      <c r="AO49" s="13">
        <v>126338</v>
      </c>
      <c r="AP49" s="13" t="s">
        <v>86</v>
      </c>
      <c r="AQ49" s="13">
        <v>111340</v>
      </c>
      <c r="AR49" s="13" t="s">
        <v>86</v>
      </c>
      <c r="AS49" s="13">
        <v>68136</v>
      </c>
    </row>
    <row r="50" spans="1:45" ht="20.25" customHeight="1" x14ac:dyDescent="0.15">
      <c r="A50" s="10" t="s">
        <v>65</v>
      </c>
      <c r="B50" s="9">
        <f t="shared" ref="B50:K50" si="55">SUM(B51:B56)</f>
        <v>272708</v>
      </c>
      <c r="C50" s="9">
        <f t="shared" si="55"/>
        <v>116158</v>
      </c>
      <c r="D50" s="9">
        <f t="shared" si="55"/>
        <v>230240</v>
      </c>
      <c r="E50" s="9">
        <f t="shared" si="55"/>
        <v>134209</v>
      </c>
      <c r="F50" s="9">
        <f t="shared" si="55"/>
        <v>226724</v>
      </c>
      <c r="G50" s="9">
        <f t="shared" si="55"/>
        <v>117380</v>
      </c>
      <c r="H50" s="9">
        <f t="shared" si="55"/>
        <v>407825</v>
      </c>
      <c r="I50" s="9">
        <f t="shared" si="55"/>
        <v>142931</v>
      </c>
      <c r="J50" s="9">
        <f t="shared" si="55"/>
        <v>547677</v>
      </c>
      <c r="K50" s="9">
        <f t="shared" si="55"/>
        <v>287928</v>
      </c>
      <c r="L50" s="4">
        <f>SUM(L51:L58)</f>
        <v>415022</v>
      </c>
      <c r="M50" s="4">
        <f>SUM(M51:M58)</f>
        <v>272214</v>
      </c>
      <c r="N50" s="4">
        <f>SUM(N51:N58)</f>
        <v>287319</v>
      </c>
      <c r="O50" s="4">
        <f>SUM(O51:O58)</f>
        <v>106391</v>
      </c>
      <c r="P50" s="4">
        <f>SUM(P51:P56)</f>
        <v>276812</v>
      </c>
      <c r="Q50" s="4">
        <f>SUM(Q51:Q58)</f>
        <v>85360</v>
      </c>
      <c r="R50" s="4">
        <f>SUM(R51:R56)</f>
        <v>267249</v>
      </c>
      <c r="S50" s="4">
        <f>SUM(S51:S58)</f>
        <v>100116</v>
      </c>
      <c r="T50" s="4">
        <f>SUM(T51:T56)</f>
        <v>262484</v>
      </c>
      <c r="U50" s="4">
        <f>SUM(U51:U58)</f>
        <v>202975</v>
      </c>
      <c r="V50" s="4">
        <f>SUM(V51:V56)</f>
        <v>257836</v>
      </c>
      <c r="W50" s="4">
        <f>SUM(W51:W58)</f>
        <v>130333</v>
      </c>
      <c r="X50" s="4">
        <f>SUM(X51:X56)</f>
        <v>259255</v>
      </c>
      <c r="Y50" s="4">
        <f>SUM(Y51:Y58)</f>
        <v>81871</v>
      </c>
      <c r="Z50" s="4">
        <f>SUM(Z51:Z56)</f>
        <v>162626</v>
      </c>
      <c r="AA50" s="4">
        <f>SUM(AA51:AA58)</f>
        <v>95804</v>
      </c>
      <c r="AB50" s="4">
        <f>SUM(AB51:AB56)</f>
        <v>220440</v>
      </c>
      <c r="AC50" s="4">
        <f>SUM(AC51:AC58)</f>
        <v>71087</v>
      </c>
      <c r="AD50" s="4">
        <f>SUM(AD51:AD56)</f>
        <v>261312</v>
      </c>
      <c r="AE50" s="4">
        <f>SUM(AE51:AE58)</f>
        <v>38672</v>
      </c>
      <c r="AF50" s="4">
        <f>SUM(AF51:AF56)</f>
        <v>216272</v>
      </c>
      <c r="AG50" s="4">
        <f>SUM(AG51:AG58)</f>
        <v>79934</v>
      </c>
      <c r="AH50" s="4">
        <f>SUM(AH51:AH56)</f>
        <v>237118</v>
      </c>
      <c r="AI50" s="4">
        <f>SUM(AI51:AI58)</f>
        <v>47534</v>
      </c>
      <c r="AJ50" s="4">
        <f>SUM(AJ51:AJ56)</f>
        <v>223357</v>
      </c>
      <c r="AK50" s="4">
        <f>SUM(AK51:AK58)</f>
        <v>50887</v>
      </c>
      <c r="AL50" s="4">
        <f>SUM(AL51:AL56)</f>
        <v>296035</v>
      </c>
      <c r="AM50" s="4">
        <f>SUM(AM51:AM58)</f>
        <v>73809</v>
      </c>
      <c r="AN50" s="4">
        <f>SUM(AN51:AN56)</f>
        <v>282285</v>
      </c>
      <c r="AO50" s="4">
        <f>SUM(AO51:AO58)</f>
        <v>94845</v>
      </c>
      <c r="AP50" s="4">
        <f>SUM(AP51:AP56)</f>
        <v>282469</v>
      </c>
      <c r="AQ50" s="4">
        <f>SUM(AQ51:AQ58)</f>
        <v>91422</v>
      </c>
      <c r="AR50" s="4">
        <f>SUM(AR51:AR56)</f>
        <v>270120</v>
      </c>
      <c r="AS50" s="4">
        <f>SUM(AS51:AS58)</f>
        <v>107202</v>
      </c>
    </row>
    <row r="51" spans="1:45" ht="20.25" customHeight="1" x14ac:dyDescent="0.15">
      <c r="A51" s="11" t="s">
        <v>66</v>
      </c>
      <c r="B51" s="12" t="s">
        <v>24</v>
      </c>
      <c r="C51" s="12" t="s">
        <v>24</v>
      </c>
      <c r="D51" s="12" t="s">
        <v>24</v>
      </c>
      <c r="E51" s="12" t="s">
        <v>24</v>
      </c>
      <c r="F51" s="12" t="s">
        <v>24</v>
      </c>
      <c r="G51" s="12" t="s">
        <v>24</v>
      </c>
      <c r="H51" s="12" t="s">
        <v>25</v>
      </c>
      <c r="I51" s="12" t="s">
        <v>25</v>
      </c>
      <c r="J51" s="12" t="s">
        <v>25</v>
      </c>
      <c r="K51" s="12" t="s">
        <v>25</v>
      </c>
      <c r="L51" s="12" t="s">
        <v>25</v>
      </c>
      <c r="M51" s="12" t="s">
        <v>25</v>
      </c>
      <c r="N51" s="13" t="s">
        <v>25</v>
      </c>
      <c r="O51" s="13" t="s">
        <v>25</v>
      </c>
      <c r="P51" s="13" t="s">
        <v>25</v>
      </c>
      <c r="Q51" s="13" t="s">
        <v>25</v>
      </c>
      <c r="R51" s="13" t="s">
        <v>25</v>
      </c>
      <c r="S51" s="13" t="s">
        <v>25</v>
      </c>
      <c r="T51" s="13" t="s">
        <v>26</v>
      </c>
      <c r="U51" s="13" t="s">
        <v>26</v>
      </c>
      <c r="V51" s="13" t="s">
        <v>26</v>
      </c>
      <c r="W51" s="13" t="s">
        <v>26</v>
      </c>
      <c r="X51" s="13" t="s">
        <v>27</v>
      </c>
      <c r="Y51" s="13" t="s">
        <v>27</v>
      </c>
      <c r="Z51" s="13">
        <v>940</v>
      </c>
      <c r="AA51" s="13" t="s">
        <v>26</v>
      </c>
      <c r="AB51" s="13">
        <v>6765</v>
      </c>
      <c r="AC51" s="13" t="s">
        <v>26</v>
      </c>
      <c r="AD51" s="13">
        <v>34901</v>
      </c>
      <c r="AE51" s="13" t="s">
        <v>26</v>
      </c>
      <c r="AF51" s="13" t="s">
        <v>26</v>
      </c>
      <c r="AG51" s="13" t="s">
        <v>26</v>
      </c>
      <c r="AH51" s="13">
        <v>1220</v>
      </c>
      <c r="AI51" s="13" t="s">
        <v>78</v>
      </c>
      <c r="AJ51" s="13" t="s">
        <v>86</v>
      </c>
      <c r="AK51" s="13" t="s">
        <v>86</v>
      </c>
      <c r="AL51" s="13" t="s">
        <v>90</v>
      </c>
      <c r="AM51" s="13">
        <v>0</v>
      </c>
      <c r="AN51" s="13" t="s">
        <v>86</v>
      </c>
      <c r="AO51" s="13" t="s">
        <v>86</v>
      </c>
      <c r="AP51" s="13">
        <v>3939</v>
      </c>
      <c r="AQ51" s="13" t="s">
        <v>86</v>
      </c>
      <c r="AR51" s="13">
        <v>3450</v>
      </c>
      <c r="AS51" s="13" t="s">
        <v>86</v>
      </c>
    </row>
    <row r="52" spans="1:45" ht="20.25" customHeight="1" x14ac:dyDescent="0.15">
      <c r="A52" s="11" t="s">
        <v>95</v>
      </c>
      <c r="B52" s="13" t="s">
        <v>94</v>
      </c>
      <c r="C52" s="13" t="s">
        <v>94</v>
      </c>
      <c r="D52" s="13" t="s">
        <v>94</v>
      </c>
      <c r="E52" s="13" t="s">
        <v>94</v>
      </c>
      <c r="F52" s="13" t="s">
        <v>94</v>
      </c>
      <c r="G52" s="13" t="s">
        <v>94</v>
      </c>
      <c r="H52" s="13" t="s">
        <v>94</v>
      </c>
      <c r="I52" s="13" t="s">
        <v>94</v>
      </c>
      <c r="J52" s="13" t="s">
        <v>94</v>
      </c>
      <c r="K52" s="13" t="s">
        <v>94</v>
      </c>
      <c r="L52" s="13" t="s">
        <v>94</v>
      </c>
      <c r="M52" s="13" t="s">
        <v>94</v>
      </c>
      <c r="N52" s="13" t="s">
        <v>94</v>
      </c>
      <c r="O52" s="13" t="s">
        <v>94</v>
      </c>
      <c r="P52" s="13" t="s">
        <v>94</v>
      </c>
      <c r="Q52" s="13" t="s">
        <v>94</v>
      </c>
      <c r="R52" s="13" t="s">
        <v>94</v>
      </c>
      <c r="S52" s="13" t="s">
        <v>94</v>
      </c>
      <c r="T52" s="13" t="s">
        <v>94</v>
      </c>
      <c r="U52" s="13" t="s">
        <v>94</v>
      </c>
      <c r="V52" s="13" t="s">
        <v>94</v>
      </c>
      <c r="W52" s="13" t="s">
        <v>94</v>
      </c>
      <c r="X52" s="13" t="s">
        <v>94</v>
      </c>
      <c r="Y52" s="13" t="s">
        <v>94</v>
      </c>
      <c r="Z52" s="13" t="s">
        <v>94</v>
      </c>
      <c r="AA52" s="13" t="s">
        <v>94</v>
      </c>
      <c r="AB52" s="13" t="s">
        <v>94</v>
      </c>
      <c r="AC52" s="13" t="s">
        <v>94</v>
      </c>
      <c r="AD52" s="13" t="s">
        <v>94</v>
      </c>
      <c r="AE52" s="13" t="s">
        <v>94</v>
      </c>
      <c r="AF52" s="13" t="s">
        <v>94</v>
      </c>
      <c r="AG52" s="13" t="s">
        <v>94</v>
      </c>
      <c r="AH52" s="13" t="s">
        <v>94</v>
      </c>
      <c r="AI52" s="13" t="s">
        <v>94</v>
      </c>
      <c r="AJ52" s="13" t="s">
        <v>94</v>
      </c>
      <c r="AK52" s="13" t="s">
        <v>94</v>
      </c>
      <c r="AL52" s="13" t="s">
        <v>94</v>
      </c>
      <c r="AM52" s="13" t="s">
        <v>94</v>
      </c>
      <c r="AN52" s="13">
        <v>28289</v>
      </c>
      <c r="AO52" s="13" t="s">
        <v>86</v>
      </c>
      <c r="AP52" s="13">
        <v>20881</v>
      </c>
      <c r="AQ52" s="13" t="s">
        <v>86</v>
      </c>
      <c r="AR52" s="13">
        <v>20787</v>
      </c>
      <c r="AS52" s="13" t="s">
        <v>86</v>
      </c>
    </row>
    <row r="53" spans="1:45" ht="20.25" customHeight="1" x14ac:dyDescent="0.15">
      <c r="A53" s="11" t="s">
        <v>67</v>
      </c>
      <c r="B53" s="13">
        <v>236245</v>
      </c>
      <c r="C53" s="13">
        <v>116158</v>
      </c>
      <c r="D53" s="13">
        <v>224460</v>
      </c>
      <c r="E53" s="13">
        <v>134209</v>
      </c>
      <c r="F53" s="13">
        <v>225451</v>
      </c>
      <c r="G53" s="13">
        <v>117380</v>
      </c>
      <c r="H53" s="13">
        <v>235519</v>
      </c>
      <c r="I53" s="13">
        <v>142931</v>
      </c>
      <c r="J53" s="13">
        <v>227663</v>
      </c>
      <c r="K53" s="13">
        <v>287928</v>
      </c>
      <c r="L53" s="2">
        <v>227177</v>
      </c>
      <c r="M53" s="2">
        <v>272214</v>
      </c>
      <c r="N53" s="2">
        <v>254077</v>
      </c>
      <c r="O53" s="2">
        <v>106391</v>
      </c>
      <c r="P53" s="2">
        <v>275774</v>
      </c>
      <c r="Q53" s="2">
        <v>85360</v>
      </c>
      <c r="R53" s="2">
        <v>266253</v>
      </c>
      <c r="S53" s="2">
        <v>100116</v>
      </c>
      <c r="T53" s="2">
        <v>261527</v>
      </c>
      <c r="U53" s="2">
        <v>202975</v>
      </c>
      <c r="V53" s="2">
        <v>256916</v>
      </c>
      <c r="W53" s="2">
        <v>130333</v>
      </c>
      <c r="X53" s="2">
        <v>258372</v>
      </c>
      <c r="Y53" s="2">
        <v>81871</v>
      </c>
      <c r="Z53" s="2">
        <v>161611</v>
      </c>
      <c r="AA53" s="2">
        <v>95804</v>
      </c>
      <c r="AB53" s="2">
        <v>207675</v>
      </c>
      <c r="AC53" s="2">
        <v>71087</v>
      </c>
      <c r="AD53" s="2">
        <v>211311</v>
      </c>
      <c r="AE53" s="2">
        <v>38672</v>
      </c>
      <c r="AF53" s="2">
        <v>187671</v>
      </c>
      <c r="AG53" s="2">
        <v>79934</v>
      </c>
      <c r="AH53" s="2">
        <v>193375</v>
      </c>
      <c r="AI53" s="2">
        <v>47534</v>
      </c>
      <c r="AJ53" s="2">
        <v>209686</v>
      </c>
      <c r="AK53" s="2">
        <v>50887</v>
      </c>
      <c r="AL53" s="2">
        <v>265801</v>
      </c>
      <c r="AM53" s="2">
        <v>73809</v>
      </c>
      <c r="AN53" s="2">
        <v>253996</v>
      </c>
      <c r="AO53" s="2">
        <v>94845</v>
      </c>
      <c r="AP53" s="2">
        <v>257649</v>
      </c>
      <c r="AQ53" s="2">
        <v>91422</v>
      </c>
      <c r="AR53" s="2">
        <v>245883</v>
      </c>
      <c r="AS53" s="2">
        <v>107202</v>
      </c>
    </row>
    <row r="54" spans="1:45" ht="20.25" customHeight="1" x14ac:dyDescent="0.15">
      <c r="A54" s="11" t="s">
        <v>68</v>
      </c>
      <c r="B54" s="13">
        <v>34945</v>
      </c>
      <c r="C54" s="13" t="s">
        <v>24</v>
      </c>
      <c r="D54" s="13">
        <v>4454</v>
      </c>
      <c r="E54" s="13" t="s">
        <v>24</v>
      </c>
      <c r="F54" s="13" t="s">
        <v>24</v>
      </c>
      <c r="G54" s="13" t="s">
        <v>24</v>
      </c>
      <c r="H54" s="13">
        <v>171084</v>
      </c>
      <c r="I54" s="13" t="s">
        <v>24</v>
      </c>
      <c r="J54" s="13">
        <v>318840</v>
      </c>
      <c r="K54" s="13" t="s">
        <v>24</v>
      </c>
      <c r="L54" s="13">
        <v>186718</v>
      </c>
      <c r="M54" s="13" t="s">
        <v>24</v>
      </c>
      <c r="N54" s="13">
        <v>32011</v>
      </c>
      <c r="O54" s="13" t="s">
        <v>25</v>
      </c>
      <c r="P54" s="13" t="s">
        <v>25</v>
      </c>
      <c r="Q54" s="13" t="s">
        <v>25</v>
      </c>
      <c r="R54" s="13" t="s">
        <v>25</v>
      </c>
      <c r="S54" s="13" t="s">
        <v>25</v>
      </c>
      <c r="T54" s="13" t="s">
        <v>26</v>
      </c>
      <c r="U54" s="13" t="s">
        <v>26</v>
      </c>
      <c r="V54" s="13" t="s">
        <v>26</v>
      </c>
      <c r="W54" s="13" t="s">
        <v>26</v>
      </c>
      <c r="X54" s="13" t="s">
        <v>27</v>
      </c>
      <c r="Y54" s="13" t="s">
        <v>27</v>
      </c>
      <c r="Z54" s="13" t="s">
        <v>27</v>
      </c>
      <c r="AA54" s="13" t="s">
        <v>27</v>
      </c>
      <c r="AB54" s="13">
        <v>6000</v>
      </c>
      <c r="AC54" s="13" t="s">
        <v>26</v>
      </c>
      <c r="AD54" s="13">
        <v>15100</v>
      </c>
      <c r="AE54" s="13" t="s">
        <v>26</v>
      </c>
      <c r="AF54" s="13">
        <v>28601</v>
      </c>
      <c r="AG54" s="13" t="s">
        <v>26</v>
      </c>
      <c r="AH54" s="13">
        <v>42523</v>
      </c>
      <c r="AI54" s="13" t="s">
        <v>78</v>
      </c>
      <c r="AJ54" s="13">
        <v>13671</v>
      </c>
      <c r="AK54" s="13" t="s">
        <v>86</v>
      </c>
      <c r="AL54" s="13">
        <v>30234</v>
      </c>
      <c r="AM54" s="13" t="s">
        <v>90</v>
      </c>
      <c r="AN54" s="13" t="s">
        <v>86</v>
      </c>
      <c r="AO54" s="13" t="s">
        <v>86</v>
      </c>
      <c r="AP54" s="13" t="s">
        <v>86</v>
      </c>
      <c r="AQ54" s="13" t="s">
        <v>86</v>
      </c>
      <c r="AR54" s="13" t="s">
        <v>86</v>
      </c>
      <c r="AS54" s="13" t="s">
        <v>86</v>
      </c>
    </row>
    <row r="55" spans="1:45" ht="20.25" customHeight="1" x14ac:dyDescent="0.15">
      <c r="A55" s="11" t="s">
        <v>69</v>
      </c>
      <c r="B55" s="13">
        <v>1381</v>
      </c>
      <c r="C55" s="13" t="s">
        <v>24</v>
      </c>
      <c r="D55" s="13">
        <v>1326</v>
      </c>
      <c r="E55" s="13" t="s">
        <v>24</v>
      </c>
      <c r="F55" s="13">
        <v>1273</v>
      </c>
      <c r="G55" s="13" t="s">
        <v>24</v>
      </c>
      <c r="H55" s="13">
        <v>1222</v>
      </c>
      <c r="I55" s="13" t="s">
        <v>24</v>
      </c>
      <c r="J55" s="13">
        <v>1174</v>
      </c>
      <c r="K55" s="13" t="s">
        <v>24</v>
      </c>
      <c r="L55" s="2">
        <v>1127</v>
      </c>
      <c r="M55" s="13" t="s">
        <v>24</v>
      </c>
      <c r="N55" s="2">
        <v>1081</v>
      </c>
      <c r="O55" s="13" t="s">
        <v>25</v>
      </c>
      <c r="P55" s="2">
        <v>1038</v>
      </c>
      <c r="Q55" s="13" t="s">
        <v>25</v>
      </c>
      <c r="R55" s="2">
        <v>996</v>
      </c>
      <c r="S55" s="13" t="s">
        <v>25</v>
      </c>
      <c r="T55" s="2">
        <v>957</v>
      </c>
      <c r="U55" s="13" t="s">
        <v>26</v>
      </c>
      <c r="V55" s="2">
        <v>920</v>
      </c>
      <c r="W55" s="13" t="s">
        <v>26</v>
      </c>
      <c r="X55" s="2">
        <v>883</v>
      </c>
      <c r="Y55" s="13" t="s">
        <v>27</v>
      </c>
      <c r="Z55" s="2">
        <v>75</v>
      </c>
      <c r="AA55" s="13" t="s">
        <v>27</v>
      </c>
      <c r="AB55" s="13" t="s">
        <v>26</v>
      </c>
      <c r="AC55" s="13" t="s">
        <v>26</v>
      </c>
      <c r="AD55" s="13" t="s">
        <v>26</v>
      </c>
      <c r="AE55" s="13" t="s">
        <v>26</v>
      </c>
      <c r="AF55" s="13" t="s">
        <v>26</v>
      </c>
      <c r="AG55" s="13" t="s">
        <v>26</v>
      </c>
      <c r="AH55" s="13" t="s">
        <v>78</v>
      </c>
      <c r="AI55" s="13" t="s">
        <v>78</v>
      </c>
      <c r="AJ55" s="13" t="s">
        <v>86</v>
      </c>
      <c r="AK55" s="13" t="s">
        <v>86</v>
      </c>
      <c r="AL55" s="13" t="s">
        <v>90</v>
      </c>
      <c r="AM55" s="13" t="s">
        <v>90</v>
      </c>
      <c r="AN55" s="13" t="s">
        <v>86</v>
      </c>
      <c r="AO55" s="13" t="s">
        <v>86</v>
      </c>
      <c r="AP55" s="13" t="s">
        <v>86</v>
      </c>
      <c r="AQ55" s="13" t="s">
        <v>86</v>
      </c>
      <c r="AR55" s="13" t="s">
        <v>86</v>
      </c>
      <c r="AS55" s="13" t="s">
        <v>86</v>
      </c>
    </row>
    <row r="56" spans="1:45" ht="20.25" customHeight="1" x14ac:dyDescent="0.15">
      <c r="A56" s="11" t="s">
        <v>70</v>
      </c>
      <c r="B56" s="15">
        <v>137</v>
      </c>
      <c r="C56" s="15" t="s">
        <v>24</v>
      </c>
      <c r="D56" s="15" t="s">
        <v>25</v>
      </c>
      <c r="E56" s="15" t="s">
        <v>24</v>
      </c>
      <c r="F56" s="15" t="s">
        <v>25</v>
      </c>
      <c r="G56" s="15" t="s">
        <v>24</v>
      </c>
      <c r="H56" s="15" t="s">
        <v>25</v>
      </c>
      <c r="I56" s="15" t="s">
        <v>24</v>
      </c>
      <c r="J56" s="15" t="s">
        <v>25</v>
      </c>
      <c r="K56" s="15" t="s">
        <v>24</v>
      </c>
      <c r="L56" s="15" t="s">
        <v>25</v>
      </c>
      <c r="M56" s="15" t="s">
        <v>24</v>
      </c>
      <c r="N56" s="13" t="s">
        <v>25</v>
      </c>
      <c r="O56" s="13" t="s">
        <v>25</v>
      </c>
      <c r="P56" s="13" t="s">
        <v>25</v>
      </c>
      <c r="Q56" s="13" t="s">
        <v>25</v>
      </c>
      <c r="R56" s="13" t="s">
        <v>25</v>
      </c>
      <c r="S56" s="13" t="s">
        <v>25</v>
      </c>
      <c r="T56" s="13" t="s">
        <v>26</v>
      </c>
      <c r="U56" s="13" t="s">
        <v>26</v>
      </c>
      <c r="V56" s="13" t="s">
        <v>26</v>
      </c>
      <c r="W56" s="13" t="s">
        <v>26</v>
      </c>
      <c r="X56" s="13" t="s">
        <v>27</v>
      </c>
      <c r="Y56" s="13" t="s">
        <v>27</v>
      </c>
      <c r="Z56" s="13" t="s">
        <v>27</v>
      </c>
      <c r="AA56" s="13" t="s">
        <v>27</v>
      </c>
      <c r="AB56" s="13" t="s">
        <v>26</v>
      </c>
      <c r="AC56" s="13" t="s">
        <v>26</v>
      </c>
      <c r="AD56" s="13" t="s">
        <v>26</v>
      </c>
      <c r="AE56" s="13" t="s">
        <v>26</v>
      </c>
      <c r="AF56" s="13" t="s">
        <v>26</v>
      </c>
      <c r="AG56" s="13" t="s">
        <v>26</v>
      </c>
      <c r="AH56" s="13" t="s">
        <v>78</v>
      </c>
      <c r="AI56" s="13" t="s">
        <v>78</v>
      </c>
      <c r="AJ56" s="13" t="s">
        <v>86</v>
      </c>
      <c r="AK56" s="13" t="s">
        <v>86</v>
      </c>
      <c r="AL56" s="13" t="s">
        <v>90</v>
      </c>
      <c r="AM56" s="13" t="s">
        <v>91</v>
      </c>
      <c r="AN56" s="13" t="s">
        <v>86</v>
      </c>
      <c r="AO56" s="13" t="s">
        <v>86</v>
      </c>
      <c r="AP56" s="13" t="s">
        <v>86</v>
      </c>
      <c r="AQ56" s="13" t="s">
        <v>86</v>
      </c>
      <c r="AR56" s="13" t="s">
        <v>86</v>
      </c>
      <c r="AS56" s="13" t="s">
        <v>86</v>
      </c>
    </row>
    <row r="57" spans="1:45" ht="20.25" customHeight="1" x14ac:dyDescent="0.15">
      <c r="A57" s="10" t="s">
        <v>71</v>
      </c>
      <c r="B57" s="9">
        <v>0</v>
      </c>
      <c r="C57" s="9">
        <v>0</v>
      </c>
      <c r="D57" s="9">
        <v>1197</v>
      </c>
      <c r="E57" s="9">
        <v>0</v>
      </c>
      <c r="F57" s="9">
        <v>600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 t="s">
        <v>25</v>
      </c>
      <c r="M57" s="9" t="s">
        <v>25</v>
      </c>
      <c r="N57" s="9">
        <v>150</v>
      </c>
      <c r="O57" s="9" t="s">
        <v>25</v>
      </c>
      <c r="P57" s="9" t="s">
        <v>25</v>
      </c>
      <c r="Q57" s="9" t="s">
        <v>25</v>
      </c>
      <c r="R57" s="9" t="s">
        <v>25</v>
      </c>
      <c r="S57" s="9" t="s">
        <v>25</v>
      </c>
      <c r="T57" s="9" t="s">
        <v>26</v>
      </c>
      <c r="U57" s="9" t="s">
        <v>26</v>
      </c>
      <c r="V57" s="9" t="s">
        <v>26</v>
      </c>
      <c r="W57" s="9" t="s">
        <v>26</v>
      </c>
      <c r="X57" s="9" t="s">
        <v>27</v>
      </c>
      <c r="Y57" s="9" t="s">
        <v>27</v>
      </c>
      <c r="Z57" s="9" t="s">
        <v>27</v>
      </c>
      <c r="AA57" s="9" t="s">
        <v>27</v>
      </c>
      <c r="AB57" s="9" t="s">
        <v>26</v>
      </c>
      <c r="AC57" s="9" t="s">
        <v>26</v>
      </c>
      <c r="AD57" s="9" t="s">
        <v>26</v>
      </c>
      <c r="AE57" s="9" t="s">
        <v>26</v>
      </c>
      <c r="AF57" s="9" t="s">
        <v>26</v>
      </c>
      <c r="AG57" s="9" t="s">
        <v>26</v>
      </c>
      <c r="AH57" s="9" t="s">
        <v>78</v>
      </c>
      <c r="AI57" s="9" t="s">
        <v>78</v>
      </c>
      <c r="AJ57" s="9" t="s">
        <v>86</v>
      </c>
      <c r="AK57" s="9" t="s">
        <v>86</v>
      </c>
      <c r="AL57" s="9" t="s">
        <v>90</v>
      </c>
      <c r="AM57" s="9" t="s">
        <v>91</v>
      </c>
      <c r="AN57" s="9" t="s">
        <v>86</v>
      </c>
      <c r="AO57" s="9" t="s">
        <v>86</v>
      </c>
      <c r="AP57" s="9" t="s">
        <v>86</v>
      </c>
      <c r="AQ57" s="9" t="s">
        <v>86</v>
      </c>
      <c r="AR57" s="9" t="s">
        <v>86</v>
      </c>
      <c r="AS57" s="9" t="s">
        <v>86</v>
      </c>
    </row>
    <row r="58" spans="1:45" ht="20.25" customHeight="1" x14ac:dyDescent="0.15">
      <c r="A58" s="8" t="s">
        <v>72</v>
      </c>
      <c r="B58" s="15">
        <v>4105</v>
      </c>
      <c r="C58" s="15">
        <v>0</v>
      </c>
      <c r="D58" s="15">
        <v>4550</v>
      </c>
      <c r="E58" s="15">
        <v>0</v>
      </c>
      <c r="F58" s="15">
        <v>3270</v>
      </c>
      <c r="G58" s="15">
        <v>0</v>
      </c>
      <c r="H58" s="15">
        <v>3460</v>
      </c>
      <c r="I58" s="15">
        <v>0</v>
      </c>
      <c r="J58" s="15">
        <v>2740</v>
      </c>
      <c r="K58" s="15">
        <v>0</v>
      </c>
      <c r="L58" s="9" t="s">
        <v>25</v>
      </c>
      <c r="M58" s="9" t="s">
        <v>25</v>
      </c>
      <c r="N58" s="9" t="s">
        <v>25</v>
      </c>
      <c r="O58" s="9" t="s">
        <v>25</v>
      </c>
      <c r="P58" s="9">
        <v>449</v>
      </c>
      <c r="Q58" s="9" t="s">
        <v>25</v>
      </c>
      <c r="R58" s="9">
        <v>2125</v>
      </c>
      <c r="S58" s="9" t="s">
        <v>25</v>
      </c>
      <c r="T58" s="9">
        <v>1820</v>
      </c>
      <c r="U58" s="9" t="s">
        <v>26</v>
      </c>
      <c r="V58" s="9">
        <v>1870</v>
      </c>
      <c r="W58" s="9" t="s">
        <v>26</v>
      </c>
      <c r="X58" s="9">
        <v>2045</v>
      </c>
      <c r="Y58" s="9" t="s">
        <v>27</v>
      </c>
      <c r="Z58" s="9">
        <v>1015</v>
      </c>
      <c r="AA58" s="9" t="s">
        <v>27</v>
      </c>
      <c r="AB58" s="9">
        <v>1855</v>
      </c>
      <c r="AC58" s="9" t="s">
        <v>26</v>
      </c>
      <c r="AD58" s="9">
        <v>1800</v>
      </c>
      <c r="AE58" s="9" t="s">
        <v>26</v>
      </c>
      <c r="AF58" s="9">
        <v>2690</v>
      </c>
      <c r="AG58" s="9" t="s">
        <v>26</v>
      </c>
      <c r="AH58" s="9">
        <v>2030</v>
      </c>
      <c r="AI58" s="9" t="s">
        <v>78</v>
      </c>
      <c r="AJ58" s="9">
        <v>1865</v>
      </c>
      <c r="AK58" s="9" t="s">
        <v>86</v>
      </c>
      <c r="AL58" s="9">
        <v>1985</v>
      </c>
      <c r="AM58" s="9" t="s">
        <v>90</v>
      </c>
      <c r="AN58" s="9">
        <v>1710</v>
      </c>
      <c r="AO58" s="9" t="s">
        <v>86</v>
      </c>
      <c r="AP58" s="9">
        <v>1655</v>
      </c>
      <c r="AQ58" s="9" t="s">
        <v>86</v>
      </c>
      <c r="AR58" s="9">
        <v>1985</v>
      </c>
      <c r="AS58" s="9" t="s">
        <v>86</v>
      </c>
    </row>
    <row r="59" spans="1:45" ht="20.25" customHeight="1" x14ac:dyDescent="0.15">
      <c r="A59" s="16" t="s">
        <v>84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</row>
    <row r="60" spans="1:45" ht="20.25" customHeight="1" x14ac:dyDescent="0.15">
      <c r="A60" s="16" t="s">
        <v>96</v>
      </c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</row>
    <row r="61" spans="1:45" ht="20.25" customHeight="1" x14ac:dyDescent="0.15">
      <c r="A61" s="16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</row>
    <row r="62" spans="1:45" ht="20.25" customHeight="1" x14ac:dyDescent="0.15">
      <c r="A62" s="6" t="s">
        <v>93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</row>
    <row r="63" spans="1:45" ht="20.25" customHeight="1" x14ac:dyDescent="0.15"/>
    <row r="64" spans="1:45" ht="20.25" customHeight="1" x14ac:dyDescent="0.15"/>
    <row r="65" ht="20.25" customHeight="1" x14ac:dyDescent="0.15"/>
  </sheetData>
  <mergeCells count="22">
    <mergeCell ref="AN5:AO5"/>
    <mergeCell ref="B5:C5"/>
    <mergeCell ref="D5:E5"/>
    <mergeCell ref="F5:G5"/>
    <mergeCell ref="H5:I5"/>
    <mergeCell ref="J5:K5"/>
    <mergeCell ref="AR5:AS5"/>
    <mergeCell ref="L5:M5"/>
    <mergeCell ref="AD5:AE5"/>
    <mergeCell ref="AB5:AC5"/>
    <mergeCell ref="Z5:AA5"/>
    <mergeCell ref="N5:O5"/>
    <mergeCell ref="P5:Q5"/>
    <mergeCell ref="R5:S5"/>
    <mergeCell ref="T5:U5"/>
    <mergeCell ref="X5:Y5"/>
    <mergeCell ref="V5:W5"/>
    <mergeCell ref="AP5:AQ5"/>
    <mergeCell ref="AL5:AM5"/>
    <mergeCell ref="AJ5:AK5"/>
    <mergeCell ref="AH5:AI5"/>
    <mergeCell ref="AF5:AG5"/>
  </mergeCells>
  <phoneticPr fontId="2"/>
  <pageMargins left="0.78740157480314965" right="0.59055118110236227" top="0.78740157480314965" bottom="0.39370078740157483" header="0.70866141732283472" footer="0.31496062992125984"/>
  <pageSetup paperSize="9" scale="64" orientation="portrait" r:id="rId1"/>
  <headerFooter>
    <oddHeader xml:space="preserve">&amp;L第10章　運輸・情報通信業
</oddHeader>
  </headerFooter>
  <colBreaks count="1" manualBreakCount="1">
    <brk id="25" max="6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10-６</vt:lpstr>
      <vt:lpstr>'10-６'!Print_Area</vt:lpstr>
      <vt:lpstr>'10-６'!Print_Titles</vt:lpstr>
    </vt:vector>
  </TitlesOfParts>
  <Company>Ishinomaki City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野村 昌弘 [Masahiro Nomura]</dc:creator>
  <cp:lastModifiedBy>村松 直弥 [Naoya Muramatsu]</cp:lastModifiedBy>
  <cp:lastPrinted>2021-03-24T04:26:35Z</cp:lastPrinted>
  <dcterms:created xsi:type="dcterms:W3CDTF">2014-01-16T05:22:09Z</dcterms:created>
  <dcterms:modified xsi:type="dcterms:W3CDTF">2022-03-03T03:56:44Z</dcterms:modified>
</cp:coreProperties>
</file>