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9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2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3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6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7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8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4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3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0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1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2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4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4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45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46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7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48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49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50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51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52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5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54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55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56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57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58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59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6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61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62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63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64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65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66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67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68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6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70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71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72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73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６年度_統計事務\02-統計資料\住基関係（永年）\★入力用\令和5年度\R6.03月末\"/>
    </mc:Choice>
  </mc:AlternateContent>
  <bookViews>
    <workbookView xWindow="-15" yWindow="30" windowWidth="23625" windowHeight="11880" tabRatio="908"/>
  </bookViews>
  <sheets>
    <sheet name="令和6年3月末" sheetId="225" r:id="rId1"/>
    <sheet name="令和6年2月末" sheetId="227" r:id="rId2"/>
    <sheet name="令和6年1月末" sheetId="224" r:id="rId3"/>
    <sheet name="令和5年12月末" sheetId="222" r:id="rId4"/>
    <sheet name="令和5年11月末" sheetId="220" r:id="rId5"/>
    <sheet name="令和5年10月末" sheetId="216" r:id="rId6"/>
    <sheet name="令和5年9月末" sheetId="213" r:id="rId7"/>
    <sheet name="令和5年8月末" sheetId="215" r:id="rId8"/>
    <sheet name="令和5年7月末" sheetId="211" r:id="rId9"/>
    <sheet name="令和5年6月末" sheetId="210" r:id="rId10"/>
    <sheet name="令和5年5月末" sheetId="209" r:id="rId11"/>
    <sheet name="令和5年4月末" sheetId="208" r:id="rId12"/>
    <sheet name="令和5年3月末" sheetId="206" r:id="rId13"/>
    <sheet name="令和5年2月末" sheetId="205" r:id="rId14"/>
    <sheet name="令和5年1月末" sheetId="204" r:id="rId15"/>
    <sheet name="令和4年12月末" sheetId="203" r:id="rId16"/>
    <sheet name="令和4年11月末" sheetId="202" r:id="rId17"/>
    <sheet name="令和4年10月末" sheetId="201" r:id="rId18"/>
    <sheet name="令和4年9月末" sheetId="200" r:id="rId19"/>
    <sheet name="令和4年8月末" sheetId="199" r:id="rId20"/>
    <sheet name="令和4年7月末" sheetId="198" r:id="rId21"/>
    <sheet name="令和4年6月末" sheetId="197" r:id="rId22"/>
    <sheet name="令和4年5月末" sheetId="196" r:id="rId23"/>
    <sheet name="令和4年4月末" sheetId="195" r:id="rId24"/>
    <sheet name="令和4年3月末" sheetId="194" r:id="rId25"/>
    <sheet name="令和4年2月末" sheetId="193" r:id="rId26"/>
    <sheet name="令和4年1月末" sheetId="192" r:id="rId27"/>
    <sheet name="令和3年12月末" sheetId="191" r:id="rId28"/>
    <sheet name="令和3年11月末" sheetId="189" r:id="rId29"/>
    <sheet name="令和3年10月末" sheetId="188" r:id="rId30"/>
    <sheet name="令和3年9月末" sheetId="187" r:id="rId31"/>
    <sheet name="令和3年8月末" sheetId="186" r:id="rId32"/>
    <sheet name="令和3年7月末" sheetId="185" r:id="rId33"/>
    <sheet name="令和3年6月末" sheetId="184" r:id="rId34"/>
    <sheet name="令和3年5月末" sheetId="183" r:id="rId35"/>
    <sheet name="令和3年4月末" sheetId="182" r:id="rId36"/>
    <sheet name="令和3年3月末" sheetId="181" r:id="rId37"/>
    <sheet name="令和3年2月末" sheetId="180" r:id="rId38"/>
    <sheet name="令和3年1月末" sheetId="179" r:id="rId39"/>
    <sheet name="令和2年12月末" sheetId="178" r:id="rId40"/>
    <sheet name="令和2年11月末" sheetId="177" r:id="rId41"/>
    <sheet name="令和2年10月末" sheetId="176" r:id="rId42"/>
    <sheet name="令和2年9月末" sheetId="175" r:id="rId43"/>
    <sheet name="令和2年8月末" sheetId="174" r:id="rId44"/>
    <sheet name="令和2年7月末" sheetId="173" r:id="rId45"/>
    <sheet name="令和2年6月末" sheetId="172" r:id="rId46"/>
    <sheet name="令和2年5月末" sheetId="171" r:id="rId47"/>
    <sheet name="令和2年4月末" sheetId="170" r:id="rId48"/>
    <sheet name="令和2年3月末" sheetId="169" r:id="rId49"/>
    <sheet name="令和2年2月末" sheetId="167" r:id="rId50"/>
    <sheet name="令和2年1月末" sheetId="168" r:id="rId51"/>
    <sheet name="令和元年12月末" sheetId="166" r:id="rId52"/>
    <sheet name="令和元年11月末" sheetId="164" r:id="rId53"/>
    <sheet name="令和元年10月末" sheetId="160" r:id="rId54"/>
    <sheet name="令和元年9月末" sheetId="162" r:id="rId55"/>
    <sheet name="令和元年8月末" sheetId="158" r:id="rId56"/>
    <sheet name="令和元年7月末" sheetId="157" r:id="rId57"/>
    <sheet name="令和元年6月末" sheetId="155" r:id="rId58"/>
    <sheet name="令和元年5月末" sheetId="156" r:id="rId59"/>
    <sheet name="平成31年4月末" sheetId="152" r:id="rId60"/>
    <sheet name="平成31年3月末" sheetId="153" r:id="rId61"/>
    <sheet name="平成31年2月末" sheetId="151" r:id="rId62"/>
    <sheet name="平成31年1月末" sheetId="149" r:id="rId63"/>
    <sheet name="平成30年12月末" sheetId="146" r:id="rId64"/>
    <sheet name="平成30年11月末" sheetId="143" r:id="rId65"/>
    <sheet name="平成30年10月末" sheetId="142" r:id="rId66"/>
    <sheet name="平成30年9月末" sheetId="147" r:id="rId67"/>
    <sheet name="平成30年8月末" sheetId="141" r:id="rId68"/>
    <sheet name="平成30年7月末" sheetId="138" r:id="rId69"/>
    <sheet name="平成30年6月末" sheetId="132" r:id="rId70"/>
    <sheet name="平成30年5月末" sheetId="137" r:id="rId71"/>
    <sheet name="平成30年4月末" sheetId="136" r:id="rId72"/>
    <sheet name="平成30年3月末" sheetId="135" r:id="rId73"/>
  </sheets>
  <externalReferences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</externalReferences>
  <definedNames>
    <definedName name="_xlnm.Print_Area" localSheetId="65">平成30年10月末!$A$2:$I$53</definedName>
    <definedName name="_xlnm.Print_Area" localSheetId="64">平成30年11月末!$A$2:$I$53</definedName>
    <definedName name="_xlnm.Print_Area" localSheetId="63">平成30年12月末!$A$2:$I$53</definedName>
    <definedName name="_xlnm.Print_Area" localSheetId="72">平成30年3月末!$A$2:$I$54</definedName>
    <definedName name="_xlnm.Print_Area" localSheetId="71">平成30年4月末!$A$2:$I$53</definedName>
    <definedName name="_xlnm.Print_Area" localSheetId="70">平成30年5月末!$A$2:$I$53</definedName>
    <definedName name="_xlnm.Print_Area" localSheetId="69">平成30年6月末!$A$2:$I$53</definedName>
    <definedName name="_xlnm.Print_Area" localSheetId="68">平成30年7月末!$A$2:$I$53</definedName>
    <definedName name="_xlnm.Print_Area" localSheetId="67">平成30年8月末!$A$2:$I$53</definedName>
    <definedName name="_xlnm.Print_Area" localSheetId="66">平成30年9月末!$A$2:$I$53</definedName>
    <definedName name="_xlnm.Print_Area" localSheetId="62">平成31年1月末!$A$2:$I$53</definedName>
    <definedName name="_xlnm.Print_Area" localSheetId="61">平成31年2月末!$A$2:$I$53</definedName>
    <definedName name="_xlnm.Print_Area" localSheetId="60">平成31年3月末!$A$2:$I$53</definedName>
    <definedName name="_xlnm.Print_Area" localSheetId="59">平成31年4月末!$A$2:$I$53</definedName>
    <definedName name="_xlnm.Print_Area" localSheetId="41">令和2年10月末!$A$2:$I$53</definedName>
    <definedName name="_xlnm.Print_Area" localSheetId="40">令和2年11月末!$A$2:$I$53</definedName>
    <definedName name="_xlnm.Print_Area" localSheetId="50">令和2年1月末!$A$2:$I$53</definedName>
    <definedName name="_xlnm.Print_Area" localSheetId="49">令和2年2月末!$A$2:$I$53</definedName>
    <definedName name="_xlnm.Print_Area" localSheetId="48">令和2年3月末!$A$2:$I$53</definedName>
    <definedName name="_xlnm.Print_Area" localSheetId="47">令和2年4月末!$A$2:$I$53</definedName>
    <definedName name="_xlnm.Print_Area" localSheetId="46">令和2年5月末!$A$2:$I$53</definedName>
    <definedName name="_xlnm.Print_Area" localSheetId="45">令和2年6月末!$A$2:$I$53</definedName>
    <definedName name="_xlnm.Print_Area" localSheetId="44">令和2年7月末!$A$2:$I$53</definedName>
    <definedName name="_xlnm.Print_Area" localSheetId="43">令和2年8月末!$A$2:$I$53</definedName>
    <definedName name="_xlnm.Print_Area" localSheetId="42">令和2年9月末!$A$2:$I$53</definedName>
    <definedName name="_xlnm.Print_Area" localSheetId="29">令和3年10月末!$A$2:$I$52</definedName>
    <definedName name="_xlnm.Print_Area" localSheetId="28">令和3年11月末!$A$2:$I$52</definedName>
    <definedName name="_xlnm.Print_Area" localSheetId="27">令和3年12月末!$A$2:$I$52</definedName>
    <definedName name="_xlnm.Print_Area" localSheetId="36">令和3年3月末!$A$2:$I$53</definedName>
    <definedName name="_xlnm.Print_Area" localSheetId="35">令和3年4月末!$A$2:$I$52</definedName>
    <definedName name="_xlnm.Print_Area" localSheetId="34">令和3年5月末!$A$2:$I$52</definedName>
    <definedName name="_xlnm.Print_Area" localSheetId="33">令和3年6月末!$A$2:$I$52</definedName>
    <definedName name="_xlnm.Print_Area" localSheetId="32">令和3年7月末!$A$2:$I$52</definedName>
    <definedName name="_xlnm.Print_Area" localSheetId="31">令和3年8月末!$A$2:$I$52</definedName>
    <definedName name="_xlnm.Print_Area" localSheetId="30">令和3年9月末!$A$2:$I$52</definedName>
    <definedName name="_xlnm.Print_Area" localSheetId="17">令和4年10月末!$A$2:$I$52</definedName>
    <definedName name="_xlnm.Print_Area" localSheetId="16">令和4年11月末!$A$2:$I$52</definedName>
    <definedName name="_xlnm.Print_Area" localSheetId="15">令和4年12月末!$A$2:$I$52</definedName>
    <definedName name="_xlnm.Print_Area" localSheetId="26">令和4年1月末!$A$2:$I$52</definedName>
    <definedName name="_xlnm.Print_Area" localSheetId="25">令和4年2月末!$A$2:$I$52</definedName>
    <definedName name="_xlnm.Print_Area" localSheetId="24">令和4年3月末!$A$2:$I$52</definedName>
    <definedName name="_xlnm.Print_Area" localSheetId="23">令和4年4月末!$A$2:$I$52</definedName>
    <definedName name="_xlnm.Print_Area" localSheetId="22">令和4年5月末!$A$2:$I$52</definedName>
    <definedName name="_xlnm.Print_Area" localSheetId="21">令和4年6月末!$A$2:$I$52</definedName>
    <definedName name="_xlnm.Print_Area" localSheetId="20">令和4年7月末!$A$2:$I$52</definedName>
    <definedName name="_xlnm.Print_Area" localSheetId="19">令和4年8月末!$A$2:$I$52</definedName>
    <definedName name="_xlnm.Print_Area" localSheetId="18">令和4年9月末!$A$2:$I$52</definedName>
    <definedName name="_xlnm.Print_Area" localSheetId="5">令和5年10月末!$A$2:$I$52</definedName>
    <definedName name="_xlnm.Print_Area" localSheetId="4">令和5年11月末!$A$2:$I$52</definedName>
    <definedName name="_xlnm.Print_Area" localSheetId="3">令和5年12月末!$A$2:$I$52</definedName>
    <definedName name="_xlnm.Print_Area" localSheetId="14">令和5年1月末!$A$2:$I$52</definedName>
    <definedName name="_xlnm.Print_Area" localSheetId="13">令和5年2月末!$A$2:$I$52</definedName>
    <definedName name="_xlnm.Print_Area" localSheetId="12">令和5年3月末!$A$2:$I$52</definedName>
    <definedName name="_xlnm.Print_Area" localSheetId="10">令和5年5月末!$A$2:$I$52</definedName>
    <definedName name="_xlnm.Print_Area" localSheetId="9">令和5年6月末!$A$2:$I$52</definedName>
    <definedName name="_xlnm.Print_Area" localSheetId="8">令和5年7月末!$A$2:$I$52</definedName>
    <definedName name="_xlnm.Print_Area" localSheetId="7">令和5年8月末!$A$2:$I$52</definedName>
    <definedName name="_xlnm.Print_Area" localSheetId="6">令和5年9月末!$A$2:$I$52</definedName>
    <definedName name="_xlnm.Print_Area" localSheetId="2">令和6年1月末!$A$2:$I$52</definedName>
    <definedName name="_xlnm.Print_Area" localSheetId="1">令和6年2月末!$A$2:$I$52</definedName>
    <definedName name="_xlnm.Print_Area" localSheetId="0">令和6年3月末!$A$2:$I$52</definedName>
    <definedName name="_xlnm.Print_Area" localSheetId="53">令和元年10月末!$A$2:$I$53</definedName>
    <definedName name="_xlnm.Print_Area" localSheetId="52">令和元年11月末!$A$2:$I$53</definedName>
    <definedName name="_xlnm.Print_Area" localSheetId="51">令和元年12月末!$A$2:$I$53</definedName>
    <definedName name="_xlnm.Print_Area" localSheetId="58">令和元年5月末!$A$2:$I$53</definedName>
    <definedName name="_xlnm.Print_Area" localSheetId="57">令和元年6月末!$A$2:$I$53</definedName>
    <definedName name="_xlnm.Print_Area" localSheetId="56">令和元年7月末!$A$2:$I$53</definedName>
    <definedName name="_xlnm.Print_Area" localSheetId="55">令和元年8月末!$A$2:$I$53</definedName>
    <definedName name="_xlnm.Print_Area" localSheetId="54">令和元年9月末!$A$2:$I$53</definedName>
  </definedNames>
  <calcPr calcId="162913"/>
</workbook>
</file>

<file path=xl/calcChain.xml><?xml version="1.0" encoding="utf-8"?>
<calcChain xmlns="http://schemas.openxmlformats.org/spreadsheetml/2006/main">
  <c r="D47" i="227" l="1"/>
  <c r="D43" i="227"/>
  <c r="D39" i="227"/>
  <c r="G36" i="227"/>
  <c r="G35" i="227"/>
  <c r="G34" i="227"/>
  <c r="G33" i="227"/>
  <c r="F26" i="227"/>
  <c r="E26" i="227"/>
  <c r="D26" i="227"/>
  <c r="G33" i="225" l="1"/>
  <c r="F26" i="225"/>
  <c r="E26" i="225"/>
  <c r="D26" i="225"/>
  <c r="D47" i="225" l="1"/>
  <c r="G36" i="225"/>
  <c r="G34" i="225"/>
  <c r="D39" i="225"/>
  <c r="G35" i="225"/>
  <c r="D43" i="225"/>
  <c r="D47" i="224" l="1"/>
  <c r="D43" i="224"/>
  <c r="D39" i="224"/>
  <c r="G36" i="224"/>
  <c r="G35" i="224"/>
  <c r="G34" i="224"/>
  <c r="G33" i="224"/>
  <c r="F26" i="224"/>
  <c r="E26" i="224"/>
  <c r="D26" i="224"/>
  <c r="D47" i="222"/>
  <c r="D43" i="222"/>
  <c r="D39" i="222"/>
  <c r="G36" i="222"/>
  <c r="G35" i="222"/>
  <c r="G34" i="222"/>
  <c r="G33" i="222"/>
  <c r="F26" i="222"/>
  <c r="E26" i="222"/>
  <c r="D26" i="222"/>
  <c r="D47" i="220"/>
  <c r="D43" i="220"/>
  <c r="D39" i="220"/>
  <c r="G36" i="220"/>
  <c r="G35" i="220"/>
  <c r="G34" i="220"/>
  <c r="G33" i="220"/>
  <c r="F26" i="220"/>
  <c r="E26" i="220"/>
  <c r="D26" i="220"/>
  <c r="G36" i="213"/>
  <c r="G35" i="213"/>
  <c r="G34" i="213"/>
  <c r="G33" i="213"/>
  <c r="G36" i="216"/>
  <c r="G35" i="216"/>
  <c r="G34" i="216"/>
  <c r="G33" i="216"/>
  <c r="D47" i="216"/>
  <c r="D43" i="216"/>
  <c r="D39" i="216"/>
  <c r="F26" i="216"/>
  <c r="E26" i="216"/>
  <c r="D26" i="216"/>
  <c r="D47" i="215"/>
  <c r="D43" i="215"/>
  <c r="D39" i="215"/>
  <c r="G36" i="215"/>
  <c r="G35" i="215"/>
  <c r="G34" i="215"/>
  <c r="G33" i="215"/>
  <c r="F26" i="215"/>
  <c r="E26" i="215"/>
  <c r="D26" i="215"/>
  <c r="D39" i="213"/>
  <c r="D47" i="213"/>
  <c r="D43" i="213"/>
  <c r="D39" i="206"/>
  <c r="F26" i="213"/>
  <c r="E26" i="213"/>
  <c r="D26" i="213"/>
  <c r="F26" i="211"/>
  <c r="D26" i="211"/>
  <c r="E26" i="211"/>
  <c r="E26" i="210"/>
  <c r="F26" i="210"/>
  <c r="D26" i="210"/>
  <c r="D39" i="211"/>
  <c r="G36" i="211"/>
  <c r="D47" i="211"/>
  <c r="G34" i="211"/>
  <c r="G33" i="211"/>
  <c r="G35" i="211"/>
  <c r="D43" i="211"/>
  <c r="D43" i="210"/>
  <c r="D47" i="210"/>
  <c r="G33" i="210"/>
  <c r="G35" i="210"/>
  <c r="G34" i="210"/>
  <c r="G36" i="210"/>
  <c r="D39" i="210"/>
  <c r="D47" i="209"/>
  <c r="D43" i="209"/>
  <c r="D39" i="209"/>
  <c r="G36" i="209"/>
  <c r="G35" i="209"/>
  <c r="G34" i="209"/>
  <c r="G33" i="209"/>
  <c r="F26" i="209"/>
  <c r="E26" i="209"/>
  <c r="D26" i="209"/>
  <c r="D47" i="208"/>
  <c r="D43" i="208"/>
  <c r="D39" i="208"/>
  <c r="G36" i="208"/>
  <c r="G35" i="208"/>
  <c r="G34" i="208"/>
  <c r="G33" i="208"/>
  <c r="F26" i="208"/>
  <c r="E26" i="208"/>
  <c r="D26" i="208"/>
  <c r="D39" i="181"/>
  <c r="G33" i="181"/>
  <c r="D47" i="206"/>
  <c r="D43" i="206"/>
  <c r="G36" i="206"/>
  <c r="G35" i="206"/>
  <c r="G34" i="206"/>
  <c r="G33" i="206"/>
  <c r="F26" i="206"/>
  <c r="E26" i="206"/>
  <c r="D26" i="206"/>
  <c r="D43" i="205"/>
  <c r="D47" i="205"/>
  <c r="G34" i="205"/>
  <c r="D39" i="205"/>
  <c r="F26" i="205"/>
  <c r="E26" i="205"/>
  <c r="D26" i="205"/>
  <c r="G33" i="205"/>
  <c r="G36" i="205"/>
  <c r="G35" i="205"/>
  <c r="D43" i="204"/>
  <c r="D47" i="204"/>
  <c r="G34" i="204"/>
  <c r="D39" i="204"/>
  <c r="F26" i="204"/>
  <c r="E26" i="204"/>
  <c r="D26" i="204"/>
  <c r="G33" i="204"/>
  <c r="G36" i="204"/>
  <c r="G35" i="204"/>
  <c r="G36" i="203"/>
  <c r="D47" i="203"/>
  <c r="G34" i="203"/>
  <c r="G33" i="203"/>
  <c r="F26" i="203"/>
  <c r="E26" i="203"/>
  <c r="D26" i="203"/>
  <c r="D39" i="203"/>
  <c r="G35" i="203"/>
  <c r="D43" i="203"/>
  <c r="G36" i="202"/>
  <c r="D47" i="202"/>
  <c r="G34" i="202"/>
  <c r="D39" i="202"/>
  <c r="F26" i="202"/>
  <c r="E26" i="202"/>
  <c r="D26" i="202"/>
  <c r="G33" i="202"/>
  <c r="G35" i="202"/>
  <c r="D43" i="202"/>
  <c r="D47" i="201"/>
  <c r="D43" i="201"/>
  <c r="G35" i="201"/>
  <c r="G34" i="201"/>
  <c r="D39" i="201"/>
  <c r="F26" i="201"/>
  <c r="E26" i="201"/>
  <c r="D26" i="201"/>
  <c r="G33" i="201"/>
  <c r="G36" i="201"/>
  <c r="G36" i="200"/>
  <c r="D43" i="200"/>
  <c r="G35" i="200"/>
  <c r="D39" i="200"/>
  <c r="G33" i="200"/>
  <c r="F26" i="200"/>
  <c r="E26" i="200"/>
  <c r="D26" i="200"/>
  <c r="D47" i="200"/>
  <c r="G34" i="200"/>
  <c r="D43" i="199"/>
  <c r="D47" i="199"/>
  <c r="G34" i="199"/>
  <c r="D39" i="199"/>
  <c r="F26" i="199"/>
  <c r="E26" i="199"/>
  <c r="D26" i="199"/>
  <c r="G33" i="199"/>
  <c r="G36" i="199"/>
  <c r="G35" i="199"/>
  <c r="D43" i="198"/>
  <c r="D47" i="198"/>
  <c r="G34" i="198"/>
  <c r="D39" i="198"/>
  <c r="F26" i="198"/>
  <c r="E26" i="198"/>
  <c r="D26" i="198"/>
  <c r="G33" i="198"/>
  <c r="G36" i="198"/>
  <c r="G35" i="198"/>
  <c r="D43" i="197"/>
  <c r="D47" i="197"/>
  <c r="G34" i="197"/>
  <c r="D39" i="197"/>
  <c r="F26" i="197"/>
  <c r="E26" i="197"/>
  <c r="D26" i="197"/>
  <c r="G33" i="197"/>
  <c r="G36" i="197"/>
  <c r="G35" i="197"/>
  <c r="D47" i="196"/>
  <c r="D43" i="196"/>
  <c r="D39" i="196"/>
  <c r="G36" i="196"/>
  <c r="G35" i="196"/>
  <c r="G34" i="196"/>
  <c r="G33" i="196"/>
  <c r="F26" i="196"/>
  <c r="E26" i="196"/>
  <c r="D26" i="196"/>
  <c r="D47" i="195"/>
  <c r="D43" i="195"/>
  <c r="D39" i="195"/>
  <c r="G36" i="195"/>
  <c r="G35" i="195"/>
  <c r="G34" i="195"/>
  <c r="G33" i="195"/>
  <c r="F26" i="195"/>
  <c r="E26" i="195"/>
  <c r="D26" i="195"/>
  <c r="D47" i="194"/>
  <c r="D43" i="194"/>
  <c r="D39" i="194"/>
  <c r="G36" i="194"/>
  <c r="G35" i="194"/>
  <c r="G34" i="194"/>
  <c r="G33" i="194"/>
  <c r="F26" i="194"/>
  <c r="E26" i="194"/>
  <c r="D26" i="194"/>
  <c r="D47" i="193"/>
  <c r="D43" i="193"/>
  <c r="D39" i="193"/>
  <c r="G36" i="193"/>
  <c r="G35" i="193"/>
  <c r="G34" i="193"/>
  <c r="G33" i="193"/>
  <c r="F26" i="193"/>
  <c r="E26" i="193"/>
  <c r="D26" i="193"/>
  <c r="D43" i="192"/>
  <c r="D47" i="192"/>
  <c r="G34" i="192"/>
  <c r="D39" i="192"/>
  <c r="F26" i="192"/>
  <c r="E26" i="192"/>
  <c r="D26" i="192"/>
  <c r="G33" i="192"/>
  <c r="G35" i="192"/>
  <c r="G36" i="192"/>
  <c r="D43" i="191"/>
  <c r="D47" i="191"/>
  <c r="D39" i="191"/>
  <c r="G36" i="191"/>
  <c r="F26" i="191"/>
  <c r="E26" i="191"/>
  <c r="D26" i="191"/>
  <c r="G33" i="191"/>
  <c r="G34" i="191"/>
  <c r="G35" i="191"/>
  <c r="D43" i="189"/>
  <c r="D47" i="189"/>
  <c r="G34" i="189"/>
  <c r="D39" i="189"/>
  <c r="F26" i="189"/>
  <c r="E26" i="189"/>
  <c r="D26" i="189"/>
  <c r="G33" i="189"/>
  <c r="G35" i="189"/>
  <c r="G36" i="189"/>
  <c r="D47" i="188"/>
  <c r="D43" i="188"/>
  <c r="D39" i="188"/>
  <c r="G36" i="188"/>
  <c r="G35" i="188"/>
  <c r="G34" i="188"/>
  <c r="G33" i="188"/>
  <c r="F26" i="188"/>
  <c r="E26" i="188"/>
  <c r="D26" i="188"/>
  <c r="D43" i="187"/>
  <c r="D47" i="187"/>
  <c r="G34" i="187"/>
  <c r="D39" i="187"/>
  <c r="F26" i="187"/>
  <c r="E26" i="187"/>
  <c r="D26" i="187"/>
  <c r="G33" i="187"/>
  <c r="G35" i="187"/>
  <c r="G36" i="187"/>
  <c r="D43" i="186"/>
  <c r="D47" i="186"/>
  <c r="D39" i="186"/>
  <c r="G36" i="186"/>
  <c r="F26" i="186"/>
  <c r="E26" i="186"/>
  <c r="D26" i="186"/>
  <c r="G33" i="186"/>
  <c r="G34" i="186"/>
  <c r="G35" i="186"/>
  <c r="D43" i="185"/>
  <c r="D47" i="185"/>
  <c r="D39" i="185"/>
  <c r="G36" i="185"/>
  <c r="F26" i="185"/>
  <c r="E26" i="185"/>
  <c r="D26" i="185"/>
  <c r="G33" i="185"/>
  <c r="G34" i="185"/>
  <c r="G35" i="185"/>
  <c r="D43" i="184"/>
  <c r="D47" i="184"/>
  <c r="G34" i="184"/>
  <c r="D39" i="184"/>
  <c r="F26" i="184"/>
  <c r="E26" i="184"/>
  <c r="D26" i="184"/>
  <c r="G33" i="184"/>
  <c r="G35" i="184"/>
  <c r="G36" i="184"/>
  <c r="D43" i="183"/>
  <c r="D47" i="183"/>
  <c r="G34" i="183"/>
  <c r="D39" i="183"/>
  <c r="F26" i="183"/>
  <c r="E26" i="183"/>
  <c r="D26" i="183"/>
  <c r="G33" i="183"/>
  <c r="G35" i="183"/>
  <c r="G36" i="183"/>
  <c r="D43" i="182"/>
  <c r="D47" i="182"/>
  <c r="G34" i="182"/>
  <c r="D39" i="182"/>
  <c r="F26" i="182"/>
  <c r="E26" i="182"/>
  <c r="D26" i="182"/>
  <c r="G33" i="182"/>
  <c r="G35" i="182"/>
  <c r="G36" i="182"/>
  <c r="D43" i="181"/>
  <c r="D47" i="181"/>
  <c r="G34" i="181"/>
  <c r="F26" i="181"/>
  <c r="E26" i="181"/>
  <c r="D26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</calcChain>
</file>

<file path=xl/sharedStrings.xml><?xml version="1.0" encoding="utf-8"?>
<sst xmlns="http://schemas.openxmlformats.org/spreadsheetml/2006/main" count="1971" uniqueCount="114">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</sst>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01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4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externalLink" Target="externalLinks/externalLink11.xml"/><Relationship Id="rId138" Type="http://schemas.openxmlformats.org/officeDocument/2006/relationships/externalLink" Target="externalLinks/externalLink65.xml"/><Relationship Id="rId107" Type="http://schemas.openxmlformats.org/officeDocument/2006/relationships/externalLink" Target="externalLinks/externalLink3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1.xml"/><Relationship Id="rId128" Type="http://schemas.openxmlformats.org/officeDocument/2006/relationships/externalLink" Target="externalLinks/externalLink55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2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40.xml"/><Relationship Id="rId118" Type="http://schemas.openxmlformats.org/officeDocument/2006/relationships/externalLink" Target="externalLinks/externalLink45.xml"/><Relationship Id="rId134" Type="http://schemas.openxmlformats.org/officeDocument/2006/relationships/externalLink" Target="externalLinks/externalLink61.xml"/><Relationship Id="rId139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.xml"/><Relationship Id="rId85" Type="http://schemas.openxmlformats.org/officeDocument/2006/relationships/externalLink" Target="externalLinks/externalLink12.xml"/><Relationship Id="rId150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30.xml"/><Relationship Id="rId108" Type="http://schemas.openxmlformats.org/officeDocument/2006/relationships/externalLink" Target="externalLinks/externalLink35.xml"/><Relationship Id="rId124" Type="http://schemas.openxmlformats.org/officeDocument/2006/relationships/externalLink" Target="externalLinks/externalLink51.xml"/><Relationship Id="rId129" Type="http://schemas.openxmlformats.org/officeDocument/2006/relationships/externalLink" Target="externalLinks/externalLink56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91" Type="http://schemas.openxmlformats.org/officeDocument/2006/relationships/externalLink" Target="externalLinks/externalLink18.xml"/><Relationship Id="rId96" Type="http://schemas.openxmlformats.org/officeDocument/2006/relationships/externalLink" Target="externalLinks/externalLink23.xml"/><Relationship Id="rId140" Type="http://schemas.openxmlformats.org/officeDocument/2006/relationships/externalLink" Target="externalLinks/externalLink67.xml"/><Relationship Id="rId145" Type="http://schemas.openxmlformats.org/officeDocument/2006/relationships/externalLink" Target="externalLinks/externalLink7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1.xml"/><Relationship Id="rId119" Type="http://schemas.openxmlformats.org/officeDocument/2006/relationships/externalLink" Target="externalLinks/externalLink46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externalLink" Target="externalLinks/externalLink8.xml"/><Relationship Id="rId86" Type="http://schemas.openxmlformats.org/officeDocument/2006/relationships/externalLink" Target="externalLinks/externalLink13.xml"/><Relationship Id="rId130" Type="http://schemas.openxmlformats.org/officeDocument/2006/relationships/externalLink" Target="externalLinks/externalLink57.xml"/><Relationship Id="rId135" Type="http://schemas.openxmlformats.org/officeDocument/2006/relationships/externalLink" Target="externalLinks/externalLink6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6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3.xml"/><Relationship Id="rId97" Type="http://schemas.openxmlformats.org/officeDocument/2006/relationships/externalLink" Target="externalLinks/externalLink24.xml"/><Relationship Id="rId104" Type="http://schemas.openxmlformats.org/officeDocument/2006/relationships/externalLink" Target="externalLinks/externalLink31.xml"/><Relationship Id="rId120" Type="http://schemas.openxmlformats.org/officeDocument/2006/relationships/externalLink" Target="externalLinks/externalLink47.xml"/><Relationship Id="rId125" Type="http://schemas.openxmlformats.org/officeDocument/2006/relationships/externalLink" Target="externalLinks/externalLink52.xml"/><Relationship Id="rId141" Type="http://schemas.openxmlformats.org/officeDocument/2006/relationships/externalLink" Target="externalLinks/externalLink68.xml"/><Relationship Id="rId146" Type="http://schemas.openxmlformats.org/officeDocument/2006/relationships/externalLink" Target="externalLinks/externalLink7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4.xml"/><Relationship Id="rId110" Type="http://schemas.openxmlformats.org/officeDocument/2006/relationships/externalLink" Target="externalLinks/externalLink37.xml"/><Relationship Id="rId115" Type="http://schemas.openxmlformats.org/officeDocument/2006/relationships/externalLink" Target="externalLinks/externalLink42.xml"/><Relationship Id="rId131" Type="http://schemas.openxmlformats.org/officeDocument/2006/relationships/externalLink" Target="externalLinks/externalLink58.xml"/><Relationship Id="rId136" Type="http://schemas.openxmlformats.org/officeDocument/2006/relationships/externalLink" Target="externalLinks/externalLink63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4.xml"/><Relationship Id="rId100" Type="http://schemas.openxmlformats.org/officeDocument/2006/relationships/externalLink" Target="externalLinks/externalLink27.xml"/><Relationship Id="rId105" Type="http://schemas.openxmlformats.org/officeDocument/2006/relationships/externalLink" Target="externalLinks/externalLink32.xml"/><Relationship Id="rId126" Type="http://schemas.openxmlformats.org/officeDocument/2006/relationships/externalLink" Target="externalLinks/externalLink53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20.xml"/><Relationship Id="rId98" Type="http://schemas.openxmlformats.org/officeDocument/2006/relationships/externalLink" Target="externalLinks/externalLink25.xml"/><Relationship Id="rId121" Type="http://schemas.openxmlformats.org/officeDocument/2006/relationships/externalLink" Target="externalLinks/externalLink48.xml"/><Relationship Id="rId142" Type="http://schemas.openxmlformats.org/officeDocument/2006/relationships/externalLink" Target="externalLinks/externalLink6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3.xml"/><Relationship Id="rId137" Type="http://schemas.openxmlformats.org/officeDocument/2006/relationships/externalLink" Target="externalLinks/externalLink6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10.xml"/><Relationship Id="rId88" Type="http://schemas.openxmlformats.org/officeDocument/2006/relationships/externalLink" Target="externalLinks/externalLink15.xml"/><Relationship Id="rId111" Type="http://schemas.openxmlformats.org/officeDocument/2006/relationships/externalLink" Target="externalLinks/externalLink38.xml"/><Relationship Id="rId132" Type="http://schemas.openxmlformats.org/officeDocument/2006/relationships/externalLink" Target="externalLinks/externalLink5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3.xml"/><Relationship Id="rId127" Type="http://schemas.openxmlformats.org/officeDocument/2006/relationships/externalLink" Target="externalLinks/externalLink5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5.xml"/><Relationship Id="rId94" Type="http://schemas.openxmlformats.org/officeDocument/2006/relationships/externalLink" Target="externalLinks/externalLink21.xml"/><Relationship Id="rId99" Type="http://schemas.openxmlformats.org/officeDocument/2006/relationships/externalLink" Target="externalLinks/externalLink26.xml"/><Relationship Id="rId101" Type="http://schemas.openxmlformats.org/officeDocument/2006/relationships/externalLink" Target="externalLinks/externalLink28.xml"/><Relationship Id="rId122" Type="http://schemas.openxmlformats.org/officeDocument/2006/relationships/externalLink" Target="externalLinks/externalLink49.xml"/><Relationship Id="rId143" Type="http://schemas.openxmlformats.org/officeDocument/2006/relationships/externalLink" Target="externalLinks/externalLink70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externalLink" Target="externalLinks/externalLink16.xml"/><Relationship Id="rId112" Type="http://schemas.openxmlformats.org/officeDocument/2006/relationships/externalLink" Target="externalLinks/externalLink39.xml"/><Relationship Id="rId133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6.xml"/><Relationship Id="rId102" Type="http://schemas.openxmlformats.org/officeDocument/2006/relationships/externalLink" Target="externalLinks/externalLink29.xml"/><Relationship Id="rId123" Type="http://schemas.openxmlformats.org/officeDocument/2006/relationships/externalLink" Target="externalLinks/externalLink50.xml"/><Relationship Id="rId144" Type="http://schemas.openxmlformats.org/officeDocument/2006/relationships/externalLink" Target="externalLinks/externalLink71.xml"/><Relationship Id="rId90" Type="http://schemas.openxmlformats.org/officeDocument/2006/relationships/externalLink" Target="externalLinks/externalLink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[1]集計!$C$4:$C$24</c:f>
              <c:numCache>
                <c:formatCode>General</c:formatCode>
                <c:ptCount val="21"/>
                <c:pt idx="0">
                  <c:v>135</c:v>
                </c:pt>
                <c:pt idx="1">
                  <c:v>713</c:v>
                </c:pt>
                <c:pt idx="2">
                  <c:v>2085</c:v>
                </c:pt>
                <c:pt idx="3">
                  <c:v>3485</c:v>
                </c:pt>
                <c:pt idx="4">
                  <c:v>4444</c:v>
                </c:pt>
                <c:pt idx="5">
                  <c:v>4957</c:v>
                </c:pt>
                <c:pt idx="6">
                  <c:v>5837</c:v>
                </c:pt>
                <c:pt idx="7">
                  <c:v>4875</c:v>
                </c:pt>
                <c:pt idx="8">
                  <c:v>4588</c:v>
                </c:pt>
                <c:pt idx="9">
                  <c:v>4360</c:v>
                </c:pt>
                <c:pt idx="10">
                  <c:v>4540</c:v>
                </c:pt>
                <c:pt idx="11">
                  <c:v>4417</c:v>
                </c:pt>
                <c:pt idx="12">
                  <c:v>3700</c:v>
                </c:pt>
                <c:pt idx="13">
                  <c:v>3233</c:v>
                </c:pt>
                <c:pt idx="14">
                  <c:v>2713</c:v>
                </c:pt>
                <c:pt idx="15">
                  <c:v>2737</c:v>
                </c:pt>
                <c:pt idx="16">
                  <c:v>2819</c:v>
                </c:pt>
                <c:pt idx="17">
                  <c:v>2760</c:v>
                </c:pt>
                <c:pt idx="18">
                  <c:v>2511</c:v>
                </c:pt>
                <c:pt idx="19">
                  <c:v>2190</c:v>
                </c:pt>
                <c:pt idx="20">
                  <c:v>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A-4B77-B878-61CCC5175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3660160"/>
        <c:axId val="1"/>
      </c:barChart>
      <c:catAx>
        <c:axId val="15936601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3660160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43-44FC-84FE-723B5A07D95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188</c:v>
                </c:pt>
                <c:pt idx="2">
                  <c:v>749</c:v>
                </c:pt>
                <c:pt idx="3">
                  <c:v>1877</c:v>
                </c:pt>
                <c:pt idx="4">
                  <c:v>3123</c:v>
                </c:pt>
                <c:pt idx="5">
                  <c:v>3990</c:v>
                </c:pt>
                <c:pt idx="6">
                  <c:v>5570</c:v>
                </c:pt>
                <c:pt idx="7">
                  <c:v>4789</c:v>
                </c:pt>
                <c:pt idx="8">
                  <c:v>4566</c:v>
                </c:pt>
                <c:pt idx="9">
                  <c:v>4426</c:v>
                </c:pt>
                <c:pt idx="10">
                  <c:v>4735</c:v>
                </c:pt>
                <c:pt idx="11">
                  <c:v>4747</c:v>
                </c:pt>
                <c:pt idx="12">
                  <c:v>4217</c:v>
                </c:pt>
                <c:pt idx="13">
                  <c:v>3577</c:v>
                </c:pt>
                <c:pt idx="14">
                  <c:v>3050</c:v>
                </c:pt>
                <c:pt idx="15">
                  <c:v>3136</c:v>
                </c:pt>
                <c:pt idx="16">
                  <c:v>3060</c:v>
                </c:pt>
                <c:pt idx="17">
                  <c:v>2901</c:v>
                </c:pt>
                <c:pt idx="18">
                  <c:v>2689</c:v>
                </c:pt>
                <c:pt idx="19">
                  <c:v>2356</c:v>
                </c:pt>
                <c:pt idx="20">
                  <c:v>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3-44FC-84FE-723B5A07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519936"/>
        <c:axId val="1"/>
      </c:barChart>
      <c:catAx>
        <c:axId val="1003519936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519936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B-45B6-BFCA-FC291A30219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[41]集計!$B$4:$B$24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149</c:v>
                </c:pt>
                <c:pt idx="2">
                  <c:v>678</c:v>
                </c:pt>
                <c:pt idx="3">
                  <c:v>1766</c:v>
                </c:pt>
                <c:pt idx="4">
                  <c:v>2932</c:v>
                </c:pt>
                <c:pt idx="5">
                  <c:v>3880</c:v>
                </c:pt>
                <c:pt idx="6">
                  <c:v>5399</c:v>
                </c:pt>
                <c:pt idx="7">
                  <c:v>5401</c:v>
                </c:pt>
                <c:pt idx="8">
                  <c:v>4921</c:v>
                </c:pt>
                <c:pt idx="9">
                  <c:v>4576</c:v>
                </c:pt>
                <c:pt idx="10">
                  <c:v>4550</c:v>
                </c:pt>
                <c:pt idx="11">
                  <c:v>4855</c:v>
                </c:pt>
                <c:pt idx="12">
                  <c:v>4609</c:v>
                </c:pt>
                <c:pt idx="13">
                  <c:v>3996</c:v>
                </c:pt>
                <c:pt idx="14">
                  <c:v>3430</c:v>
                </c:pt>
                <c:pt idx="15">
                  <c:v>3259</c:v>
                </c:pt>
                <c:pt idx="16">
                  <c:v>3356</c:v>
                </c:pt>
                <c:pt idx="17">
                  <c:v>3191</c:v>
                </c:pt>
                <c:pt idx="18">
                  <c:v>2850</c:v>
                </c:pt>
                <c:pt idx="19">
                  <c:v>2697</c:v>
                </c:pt>
                <c:pt idx="20">
                  <c:v>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B-45B6-BFCA-FC291A302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486319"/>
        <c:axId val="1"/>
      </c:barChart>
      <c:catAx>
        <c:axId val="121548631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548631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[42]集計!$C$4:$C$24</c:f>
              <c:numCache>
                <c:formatCode>General</c:formatCode>
                <c:ptCount val="21"/>
                <c:pt idx="0">
                  <c:v>92</c:v>
                </c:pt>
                <c:pt idx="1">
                  <c:v>614</c:v>
                </c:pt>
                <c:pt idx="2">
                  <c:v>1945</c:v>
                </c:pt>
                <c:pt idx="3">
                  <c:v>3464</c:v>
                </c:pt>
                <c:pt idx="4">
                  <c:v>4376</c:v>
                </c:pt>
                <c:pt idx="5">
                  <c:v>4767</c:v>
                </c:pt>
                <c:pt idx="6">
                  <c:v>5893</c:v>
                </c:pt>
                <c:pt idx="7">
                  <c:v>5632</c:v>
                </c:pt>
                <c:pt idx="8">
                  <c:v>4765</c:v>
                </c:pt>
                <c:pt idx="9">
                  <c:v>4671</c:v>
                </c:pt>
                <c:pt idx="10">
                  <c:v>4368</c:v>
                </c:pt>
                <c:pt idx="11">
                  <c:v>4639</c:v>
                </c:pt>
                <c:pt idx="12">
                  <c:v>4215</c:v>
                </c:pt>
                <c:pt idx="13">
                  <c:v>3600</c:v>
                </c:pt>
                <c:pt idx="14">
                  <c:v>3096</c:v>
                </c:pt>
                <c:pt idx="15">
                  <c:v>2905</c:v>
                </c:pt>
                <c:pt idx="16">
                  <c:v>3119</c:v>
                </c:pt>
                <c:pt idx="17">
                  <c:v>3047</c:v>
                </c:pt>
                <c:pt idx="18">
                  <c:v>2689</c:v>
                </c:pt>
                <c:pt idx="19">
                  <c:v>2497</c:v>
                </c:pt>
                <c:pt idx="20">
                  <c:v>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D-472B-96DC-6BF5524F2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7960256"/>
        <c:axId val="1"/>
      </c:barChart>
      <c:catAx>
        <c:axId val="1379602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96025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5A-4491-B4BC-B2FF51FC6DD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[42]集計!$B$4:$B$24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150</c:v>
                </c:pt>
                <c:pt idx="2">
                  <c:v>676</c:v>
                </c:pt>
                <c:pt idx="3">
                  <c:v>1797</c:v>
                </c:pt>
                <c:pt idx="4">
                  <c:v>2937</c:v>
                </c:pt>
                <c:pt idx="5">
                  <c:v>3819</c:v>
                </c:pt>
                <c:pt idx="6">
                  <c:v>5502</c:v>
                </c:pt>
                <c:pt idx="7">
                  <c:v>5376</c:v>
                </c:pt>
                <c:pt idx="8">
                  <c:v>4855</c:v>
                </c:pt>
                <c:pt idx="9">
                  <c:v>4585</c:v>
                </c:pt>
                <c:pt idx="10">
                  <c:v>4528</c:v>
                </c:pt>
                <c:pt idx="11">
                  <c:v>4886</c:v>
                </c:pt>
                <c:pt idx="12">
                  <c:v>4595</c:v>
                </c:pt>
                <c:pt idx="13">
                  <c:v>3974</c:v>
                </c:pt>
                <c:pt idx="14">
                  <c:v>3412</c:v>
                </c:pt>
                <c:pt idx="15">
                  <c:v>3248</c:v>
                </c:pt>
                <c:pt idx="16">
                  <c:v>3347</c:v>
                </c:pt>
                <c:pt idx="17">
                  <c:v>3198</c:v>
                </c:pt>
                <c:pt idx="18">
                  <c:v>2845</c:v>
                </c:pt>
                <c:pt idx="19">
                  <c:v>2693</c:v>
                </c:pt>
                <c:pt idx="20">
                  <c:v>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A-4491-B4BC-B2FF51FC6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7951520"/>
        <c:axId val="1"/>
      </c:barChart>
      <c:catAx>
        <c:axId val="137951520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951520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[43]集計!$C$3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[43]集計!$A$4:$A$25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[43]集計!$C$4:$C$24</c:f>
              <c:numCache>
                <c:formatCode>General</c:formatCode>
                <c:ptCount val="21"/>
                <c:pt idx="0">
                  <c:v>87</c:v>
                </c:pt>
                <c:pt idx="1">
                  <c:v>623</c:v>
                </c:pt>
                <c:pt idx="2">
                  <c:v>1929</c:v>
                </c:pt>
                <c:pt idx="3">
                  <c:v>3457</c:v>
                </c:pt>
                <c:pt idx="4">
                  <c:v>4382</c:v>
                </c:pt>
                <c:pt idx="5">
                  <c:v>4800</c:v>
                </c:pt>
                <c:pt idx="6">
                  <c:v>5840</c:v>
                </c:pt>
                <c:pt idx="7">
                  <c:v>5665</c:v>
                </c:pt>
                <c:pt idx="8">
                  <c:v>4756</c:v>
                </c:pt>
                <c:pt idx="9">
                  <c:v>4676</c:v>
                </c:pt>
                <c:pt idx="10">
                  <c:v>4354</c:v>
                </c:pt>
                <c:pt idx="11">
                  <c:v>4643</c:v>
                </c:pt>
                <c:pt idx="12">
                  <c:v>4246</c:v>
                </c:pt>
                <c:pt idx="13">
                  <c:v>3626</c:v>
                </c:pt>
                <c:pt idx="14">
                  <c:v>3082</c:v>
                </c:pt>
                <c:pt idx="15">
                  <c:v>2909</c:v>
                </c:pt>
                <c:pt idx="16">
                  <c:v>3128</c:v>
                </c:pt>
                <c:pt idx="17">
                  <c:v>3056</c:v>
                </c:pt>
                <c:pt idx="18">
                  <c:v>2694</c:v>
                </c:pt>
                <c:pt idx="19">
                  <c:v>2496</c:v>
                </c:pt>
                <c:pt idx="20">
                  <c:v>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2-4FFC-8490-88B1757F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22777999"/>
        <c:axId val="1"/>
      </c:barChart>
      <c:catAx>
        <c:axId val="522777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277799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[43]集計!$B$3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EA-463C-B0C1-1EF12AFE4D9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[43]集計!$A$4:$A$24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[43]集計!$B$4:$B$24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145</c:v>
                </c:pt>
                <c:pt idx="2">
                  <c:v>688</c:v>
                </c:pt>
                <c:pt idx="3">
                  <c:v>1776</c:v>
                </c:pt>
                <c:pt idx="4">
                  <c:v>2938</c:v>
                </c:pt>
                <c:pt idx="5">
                  <c:v>3858</c:v>
                </c:pt>
                <c:pt idx="6">
                  <c:v>5435</c:v>
                </c:pt>
                <c:pt idx="7">
                  <c:v>5403</c:v>
                </c:pt>
                <c:pt idx="8">
                  <c:v>4882</c:v>
                </c:pt>
                <c:pt idx="9">
                  <c:v>4573</c:v>
                </c:pt>
                <c:pt idx="10">
                  <c:v>4544</c:v>
                </c:pt>
                <c:pt idx="11">
                  <c:v>4868</c:v>
                </c:pt>
                <c:pt idx="12">
                  <c:v>4607</c:v>
                </c:pt>
                <c:pt idx="13">
                  <c:v>3994</c:v>
                </c:pt>
                <c:pt idx="14">
                  <c:v>3410</c:v>
                </c:pt>
                <c:pt idx="15">
                  <c:v>3241</c:v>
                </c:pt>
                <c:pt idx="16">
                  <c:v>3367</c:v>
                </c:pt>
                <c:pt idx="17">
                  <c:v>3199</c:v>
                </c:pt>
                <c:pt idx="18">
                  <c:v>2837</c:v>
                </c:pt>
                <c:pt idx="19">
                  <c:v>2703</c:v>
                </c:pt>
                <c:pt idx="20">
                  <c:v>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A-463C-B0C1-1EF12AFE4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22785071"/>
        <c:axId val="1"/>
      </c:barChart>
      <c:catAx>
        <c:axId val="522785071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2785071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[40]集計!$C$4:$C$24</c:f>
              <c:numCache>
                <c:formatCode>General</c:formatCode>
                <c:ptCount val="21"/>
                <c:pt idx="0">
                  <c:v>82</c:v>
                </c:pt>
                <c:pt idx="1">
                  <c:v>612</c:v>
                </c:pt>
                <c:pt idx="2">
                  <c:v>1904</c:v>
                </c:pt>
                <c:pt idx="3">
                  <c:v>3448</c:v>
                </c:pt>
                <c:pt idx="4">
                  <c:v>4379</c:v>
                </c:pt>
                <c:pt idx="5">
                  <c:v>4851</c:v>
                </c:pt>
                <c:pt idx="6">
                  <c:v>5758</c:v>
                </c:pt>
                <c:pt idx="7">
                  <c:v>5683</c:v>
                </c:pt>
                <c:pt idx="8">
                  <c:v>4817</c:v>
                </c:pt>
                <c:pt idx="9">
                  <c:v>4644</c:v>
                </c:pt>
                <c:pt idx="10">
                  <c:v>4384</c:v>
                </c:pt>
                <c:pt idx="11">
                  <c:v>4638</c:v>
                </c:pt>
                <c:pt idx="12">
                  <c:v>4255</c:v>
                </c:pt>
                <c:pt idx="13">
                  <c:v>3665</c:v>
                </c:pt>
                <c:pt idx="14">
                  <c:v>3108</c:v>
                </c:pt>
                <c:pt idx="15">
                  <c:v>2922</c:v>
                </c:pt>
                <c:pt idx="16">
                  <c:v>3132</c:v>
                </c:pt>
                <c:pt idx="17">
                  <c:v>3092</c:v>
                </c:pt>
                <c:pt idx="18">
                  <c:v>2700</c:v>
                </c:pt>
                <c:pt idx="19">
                  <c:v>2486</c:v>
                </c:pt>
                <c:pt idx="20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9-48A2-B4A9-D1DE161A6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731408"/>
        <c:axId val="1"/>
      </c:barChart>
      <c:catAx>
        <c:axId val="1003731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731408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AC-4739-BAF7-7677CA38B90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[40]集計!$B$4:$B$24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145</c:v>
                </c:pt>
                <c:pt idx="2">
                  <c:v>685</c:v>
                </c:pt>
                <c:pt idx="3">
                  <c:v>1757</c:v>
                </c:pt>
                <c:pt idx="4">
                  <c:v>2922</c:v>
                </c:pt>
                <c:pt idx="5">
                  <c:v>3897</c:v>
                </c:pt>
                <c:pt idx="6">
                  <c:v>5366</c:v>
                </c:pt>
                <c:pt idx="7">
                  <c:v>5430</c:v>
                </c:pt>
                <c:pt idx="8">
                  <c:v>4910</c:v>
                </c:pt>
                <c:pt idx="9">
                  <c:v>4599</c:v>
                </c:pt>
                <c:pt idx="10">
                  <c:v>4564</c:v>
                </c:pt>
                <c:pt idx="11">
                  <c:v>4830</c:v>
                </c:pt>
                <c:pt idx="12">
                  <c:v>4633</c:v>
                </c:pt>
                <c:pt idx="13">
                  <c:v>3996</c:v>
                </c:pt>
                <c:pt idx="14">
                  <c:v>3461</c:v>
                </c:pt>
                <c:pt idx="15">
                  <c:v>3271</c:v>
                </c:pt>
                <c:pt idx="16">
                  <c:v>3348</c:v>
                </c:pt>
                <c:pt idx="17">
                  <c:v>3205</c:v>
                </c:pt>
                <c:pt idx="18">
                  <c:v>2860</c:v>
                </c:pt>
                <c:pt idx="19">
                  <c:v>2707</c:v>
                </c:pt>
                <c:pt idx="20">
                  <c:v>2130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C-4739-BAF7-7677CA38B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729744"/>
        <c:axId val="1"/>
      </c:barChart>
      <c:catAx>
        <c:axId val="100372974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72974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[41]集計!$C$4:$C$24</c:f>
              <c:numCache>
                <c:formatCode>General</c:formatCode>
                <c:ptCount val="21"/>
                <c:pt idx="0">
                  <c:v>87</c:v>
                </c:pt>
                <c:pt idx="1">
                  <c:v>617</c:v>
                </c:pt>
                <c:pt idx="2">
                  <c:v>1904</c:v>
                </c:pt>
                <c:pt idx="3">
                  <c:v>3454</c:v>
                </c:pt>
                <c:pt idx="4">
                  <c:v>4391</c:v>
                </c:pt>
                <c:pt idx="5">
                  <c:v>4824</c:v>
                </c:pt>
                <c:pt idx="6">
                  <c:v>5792</c:v>
                </c:pt>
                <c:pt idx="7">
                  <c:v>5664</c:v>
                </c:pt>
                <c:pt idx="8">
                  <c:v>4800</c:v>
                </c:pt>
                <c:pt idx="9">
                  <c:v>4654</c:v>
                </c:pt>
                <c:pt idx="10">
                  <c:v>4373</c:v>
                </c:pt>
                <c:pt idx="11">
                  <c:v>4649</c:v>
                </c:pt>
                <c:pt idx="12">
                  <c:v>4252</c:v>
                </c:pt>
                <c:pt idx="13">
                  <c:v>3627</c:v>
                </c:pt>
                <c:pt idx="14">
                  <c:v>3101</c:v>
                </c:pt>
                <c:pt idx="15">
                  <c:v>2912</c:v>
                </c:pt>
                <c:pt idx="16">
                  <c:v>3145</c:v>
                </c:pt>
                <c:pt idx="17">
                  <c:v>3064</c:v>
                </c:pt>
                <c:pt idx="18">
                  <c:v>2698</c:v>
                </c:pt>
                <c:pt idx="19">
                  <c:v>2492</c:v>
                </c:pt>
                <c:pt idx="20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6-4EC9-8ABB-9B64EE08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489231"/>
        <c:axId val="1"/>
      </c:barChart>
      <c:catAx>
        <c:axId val="121548923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548923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C5-483A-80E6-EAB11C5E475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[41]集計!$B$4:$B$24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149</c:v>
                </c:pt>
                <c:pt idx="2">
                  <c:v>678</c:v>
                </c:pt>
                <c:pt idx="3">
                  <c:v>1766</c:v>
                </c:pt>
                <c:pt idx="4">
                  <c:v>2932</c:v>
                </c:pt>
                <c:pt idx="5">
                  <c:v>3880</c:v>
                </c:pt>
                <c:pt idx="6">
                  <c:v>5399</c:v>
                </c:pt>
                <c:pt idx="7">
                  <c:v>5401</c:v>
                </c:pt>
                <c:pt idx="8">
                  <c:v>4921</c:v>
                </c:pt>
                <c:pt idx="9">
                  <c:v>4576</c:v>
                </c:pt>
                <c:pt idx="10">
                  <c:v>4550</c:v>
                </c:pt>
                <c:pt idx="11">
                  <c:v>4855</c:v>
                </c:pt>
                <c:pt idx="12">
                  <c:v>4609</c:v>
                </c:pt>
                <c:pt idx="13">
                  <c:v>3996</c:v>
                </c:pt>
                <c:pt idx="14">
                  <c:v>3430</c:v>
                </c:pt>
                <c:pt idx="15">
                  <c:v>3259</c:v>
                </c:pt>
                <c:pt idx="16">
                  <c:v>3356</c:v>
                </c:pt>
                <c:pt idx="17">
                  <c:v>3191</c:v>
                </c:pt>
                <c:pt idx="18">
                  <c:v>2850</c:v>
                </c:pt>
                <c:pt idx="19">
                  <c:v>2697</c:v>
                </c:pt>
                <c:pt idx="20">
                  <c:v>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5-483A-80E6-EAB11C5E4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486319"/>
        <c:axId val="1"/>
      </c:barChart>
      <c:catAx>
        <c:axId val="121548631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548631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[40]集計!$C$4:$C$24</c:f>
              <c:numCache>
                <c:formatCode>General</c:formatCode>
                <c:ptCount val="21"/>
                <c:pt idx="0">
                  <c:v>82</c:v>
                </c:pt>
                <c:pt idx="1">
                  <c:v>612</c:v>
                </c:pt>
                <c:pt idx="2">
                  <c:v>1904</c:v>
                </c:pt>
                <c:pt idx="3">
                  <c:v>3448</c:v>
                </c:pt>
                <c:pt idx="4">
                  <c:v>4379</c:v>
                </c:pt>
                <c:pt idx="5">
                  <c:v>4851</c:v>
                </c:pt>
                <c:pt idx="6">
                  <c:v>5758</c:v>
                </c:pt>
                <c:pt idx="7">
                  <c:v>5683</c:v>
                </c:pt>
                <c:pt idx="8">
                  <c:v>4817</c:v>
                </c:pt>
                <c:pt idx="9">
                  <c:v>4644</c:v>
                </c:pt>
                <c:pt idx="10">
                  <c:v>4384</c:v>
                </c:pt>
                <c:pt idx="11">
                  <c:v>4638</c:v>
                </c:pt>
                <c:pt idx="12">
                  <c:v>4255</c:v>
                </c:pt>
                <c:pt idx="13">
                  <c:v>3665</c:v>
                </c:pt>
                <c:pt idx="14">
                  <c:v>3108</c:v>
                </c:pt>
                <c:pt idx="15">
                  <c:v>2922</c:v>
                </c:pt>
                <c:pt idx="16">
                  <c:v>3132</c:v>
                </c:pt>
                <c:pt idx="17">
                  <c:v>3092</c:v>
                </c:pt>
                <c:pt idx="18">
                  <c:v>2700</c:v>
                </c:pt>
                <c:pt idx="19">
                  <c:v>2486</c:v>
                </c:pt>
                <c:pt idx="20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9-461A-972A-8636EFCF8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731408"/>
        <c:axId val="1"/>
      </c:barChart>
      <c:catAx>
        <c:axId val="1003731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731408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[5]集計!$C$4:$C$24</c:f>
              <c:numCache>
                <c:formatCode>General</c:formatCode>
                <c:ptCount val="21"/>
                <c:pt idx="0">
                  <c:v>129</c:v>
                </c:pt>
                <c:pt idx="1">
                  <c:v>707</c:v>
                </c:pt>
                <c:pt idx="2">
                  <c:v>2028</c:v>
                </c:pt>
                <c:pt idx="3">
                  <c:v>3579</c:v>
                </c:pt>
                <c:pt idx="4">
                  <c:v>4386</c:v>
                </c:pt>
                <c:pt idx="5">
                  <c:v>4865</c:v>
                </c:pt>
                <c:pt idx="6">
                  <c:v>5962</c:v>
                </c:pt>
                <c:pt idx="7">
                  <c:v>4915</c:v>
                </c:pt>
                <c:pt idx="8">
                  <c:v>4616</c:v>
                </c:pt>
                <c:pt idx="9">
                  <c:v>4419</c:v>
                </c:pt>
                <c:pt idx="10">
                  <c:v>4549</c:v>
                </c:pt>
                <c:pt idx="11">
                  <c:v>4449</c:v>
                </c:pt>
                <c:pt idx="12">
                  <c:v>3768</c:v>
                </c:pt>
                <c:pt idx="13">
                  <c:v>3319</c:v>
                </c:pt>
                <c:pt idx="14">
                  <c:v>2734</c:v>
                </c:pt>
                <c:pt idx="15">
                  <c:v>2805</c:v>
                </c:pt>
                <c:pt idx="16">
                  <c:v>2930</c:v>
                </c:pt>
                <c:pt idx="17">
                  <c:v>2781</c:v>
                </c:pt>
                <c:pt idx="18">
                  <c:v>2551</c:v>
                </c:pt>
                <c:pt idx="19">
                  <c:v>2233</c:v>
                </c:pt>
                <c:pt idx="20">
                  <c:v>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8-45EB-B1AD-FE1C6628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89162768"/>
        <c:axId val="1"/>
      </c:barChart>
      <c:catAx>
        <c:axId val="1989162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9162768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B5-4838-B587-96E314219DA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[40]集計!$B$4:$B$24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145</c:v>
                </c:pt>
                <c:pt idx="2">
                  <c:v>685</c:v>
                </c:pt>
                <c:pt idx="3">
                  <c:v>1757</c:v>
                </c:pt>
                <c:pt idx="4">
                  <c:v>2922</c:v>
                </c:pt>
                <c:pt idx="5">
                  <c:v>3897</c:v>
                </c:pt>
                <c:pt idx="6">
                  <c:v>5366</c:v>
                </c:pt>
                <c:pt idx="7">
                  <c:v>5430</c:v>
                </c:pt>
                <c:pt idx="8">
                  <c:v>4910</c:v>
                </c:pt>
                <c:pt idx="9">
                  <c:v>4599</c:v>
                </c:pt>
                <c:pt idx="10">
                  <c:v>4564</c:v>
                </c:pt>
                <c:pt idx="11">
                  <c:v>4830</c:v>
                </c:pt>
                <c:pt idx="12">
                  <c:v>4633</c:v>
                </c:pt>
                <c:pt idx="13">
                  <c:v>3996</c:v>
                </c:pt>
                <c:pt idx="14">
                  <c:v>3461</c:v>
                </c:pt>
                <c:pt idx="15">
                  <c:v>3271</c:v>
                </c:pt>
                <c:pt idx="16">
                  <c:v>3348</c:v>
                </c:pt>
                <c:pt idx="17">
                  <c:v>3205</c:v>
                </c:pt>
                <c:pt idx="18">
                  <c:v>2860</c:v>
                </c:pt>
                <c:pt idx="19">
                  <c:v>2707</c:v>
                </c:pt>
                <c:pt idx="20">
                  <c:v>2130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5-4838-B587-96E314219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729744"/>
        <c:axId val="1"/>
      </c:barChart>
      <c:catAx>
        <c:axId val="100372974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72974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[44]集計!$C$3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[44]集計!$A$4:$A$25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[44]集計!$C$4:$C$24</c:f>
              <c:numCache>
                <c:formatCode>General</c:formatCode>
                <c:ptCount val="21"/>
                <c:pt idx="0">
                  <c:v>80</c:v>
                </c:pt>
                <c:pt idx="1">
                  <c:v>614</c:v>
                </c:pt>
                <c:pt idx="2">
                  <c:v>1899</c:v>
                </c:pt>
                <c:pt idx="3">
                  <c:v>3454</c:v>
                </c:pt>
                <c:pt idx="4">
                  <c:v>4352</c:v>
                </c:pt>
                <c:pt idx="5">
                  <c:v>4878</c:v>
                </c:pt>
                <c:pt idx="6">
                  <c:v>5728</c:v>
                </c:pt>
                <c:pt idx="7">
                  <c:v>5694</c:v>
                </c:pt>
                <c:pt idx="8">
                  <c:v>4840</c:v>
                </c:pt>
                <c:pt idx="9">
                  <c:v>4626</c:v>
                </c:pt>
                <c:pt idx="10">
                  <c:v>4394</c:v>
                </c:pt>
                <c:pt idx="11">
                  <c:v>4625</c:v>
                </c:pt>
                <c:pt idx="12">
                  <c:v>4289</c:v>
                </c:pt>
                <c:pt idx="13">
                  <c:v>3673</c:v>
                </c:pt>
                <c:pt idx="14">
                  <c:v>3109</c:v>
                </c:pt>
                <c:pt idx="15">
                  <c:v>2937</c:v>
                </c:pt>
                <c:pt idx="16">
                  <c:v>3099</c:v>
                </c:pt>
                <c:pt idx="17">
                  <c:v>3130</c:v>
                </c:pt>
                <c:pt idx="18">
                  <c:v>2707</c:v>
                </c:pt>
                <c:pt idx="19">
                  <c:v>2480</c:v>
                </c:pt>
                <c:pt idx="20">
                  <c:v>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A-45EF-84A8-A2A8A4216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47410143"/>
        <c:axId val="1"/>
      </c:barChart>
      <c:catAx>
        <c:axId val="24741014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41014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[44]集計!$B$3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F60-AAF4-CDBEB4B077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[44]集計!$A$4:$A$24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[44]集計!$B$4:$B$24</c:f>
              <c:numCache>
                <c:formatCode>General</c:formatCode>
                <c:ptCount val="21"/>
                <c:pt idx="0">
                  <c:v>15</c:v>
                </c:pt>
                <c:pt idx="1">
                  <c:v>138</c:v>
                </c:pt>
                <c:pt idx="2">
                  <c:v>689</c:v>
                </c:pt>
                <c:pt idx="3">
                  <c:v>1743</c:v>
                </c:pt>
                <c:pt idx="4">
                  <c:v>2913</c:v>
                </c:pt>
                <c:pt idx="5">
                  <c:v>3920</c:v>
                </c:pt>
                <c:pt idx="6">
                  <c:v>5331</c:v>
                </c:pt>
                <c:pt idx="7">
                  <c:v>5458</c:v>
                </c:pt>
                <c:pt idx="8">
                  <c:v>4920</c:v>
                </c:pt>
                <c:pt idx="9">
                  <c:v>4603</c:v>
                </c:pt>
                <c:pt idx="10">
                  <c:v>4563</c:v>
                </c:pt>
                <c:pt idx="11">
                  <c:v>4826</c:v>
                </c:pt>
                <c:pt idx="12">
                  <c:v>4633</c:v>
                </c:pt>
                <c:pt idx="13">
                  <c:v>3997</c:v>
                </c:pt>
                <c:pt idx="14">
                  <c:v>3473</c:v>
                </c:pt>
                <c:pt idx="15">
                  <c:v>3278</c:v>
                </c:pt>
                <c:pt idx="16">
                  <c:v>3348</c:v>
                </c:pt>
                <c:pt idx="17">
                  <c:v>3242</c:v>
                </c:pt>
                <c:pt idx="18">
                  <c:v>2858</c:v>
                </c:pt>
                <c:pt idx="19">
                  <c:v>2692</c:v>
                </c:pt>
                <c:pt idx="20">
                  <c:v>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9-4F60-AAF4-CDBEB4B07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47410975"/>
        <c:axId val="1"/>
      </c:barChart>
      <c:catAx>
        <c:axId val="24741097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41097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[45]集計!$C$3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[45]集計!$A$4:$A$25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[45]集計!$C$4:$C$24</c:f>
              <c:numCache>
                <c:formatCode>General</c:formatCode>
                <c:ptCount val="21"/>
                <c:pt idx="0">
                  <c:v>80</c:v>
                </c:pt>
                <c:pt idx="1">
                  <c:v>599</c:v>
                </c:pt>
                <c:pt idx="2">
                  <c:v>1903</c:v>
                </c:pt>
                <c:pt idx="3">
                  <c:v>3471</c:v>
                </c:pt>
                <c:pt idx="4">
                  <c:v>4331</c:v>
                </c:pt>
                <c:pt idx="5">
                  <c:v>4917</c:v>
                </c:pt>
                <c:pt idx="6">
                  <c:v>5682</c:v>
                </c:pt>
                <c:pt idx="7">
                  <c:v>5713</c:v>
                </c:pt>
                <c:pt idx="8">
                  <c:v>4866</c:v>
                </c:pt>
                <c:pt idx="9">
                  <c:v>4601</c:v>
                </c:pt>
                <c:pt idx="10">
                  <c:v>4389</c:v>
                </c:pt>
                <c:pt idx="11">
                  <c:v>4641</c:v>
                </c:pt>
                <c:pt idx="12">
                  <c:v>4298</c:v>
                </c:pt>
                <c:pt idx="13">
                  <c:v>3680</c:v>
                </c:pt>
                <c:pt idx="14">
                  <c:v>3121</c:v>
                </c:pt>
                <c:pt idx="15">
                  <c:v>2930</c:v>
                </c:pt>
                <c:pt idx="16">
                  <c:v>3119</c:v>
                </c:pt>
                <c:pt idx="17">
                  <c:v>3135</c:v>
                </c:pt>
                <c:pt idx="18">
                  <c:v>2718</c:v>
                </c:pt>
                <c:pt idx="19">
                  <c:v>2486</c:v>
                </c:pt>
                <c:pt idx="20">
                  <c:v>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A-41B2-B315-4D4949197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49927679"/>
        <c:axId val="1"/>
      </c:barChart>
      <c:catAx>
        <c:axId val="6499276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992767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[45]集計!$B$3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E6-4607-B8FB-69DD4D89E18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[45]集計!$A$4:$A$24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[45]集計!$B$4:$B$24</c:f>
              <c:numCache>
                <c:formatCode>General</c:formatCode>
                <c:ptCount val="21"/>
                <c:pt idx="0">
                  <c:v>15</c:v>
                </c:pt>
                <c:pt idx="1">
                  <c:v>134</c:v>
                </c:pt>
                <c:pt idx="2">
                  <c:v>696</c:v>
                </c:pt>
                <c:pt idx="3">
                  <c:v>1739</c:v>
                </c:pt>
                <c:pt idx="4">
                  <c:v>2918</c:v>
                </c:pt>
                <c:pt idx="5">
                  <c:v>3932</c:v>
                </c:pt>
                <c:pt idx="6">
                  <c:v>5284</c:v>
                </c:pt>
                <c:pt idx="7">
                  <c:v>5481</c:v>
                </c:pt>
                <c:pt idx="8">
                  <c:v>4932</c:v>
                </c:pt>
                <c:pt idx="9">
                  <c:v>4593</c:v>
                </c:pt>
                <c:pt idx="10">
                  <c:v>4545</c:v>
                </c:pt>
                <c:pt idx="11">
                  <c:v>4833</c:v>
                </c:pt>
                <c:pt idx="12">
                  <c:v>4651</c:v>
                </c:pt>
                <c:pt idx="13">
                  <c:v>3992</c:v>
                </c:pt>
                <c:pt idx="14">
                  <c:v>3498</c:v>
                </c:pt>
                <c:pt idx="15">
                  <c:v>3258</c:v>
                </c:pt>
                <c:pt idx="16">
                  <c:v>3347</c:v>
                </c:pt>
                <c:pt idx="17">
                  <c:v>3251</c:v>
                </c:pt>
                <c:pt idx="18">
                  <c:v>2854</c:v>
                </c:pt>
                <c:pt idx="19">
                  <c:v>2694</c:v>
                </c:pt>
                <c:pt idx="20">
                  <c:v>2171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6-4607-B8FB-69DD4D89E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39110447"/>
        <c:axId val="1"/>
      </c:barChart>
      <c:catAx>
        <c:axId val="63911044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3911044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[46]集計!$C$3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[46]集計!$A$4:$A$25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[46]集計!$C$4:$C$24</c:f>
              <c:numCache>
                <c:formatCode>General</c:formatCode>
                <c:ptCount val="21"/>
                <c:pt idx="0">
                  <c:v>76</c:v>
                </c:pt>
                <c:pt idx="1">
                  <c:v>601</c:v>
                </c:pt>
                <c:pt idx="2">
                  <c:v>1892</c:v>
                </c:pt>
                <c:pt idx="3">
                  <c:v>3465</c:v>
                </c:pt>
                <c:pt idx="4">
                  <c:v>4328</c:v>
                </c:pt>
                <c:pt idx="5">
                  <c:v>4935</c:v>
                </c:pt>
                <c:pt idx="6">
                  <c:v>5655</c:v>
                </c:pt>
                <c:pt idx="7">
                  <c:v>5723</c:v>
                </c:pt>
                <c:pt idx="8">
                  <c:v>4868</c:v>
                </c:pt>
                <c:pt idx="9">
                  <c:v>4595</c:v>
                </c:pt>
                <c:pt idx="10">
                  <c:v>4396</c:v>
                </c:pt>
                <c:pt idx="11">
                  <c:v>4633</c:v>
                </c:pt>
                <c:pt idx="12">
                  <c:v>4313</c:v>
                </c:pt>
                <c:pt idx="13">
                  <c:v>3694</c:v>
                </c:pt>
                <c:pt idx="14">
                  <c:v>3129</c:v>
                </c:pt>
                <c:pt idx="15">
                  <c:v>2912</c:v>
                </c:pt>
                <c:pt idx="16">
                  <c:v>3112</c:v>
                </c:pt>
                <c:pt idx="17">
                  <c:v>3150</c:v>
                </c:pt>
                <c:pt idx="18">
                  <c:v>2718</c:v>
                </c:pt>
                <c:pt idx="19">
                  <c:v>2484</c:v>
                </c:pt>
                <c:pt idx="20">
                  <c:v>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B-4EBB-AC0F-E1BDF360A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49927679"/>
        <c:axId val="1"/>
      </c:barChart>
      <c:catAx>
        <c:axId val="6499276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4992767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[46]集計!$B$3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E-4656-8B47-76C39600960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[46]集計!$A$4:$A$24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[46]集計!$B$4:$B$24</c:f>
              <c:numCache>
                <c:formatCode>General</c:formatCode>
                <c:ptCount val="21"/>
                <c:pt idx="0">
                  <c:v>14</c:v>
                </c:pt>
                <c:pt idx="1">
                  <c:v>135</c:v>
                </c:pt>
                <c:pt idx="2">
                  <c:v>692</c:v>
                </c:pt>
                <c:pt idx="3">
                  <c:v>1742</c:v>
                </c:pt>
                <c:pt idx="4">
                  <c:v>2913</c:v>
                </c:pt>
                <c:pt idx="5">
                  <c:v>3937</c:v>
                </c:pt>
                <c:pt idx="6">
                  <c:v>5255</c:v>
                </c:pt>
                <c:pt idx="7">
                  <c:v>5505</c:v>
                </c:pt>
                <c:pt idx="8">
                  <c:v>4928</c:v>
                </c:pt>
                <c:pt idx="9">
                  <c:v>4598</c:v>
                </c:pt>
                <c:pt idx="10">
                  <c:v>4529</c:v>
                </c:pt>
                <c:pt idx="11">
                  <c:v>4842</c:v>
                </c:pt>
                <c:pt idx="12">
                  <c:v>4645</c:v>
                </c:pt>
                <c:pt idx="13">
                  <c:v>4017</c:v>
                </c:pt>
                <c:pt idx="14">
                  <c:v>3509</c:v>
                </c:pt>
                <c:pt idx="15">
                  <c:v>3265</c:v>
                </c:pt>
                <c:pt idx="16">
                  <c:v>3355</c:v>
                </c:pt>
                <c:pt idx="17">
                  <c:v>3251</c:v>
                </c:pt>
                <c:pt idx="18">
                  <c:v>2850</c:v>
                </c:pt>
                <c:pt idx="19">
                  <c:v>2693</c:v>
                </c:pt>
                <c:pt idx="20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E-4656-8B47-76C396009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39110447"/>
        <c:axId val="1"/>
      </c:barChart>
      <c:catAx>
        <c:axId val="63911044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3911044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[47]集計!$C$3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[47]集計!$A$4:$A$25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[47]集計!$C$4:$C$24</c:f>
              <c:numCache>
                <c:formatCode>General</c:formatCode>
                <c:ptCount val="21"/>
                <c:pt idx="0">
                  <c:v>74</c:v>
                </c:pt>
                <c:pt idx="1">
                  <c:v>604</c:v>
                </c:pt>
                <c:pt idx="2">
                  <c:v>1889</c:v>
                </c:pt>
                <c:pt idx="3">
                  <c:v>3469</c:v>
                </c:pt>
                <c:pt idx="4">
                  <c:v>4328</c:v>
                </c:pt>
                <c:pt idx="5">
                  <c:v>4949</c:v>
                </c:pt>
                <c:pt idx="6">
                  <c:v>5618</c:v>
                </c:pt>
                <c:pt idx="7">
                  <c:v>5740</c:v>
                </c:pt>
                <c:pt idx="8">
                  <c:v>4872</c:v>
                </c:pt>
                <c:pt idx="9">
                  <c:v>4608</c:v>
                </c:pt>
                <c:pt idx="10">
                  <c:v>4392</c:v>
                </c:pt>
                <c:pt idx="11">
                  <c:v>4611</c:v>
                </c:pt>
                <c:pt idx="12">
                  <c:v>4342</c:v>
                </c:pt>
                <c:pt idx="13">
                  <c:v>3705</c:v>
                </c:pt>
                <c:pt idx="14">
                  <c:v>3147</c:v>
                </c:pt>
                <c:pt idx="15">
                  <c:v>2920</c:v>
                </c:pt>
                <c:pt idx="16">
                  <c:v>3105</c:v>
                </c:pt>
                <c:pt idx="17">
                  <c:v>3146</c:v>
                </c:pt>
                <c:pt idx="18">
                  <c:v>2728</c:v>
                </c:pt>
                <c:pt idx="19">
                  <c:v>2490</c:v>
                </c:pt>
                <c:pt idx="20">
                  <c:v>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42B-B960-E0228AB48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712304"/>
        <c:axId val="1"/>
      </c:barChart>
      <c:catAx>
        <c:axId val="1096712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712304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[47]集計!$B$3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B8-4292-AE51-FCE52E4EBED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[47]集計!$A$4:$A$24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[47]集計!$B$4:$B$24</c:f>
              <c:numCache>
                <c:formatCode>General</c:formatCode>
                <c:ptCount val="21"/>
                <c:pt idx="0">
                  <c:v>12</c:v>
                </c:pt>
                <c:pt idx="1">
                  <c:v>132</c:v>
                </c:pt>
                <c:pt idx="2">
                  <c:v>706</c:v>
                </c:pt>
                <c:pt idx="3">
                  <c:v>1728</c:v>
                </c:pt>
                <c:pt idx="4">
                  <c:v>2910</c:v>
                </c:pt>
                <c:pt idx="5">
                  <c:v>3963</c:v>
                </c:pt>
                <c:pt idx="6">
                  <c:v>5213</c:v>
                </c:pt>
                <c:pt idx="7">
                  <c:v>5523</c:v>
                </c:pt>
                <c:pt idx="8">
                  <c:v>4938</c:v>
                </c:pt>
                <c:pt idx="9">
                  <c:v>4602</c:v>
                </c:pt>
                <c:pt idx="10">
                  <c:v>4522</c:v>
                </c:pt>
                <c:pt idx="11">
                  <c:v>4834</c:v>
                </c:pt>
                <c:pt idx="12">
                  <c:v>4650</c:v>
                </c:pt>
                <c:pt idx="13">
                  <c:v>4032</c:v>
                </c:pt>
                <c:pt idx="14">
                  <c:v>3518</c:v>
                </c:pt>
                <c:pt idx="15">
                  <c:v>3272</c:v>
                </c:pt>
                <c:pt idx="16">
                  <c:v>3349</c:v>
                </c:pt>
                <c:pt idx="17">
                  <c:v>3264</c:v>
                </c:pt>
                <c:pt idx="18">
                  <c:v>2853</c:v>
                </c:pt>
                <c:pt idx="19">
                  <c:v>2699</c:v>
                </c:pt>
                <c:pt idx="20">
                  <c:v>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8-4292-AE51-FCE52E4E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716048"/>
        <c:axId val="1"/>
      </c:barChart>
      <c:catAx>
        <c:axId val="1096716048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716048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[48]集計!$C$3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[48]集計!$A$4:$A$25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[48]集計!$C$4:$C$24</c:f>
              <c:numCache>
                <c:formatCode>General</c:formatCode>
                <c:ptCount val="21"/>
                <c:pt idx="0">
                  <c:v>67</c:v>
                </c:pt>
                <c:pt idx="1">
                  <c:v>613</c:v>
                </c:pt>
                <c:pt idx="2">
                  <c:v>1883</c:v>
                </c:pt>
                <c:pt idx="3">
                  <c:v>3440</c:v>
                </c:pt>
                <c:pt idx="4">
                  <c:v>4348</c:v>
                </c:pt>
                <c:pt idx="5">
                  <c:v>4951</c:v>
                </c:pt>
                <c:pt idx="6">
                  <c:v>5616</c:v>
                </c:pt>
                <c:pt idx="7">
                  <c:v>5738</c:v>
                </c:pt>
                <c:pt idx="8">
                  <c:v>4875</c:v>
                </c:pt>
                <c:pt idx="9">
                  <c:v>4624</c:v>
                </c:pt>
                <c:pt idx="10">
                  <c:v>4382</c:v>
                </c:pt>
                <c:pt idx="11">
                  <c:v>4609</c:v>
                </c:pt>
                <c:pt idx="12">
                  <c:v>4343</c:v>
                </c:pt>
                <c:pt idx="13">
                  <c:v>3712</c:v>
                </c:pt>
                <c:pt idx="14">
                  <c:v>3154</c:v>
                </c:pt>
                <c:pt idx="15">
                  <c:v>2945</c:v>
                </c:pt>
                <c:pt idx="16">
                  <c:v>3102</c:v>
                </c:pt>
                <c:pt idx="17">
                  <c:v>3168</c:v>
                </c:pt>
                <c:pt idx="18">
                  <c:v>2737</c:v>
                </c:pt>
                <c:pt idx="19">
                  <c:v>2478</c:v>
                </c:pt>
                <c:pt idx="20">
                  <c:v>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8-4842-AE72-6C385BA9E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713552"/>
        <c:axId val="1"/>
      </c:barChart>
      <c:catAx>
        <c:axId val="10967135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713552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7-40DA-9228-0C5F0F4337D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186</c:v>
                </c:pt>
                <c:pt idx="2">
                  <c:v>753</c:v>
                </c:pt>
                <c:pt idx="3">
                  <c:v>1873</c:v>
                </c:pt>
                <c:pt idx="4">
                  <c:v>3115</c:v>
                </c:pt>
                <c:pt idx="5">
                  <c:v>3980</c:v>
                </c:pt>
                <c:pt idx="6">
                  <c:v>5595</c:v>
                </c:pt>
                <c:pt idx="7">
                  <c:v>4776</c:v>
                </c:pt>
                <c:pt idx="8">
                  <c:v>4584</c:v>
                </c:pt>
                <c:pt idx="9">
                  <c:v>4449</c:v>
                </c:pt>
                <c:pt idx="10">
                  <c:v>4714</c:v>
                </c:pt>
                <c:pt idx="11">
                  <c:v>4764</c:v>
                </c:pt>
                <c:pt idx="12">
                  <c:v>4212</c:v>
                </c:pt>
                <c:pt idx="13">
                  <c:v>3605</c:v>
                </c:pt>
                <c:pt idx="14">
                  <c:v>3040</c:v>
                </c:pt>
                <c:pt idx="15">
                  <c:v>3134</c:v>
                </c:pt>
                <c:pt idx="16">
                  <c:v>3053</c:v>
                </c:pt>
                <c:pt idx="17">
                  <c:v>2911</c:v>
                </c:pt>
                <c:pt idx="18">
                  <c:v>2675</c:v>
                </c:pt>
                <c:pt idx="19">
                  <c:v>2372</c:v>
                </c:pt>
                <c:pt idx="20">
                  <c:v>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7-40DA-9228-0C5F0F43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89163600"/>
        <c:axId val="1"/>
      </c:barChart>
      <c:catAx>
        <c:axId val="1989163600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89163600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[48]集計!$B$3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D-45EE-B279-7431CCE2E16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[48]集計!$A$4:$A$24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[48]集計!$B$4:$B$24</c:f>
              <c:numCache>
                <c:formatCode>General</c:formatCode>
                <c:ptCount val="21"/>
                <c:pt idx="0">
                  <c:v>13</c:v>
                </c:pt>
                <c:pt idx="1">
                  <c:v>135</c:v>
                </c:pt>
                <c:pt idx="2">
                  <c:v>698</c:v>
                </c:pt>
                <c:pt idx="3">
                  <c:v>1729</c:v>
                </c:pt>
                <c:pt idx="4">
                  <c:v>2901</c:v>
                </c:pt>
                <c:pt idx="5">
                  <c:v>3969</c:v>
                </c:pt>
                <c:pt idx="6">
                  <c:v>5165</c:v>
                </c:pt>
                <c:pt idx="7">
                  <c:v>5555</c:v>
                </c:pt>
                <c:pt idx="8">
                  <c:v>4932</c:v>
                </c:pt>
                <c:pt idx="9">
                  <c:v>4625</c:v>
                </c:pt>
                <c:pt idx="10">
                  <c:v>4508</c:v>
                </c:pt>
                <c:pt idx="11">
                  <c:v>4818</c:v>
                </c:pt>
                <c:pt idx="12">
                  <c:v>4672</c:v>
                </c:pt>
                <c:pt idx="13">
                  <c:v>4058</c:v>
                </c:pt>
                <c:pt idx="14">
                  <c:v>3496</c:v>
                </c:pt>
                <c:pt idx="15">
                  <c:v>3280</c:v>
                </c:pt>
                <c:pt idx="16">
                  <c:v>3360</c:v>
                </c:pt>
                <c:pt idx="17">
                  <c:v>3294</c:v>
                </c:pt>
                <c:pt idx="18">
                  <c:v>2852</c:v>
                </c:pt>
                <c:pt idx="19">
                  <c:v>2694</c:v>
                </c:pt>
                <c:pt idx="20">
                  <c:v>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CD-45EE-B279-7431CCE2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717296"/>
        <c:axId val="1"/>
      </c:barChart>
      <c:catAx>
        <c:axId val="1096717296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717296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[49]集計!$C$3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[49]集計!$A$4:$A$25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[49]集計!$C$4:$C$24</c:f>
              <c:numCache>
                <c:formatCode>General</c:formatCode>
                <c:ptCount val="21"/>
                <c:pt idx="0">
                  <c:v>68</c:v>
                </c:pt>
                <c:pt idx="1">
                  <c:v>600</c:v>
                </c:pt>
                <c:pt idx="2">
                  <c:v>1858</c:v>
                </c:pt>
                <c:pt idx="3">
                  <c:v>3428</c:v>
                </c:pt>
                <c:pt idx="4">
                  <c:v>4378</c:v>
                </c:pt>
                <c:pt idx="5">
                  <c:v>4977</c:v>
                </c:pt>
                <c:pt idx="6">
                  <c:v>5560</c:v>
                </c:pt>
                <c:pt idx="7">
                  <c:v>5768</c:v>
                </c:pt>
                <c:pt idx="8">
                  <c:v>4893</c:v>
                </c:pt>
                <c:pt idx="9">
                  <c:v>4635</c:v>
                </c:pt>
                <c:pt idx="10">
                  <c:v>4379</c:v>
                </c:pt>
                <c:pt idx="11">
                  <c:v>4622</c:v>
                </c:pt>
                <c:pt idx="12">
                  <c:v>4368</c:v>
                </c:pt>
                <c:pt idx="13">
                  <c:v>3708</c:v>
                </c:pt>
                <c:pt idx="14">
                  <c:v>3182</c:v>
                </c:pt>
                <c:pt idx="15">
                  <c:v>2955</c:v>
                </c:pt>
                <c:pt idx="16">
                  <c:v>3189</c:v>
                </c:pt>
                <c:pt idx="17">
                  <c:v>3223</c:v>
                </c:pt>
                <c:pt idx="18">
                  <c:v>2731</c:v>
                </c:pt>
                <c:pt idx="19">
                  <c:v>2479</c:v>
                </c:pt>
                <c:pt idx="20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9-4F64-8717-8939EE355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727696"/>
        <c:axId val="1"/>
      </c:barChart>
      <c:catAx>
        <c:axId val="1096727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72769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[49]集計!$B$3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69-48F5-8475-FCD3310783F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[49]集計!$A$4:$A$24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[49]集計!$B$4:$B$24</c:f>
              <c:numCache>
                <c:formatCode>General</c:formatCode>
                <c:ptCount val="21"/>
                <c:pt idx="0">
                  <c:v>13</c:v>
                </c:pt>
                <c:pt idx="1">
                  <c:v>129</c:v>
                </c:pt>
                <c:pt idx="2">
                  <c:v>696</c:v>
                </c:pt>
                <c:pt idx="3">
                  <c:v>1708</c:v>
                </c:pt>
                <c:pt idx="4">
                  <c:v>2890</c:v>
                </c:pt>
                <c:pt idx="5">
                  <c:v>3997</c:v>
                </c:pt>
                <c:pt idx="6">
                  <c:v>5121</c:v>
                </c:pt>
                <c:pt idx="7">
                  <c:v>5608</c:v>
                </c:pt>
                <c:pt idx="8">
                  <c:v>4951</c:v>
                </c:pt>
                <c:pt idx="9">
                  <c:v>4614</c:v>
                </c:pt>
                <c:pt idx="10">
                  <c:v>4534</c:v>
                </c:pt>
                <c:pt idx="11">
                  <c:v>4800</c:v>
                </c:pt>
                <c:pt idx="12">
                  <c:v>4695</c:v>
                </c:pt>
                <c:pt idx="13">
                  <c:v>4048</c:v>
                </c:pt>
                <c:pt idx="14">
                  <c:v>3526</c:v>
                </c:pt>
                <c:pt idx="15">
                  <c:v>3295</c:v>
                </c:pt>
                <c:pt idx="16">
                  <c:v>3443</c:v>
                </c:pt>
                <c:pt idx="17">
                  <c:v>3351</c:v>
                </c:pt>
                <c:pt idx="18">
                  <c:v>2845</c:v>
                </c:pt>
                <c:pt idx="19">
                  <c:v>2702</c:v>
                </c:pt>
                <c:pt idx="20">
                  <c:v>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9-48F5-8475-FCD33107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720624"/>
        <c:axId val="1"/>
      </c:barChart>
      <c:catAx>
        <c:axId val="109672062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72062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[50]集計!$C$4:$C$24</c:f>
              <c:numCache>
                <c:formatCode>General</c:formatCode>
                <c:ptCount val="21"/>
                <c:pt idx="0">
                  <c:v>68</c:v>
                </c:pt>
                <c:pt idx="1">
                  <c:v>593</c:v>
                </c:pt>
                <c:pt idx="2">
                  <c:v>1855</c:v>
                </c:pt>
                <c:pt idx="3">
                  <c:v>3418</c:v>
                </c:pt>
                <c:pt idx="4">
                  <c:v>4411</c:v>
                </c:pt>
                <c:pt idx="5">
                  <c:v>4962</c:v>
                </c:pt>
                <c:pt idx="6">
                  <c:v>5542</c:v>
                </c:pt>
                <c:pt idx="7">
                  <c:v>5791</c:v>
                </c:pt>
                <c:pt idx="8">
                  <c:v>4901</c:v>
                </c:pt>
                <c:pt idx="9">
                  <c:v>4631</c:v>
                </c:pt>
                <c:pt idx="10">
                  <c:v>4393</c:v>
                </c:pt>
                <c:pt idx="11">
                  <c:v>4615</c:v>
                </c:pt>
                <c:pt idx="12">
                  <c:v>4379</c:v>
                </c:pt>
                <c:pt idx="13">
                  <c:v>3729</c:v>
                </c:pt>
                <c:pt idx="14">
                  <c:v>3197</c:v>
                </c:pt>
                <c:pt idx="15">
                  <c:v>2932</c:v>
                </c:pt>
                <c:pt idx="16">
                  <c:v>3216</c:v>
                </c:pt>
                <c:pt idx="17">
                  <c:v>3239</c:v>
                </c:pt>
                <c:pt idx="18">
                  <c:v>2745</c:v>
                </c:pt>
                <c:pt idx="19">
                  <c:v>2473</c:v>
                </c:pt>
                <c:pt idx="20">
                  <c:v>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5-498F-A4CC-0B6AFA161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093136"/>
        <c:axId val="1"/>
      </c:barChart>
      <c:catAx>
        <c:axId val="511093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1109313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7-47E6-8C95-4EBFA6F60BA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[50]集計!$B$4:$B$24</c:f>
              <c:numCache>
                <c:formatCode>General</c:formatCode>
                <c:ptCount val="21"/>
                <c:pt idx="0">
                  <c:v>14</c:v>
                </c:pt>
                <c:pt idx="1">
                  <c:v>130</c:v>
                </c:pt>
                <c:pt idx="2">
                  <c:v>701</c:v>
                </c:pt>
                <c:pt idx="3">
                  <c:v>1692</c:v>
                </c:pt>
                <c:pt idx="4">
                  <c:v>2872</c:v>
                </c:pt>
                <c:pt idx="5">
                  <c:v>4021</c:v>
                </c:pt>
                <c:pt idx="6">
                  <c:v>5075</c:v>
                </c:pt>
                <c:pt idx="7">
                  <c:v>5644</c:v>
                </c:pt>
                <c:pt idx="8">
                  <c:v>4953</c:v>
                </c:pt>
                <c:pt idx="9">
                  <c:v>4627</c:v>
                </c:pt>
                <c:pt idx="10">
                  <c:v>4532</c:v>
                </c:pt>
                <c:pt idx="11">
                  <c:v>4809</c:v>
                </c:pt>
                <c:pt idx="12">
                  <c:v>4700</c:v>
                </c:pt>
                <c:pt idx="13">
                  <c:v>4058</c:v>
                </c:pt>
                <c:pt idx="14">
                  <c:v>3544</c:v>
                </c:pt>
                <c:pt idx="15">
                  <c:v>3301</c:v>
                </c:pt>
                <c:pt idx="16">
                  <c:v>3432</c:v>
                </c:pt>
                <c:pt idx="17">
                  <c:v>3370</c:v>
                </c:pt>
                <c:pt idx="18">
                  <c:v>2840</c:v>
                </c:pt>
                <c:pt idx="19">
                  <c:v>2710</c:v>
                </c:pt>
                <c:pt idx="20">
                  <c:v>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7-47E6-8C95-4EBFA6F60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089808"/>
        <c:axId val="1"/>
      </c:barChart>
      <c:catAx>
        <c:axId val="511089808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11089808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[51]集計!$C$4:$C$24</c:f>
              <c:numCache>
                <c:formatCode>General</c:formatCode>
                <c:ptCount val="21"/>
                <c:pt idx="0">
                  <c:v>70</c:v>
                </c:pt>
                <c:pt idx="1">
                  <c:v>582</c:v>
                </c:pt>
                <c:pt idx="2">
                  <c:v>1876</c:v>
                </c:pt>
                <c:pt idx="3">
                  <c:v>3403</c:v>
                </c:pt>
                <c:pt idx="4">
                  <c:v>4414</c:v>
                </c:pt>
                <c:pt idx="5">
                  <c:v>4980</c:v>
                </c:pt>
                <c:pt idx="6">
                  <c:v>5517</c:v>
                </c:pt>
                <c:pt idx="7">
                  <c:v>5797</c:v>
                </c:pt>
                <c:pt idx="8">
                  <c:v>4915</c:v>
                </c:pt>
                <c:pt idx="9">
                  <c:v>4656</c:v>
                </c:pt>
                <c:pt idx="10">
                  <c:v>4378</c:v>
                </c:pt>
                <c:pt idx="11">
                  <c:v>4638</c:v>
                </c:pt>
                <c:pt idx="12">
                  <c:v>4388</c:v>
                </c:pt>
                <c:pt idx="13">
                  <c:v>3715</c:v>
                </c:pt>
                <c:pt idx="14">
                  <c:v>3205</c:v>
                </c:pt>
                <c:pt idx="15">
                  <c:v>2949</c:v>
                </c:pt>
                <c:pt idx="16">
                  <c:v>3207</c:v>
                </c:pt>
                <c:pt idx="17">
                  <c:v>3228</c:v>
                </c:pt>
                <c:pt idx="18">
                  <c:v>2761</c:v>
                </c:pt>
                <c:pt idx="19">
                  <c:v>2476</c:v>
                </c:pt>
                <c:pt idx="20">
                  <c:v>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8-4963-81B8-6B1CE3CD4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06857311"/>
        <c:axId val="1"/>
      </c:barChart>
      <c:catAx>
        <c:axId val="140685731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0685731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9-4238-B04B-11EB46E0CE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[51]集計!$B$4:$B$24</c:f>
              <c:numCache>
                <c:formatCode>General</c:formatCode>
                <c:ptCount val="21"/>
                <c:pt idx="0">
                  <c:v>14</c:v>
                </c:pt>
                <c:pt idx="1">
                  <c:v>132</c:v>
                </c:pt>
                <c:pt idx="2">
                  <c:v>694</c:v>
                </c:pt>
                <c:pt idx="3">
                  <c:v>1687</c:v>
                </c:pt>
                <c:pt idx="4">
                  <c:v>2879</c:v>
                </c:pt>
                <c:pt idx="5">
                  <c:v>4027</c:v>
                </c:pt>
                <c:pt idx="6">
                  <c:v>5047</c:v>
                </c:pt>
                <c:pt idx="7">
                  <c:v>5658</c:v>
                </c:pt>
                <c:pt idx="8">
                  <c:v>4966</c:v>
                </c:pt>
                <c:pt idx="9">
                  <c:v>4629</c:v>
                </c:pt>
                <c:pt idx="10">
                  <c:v>4538</c:v>
                </c:pt>
                <c:pt idx="11">
                  <c:v>4839</c:v>
                </c:pt>
                <c:pt idx="12">
                  <c:v>4687</c:v>
                </c:pt>
                <c:pt idx="13">
                  <c:v>4077</c:v>
                </c:pt>
                <c:pt idx="14">
                  <c:v>3552</c:v>
                </c:pt>
                <c:pt idx="15">
                  <c:v>3293</c:v>
                </c:pt>
                <c:pt idx="16">
                  <c:v>3425</c:v>
                </c:pt>
                <c:pt idx="17">
                  <c:v>3373</c:v>
                </c:pt>
                <c:pt idx="18">
                  <c:v>2849</c:v>
                </c:pt>
                <c:pt idx="19">
                  <c:v>2708</c:v>
                </c:pt>
                <c:pt idx="20">
                  <c:v>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9-4238-B04B-11EB46E0C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06866047"/>
        <c:axId val="1"/>
      </c:barChart>
      <c:catAx>
        <c:axId val="140686604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0686604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[52]集計!$C$4:$C$24</c:f>
              <c:numCache>
                <c:formatCode>General</c:formatCode>
                <c:ptCount val="21"/>
                <c:pt idx="0">
                  <c:v>69</c:v>
                </c:pt>
                <c:pt idx="1">
                  <c:v>563</c:v>
                </c:pt>
                <c:pt idx="2">
                  <c:v>1879</c:v>
                </c:pt>
                <c:pt idx="3">
                  <c:v>3397</c:v>
                </c:pt>
                <c:pt idx="4">
                  <c:v>4404</c:v>
                </c:pt>
                <c:pt idx="5">
                  <c:v>4982</c:v>
                </c:pt>
                <c:pt idx="6">
                  <c:v>5491</c:v>
                </c:pt>
                <c:pt idx="7">
                  <c:v>5847</c:v>
                </c:pt>
                <c:pt idx="8">
                  <c:v>4923</c:v>
                </c:pt>
                <c:pt idx="9">
                  <c:v>4660</c:v>
                </c:pt>
                <c:pt idx="10">
                  <c:v>4371</c:v>
                </c:pt>
                <c:pt idx="11">
                  <c:v>4639</c:v>
                </c:pt>
                <c:pt idx="12">
                  <c:v>4396</c:v>
                </c:pt>
                <c:pt idx="13">
                  <c:v>3731</c:v>
                </c:pt>
                <c:pt idx="14">
                  <c:v>3210</c:v>
                </c:pt>
                <c:pt idx="15">
                  <c:v>2962</c:v>
                </c:pt>
                <c:pt idx="16">
                  <c:v>3203</c:v>
                </c:pt>
                <c:pt idx="17">
                  <c:v>3235</c:v>
                </c:pt>
                <c:pt idx="18">
                  <c:v>2773</c:v>
                </c:pt>
                <c:pt idx="19">
                  <c:v>2479</c:v>
                </c:pt>
                <c:pt idx="20">
                  <c:v>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2-47A7-9136-4E9C9E300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6157007"/>
        <c:axId val="1"/>
      </c:barChart>
      <c:catAx>
        <c:axId val="44615700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46157007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C6-4732-8B62-128224B3A19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[52]集計!$B$4:$B$24</c:f>
              <c:numCache>
                <c:formatCode>General</c:formatCode>
                <c:ptCount val="21"/>
                <c:pt idx="0">
                  <c:v>13</c:v>
                </c:pt>
                <c:pt idx="1">
                  <c:v>135</c:v>
                </c:pt>
                <c:pt idx="2">
                  <c:v>681</c:v>
                </c:pt>
                <c:pt idx="3">
                  <c:v>1682</c:v>
                </c:pt>
                <c:pt idx="4">
                  <c:v>2879</c:v>
                </c:pt>
                <c:pt idx="5">
                  <c:v>4023</c:v>
                </c:pt>
                <c:pt idx="6">
                  <c:v>4991</c:v>
                </c:pt>
                <c:pt idx="7">
                  <c:v>5700</c:v>
                </c:pt>
                <c:pt idx="8">
                  <c:v>4970</c:v>
                </c:pt>
                <c:pt idx="9">
                  <c:v>4664</c:v>
                </c:pt>
                <c:pt idx="10">
                  <c:v>4520</c:v>
                </c:pt>
                <c:pt idx="11">
                  <c:v>4848</c:v>
                </c:pt>
                <c:pt idx="12">
                  <c:v>4707</c:v>
                </c:pt>
                <c:pt idx="13">
                  <c:v>4067</c:v>
                </c:pt>
                <c:pt idx="14">
                  <c:v>3566</c:v>
                </c:pt>
                <c:pt idx="15">
                  <c:v>3284</c:v>
                </c:pt>
                <c:pt idx="16">
                  <c:v>3443</c:v>
                </c:pt>
                <c:pt idx="17">
                  <c:v>3373</c:v>
                </c:pt>
                <c:pt idx="18">
                  <c:v>2867</c:v>
                </c:pt>
                <c:pt idx="19">
                  <c:v>2695</c:v>
                </c:pt>
                <c:pt idx="20">
                  <c:v>2250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6-4732-8B62-128224B3A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6166159"/>
        <c:axId val="1"/>
      </c:barChart>
      <c:catAx>
        <c:axId val="44616615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4616615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[53]集計!$C$3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[53]集計!$A$4:$A$25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[53]集計!$C$4:$C$24</c:f>
              <c:numCache>
                <c:formatCode>General</c:formatCode>
                <c:ptCount val="21"/>
                <c:pt idx="0">
                  <c:v>69</c:v>
                </c:pt>
                <c:pt idx="1">
                  <c:v>558</c:v>
                </c:pt>
                <c:pt idx="2">
                  <c:v>1884</c:v>
                </c:pt>
                <c:pt idx="3">
                  <c:v>3386</c:v>
                </c:pt>
                <c:pt idx="4">
                  <c:v>4422</c:v>
                </c:pt>
                <c:pt idx="5">
                  <c:v>4984</c:v>
                </c:pt>
                <c:pt idx="6">
                  <c:v>5463</c:v>
                </c:pt>
                <c:pt idx="7">
                  <c:v>5861</c:v>
                </c:pt>
                <c:pt idx="8">
                  <c:v>4960</c:v>
                </c:pt>
                <c:pt idx="9">
                  <c:v>4647</c:v>
                </c:pt>
                <c:pt idx="10">
                  <c:v>4371</c:v>
                </c:pt>
                <c:pt idx="11">
                  <c:v>4649</c:v>
                </c:pt>
                <c:pt idx="12">
                  <c:v>4414</c:v>
                </c:pt>
                <c:pt idx="13">
                  <c:v>3749</c:v>
                </c:pt>
                <c:pt idx="14">
                  <c:v>3230</c:v>
                </c:pt>
                <c:pt idx="15">
                  <c:v>2951</c:v>
                </c:pt>
                <c:pt idx="16">
                  <c:v>3220</c:v>
                </c:pt>
                <c:pt idx="17">
                  <c:v>3232</c:v>
                </c:pt>
                <c:pt idx="18">
                  <c:v>2773</c:v>
                </c:pt>
                <c:pt idx="19">
                  <c:v>2483</c:v>
                </c:pt>
                <c:pt idx="20">
                  <c:v>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6-48CD-AA10-5AB351370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49173135"/>
        <c:axId val="1"/>
      </c:barChart>
      <c:catAx>
        <c:axId val="34917313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9173135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[6]集計!$C$4:$C$24</c:f>
              <c:numCache>
                <c:formatCode>General</c:formatCode>
                <c:ptCount val="21"/>
                <c:pt idx="0">
                  <c:v>125</c:v>
                </c:pt>
                <c:pt idx="1">
                  <c:v>703</c:v>
                </c:pt>
                <c:pt idx="2">
                  <c:v>2021</c:v>
                </c:pt>
                <c:pt idx="3">
                  <c:v>3595</c:v>
                </c:pt>
                <c:pt idx="4">
                  <c:v>4352</c:v>
                </c:pt>
                <c:pt idx="5">
                  <c:v>4866</c:v>
                </c:pt>
                <c:pt idx="6">
                  <c:v>5995</c:v>
                </c:pt>
                <c:pt idx="7">
                  <c:v>4910</c:v>
                </c:pt>
                <c:pt idx="8">
                  <c:v>4635</c:v>
                </c:pt>
                <c:pt idx="9">
                  <c:v>4418</c:v>
                </c:pt>
                <c:pt idx="10">
                  <c:v>4538</c:v>
                </c:pt>
                <c:pt idx="11">
                  <c:v>4482</c:v>
                </c:pt>
                <c:pt idx="12">
                  <c:v>3776</c:v>
                </c:pt>
                <c:pt idx="13">
                  <c:v>3317</c:v>
                </c:pt>
                <c:pt idx="14">
                  <c:v>2744</c:v>
                </c:pt>
                <c:pt idx="15">
                  <c:v>2828</c:v>
                </c:pt>
                <c:pt idx="16">
                  <c:v>2919</c:v>
                </c:pt>
                <c:pt idx="17">
                  <c:v>2778</c:v>
                </c:pt>
                <c:pt idx="18">
                  <c:v>2560</c:v>
                </c:pt>
                <c:pt idx="19">
                  <c:v>2247</c:v>
                </c:pt>
                <c:pt idx="20">
                  <c:v>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5-4C04-9D6D-CBCF0345E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4813327"/>
        <c:axId val="1"/>
      </c:barChart>
      <c:catAx>
        <c:axId val="127481332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74813327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[53]集計!$B$3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5-400B-A3E9-41CB6A95B69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[53]集計!$A$4:$A$24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[53]集計!$B$4:$B$24</c:f>
              <c:numCache>
                <c:formatCode>General</c:formatCode>
                <c:ptCount val="21"/>
                <c:pt idx="0">
                  <c:v>13</c:v>
                </c:pt>
                <c:pt idx="1">
                  <c:v>137</c:v>
                </c:pt>
                <c:pt idx="2">
                  <c:v>676</c:v>
                </c:pt>
                <c:pt idx="3">
                  <c:v>1686</c:v>
                </c:pt>
                <c:pt idx="4">
                  <c:v>2861</c:v>
                </c:pt>
                <c:pt idx="5">
                  <c:v>4036</c:v>
                </c:pt>
                <c:pt idx="6">
                  <c:v>4964</c:v>
                </c:pt>
                <c:pt idx="7">
                  <c:v>5724</c:v>
                </c:pt>
                <c:pt idx="8">
                  <c:v>4996</c:v>
                </c:pt>
                <c:pt idx="9">
                  <c:v>4671</c:v>
                </c:pt>
                <c:pt idx="10">
                  <c:v>4519</c:v>
                </c:pt>
                <c:pt idx="11">
                  <c:v>4840</c:v>
                </c:pt>
                <c:pt idx="12">
                  <c:v>4713</c:v>
                </c:pt>
                <c:pt idx="13">
                  <c:v>4055</c:v>
                </c:pt>
                <c:pt idx="14">
                  <c:v>3584</c:v>
                </c:pt>
                <c:pt idx="15">
                  <c:v>3288</c:v>
                </c:pt>
                <c:pt idx="16">
                  <c:v>3435</c:v>
                </c:pt>
                <c:pt idx="17">
                  <c:v>3394</c:v>
                </c:pt>
                <c:pt idx="18">
                  <c:v>2869</c:v>
                </c:pt>
                <c:pt idx="19">
                  <c:v>2699</c:v>
                </c:pt>
                <c:pt idx="20">
                  <c:v>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5-400B-A3E9-41CB6A95B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49168143"/>
        <c:axId val="1"/>
      </c:barChart>
      <c:catAx>
        <c:axId val="349168143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9168143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[54]集計!$C$3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[54]集計!$A$4:$A$25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[54]集計!$C$4:$C$24</c:f>
              <c:numCache>
                <c:formatCode>General</c:formatCode>
                <c:ptCount val="21"/>
                <c:pt idx="0">
                  <c:v>71</c:v>
                </c:pt>
                <c:pt idx="1">
                  <c:v>553</c:v>
                </c:pt>
                <c:pt idx="2">
                  <c:v>1879</c:v>
                </c:pt>
                <c:pt idx="3">
                  <c:v>3381</c:v>
                </c:pt>
                <c:pt idx="4">
                  <c:v>4425</c:v>
                </c:pt>
                <c:pt idx="5">
                  <c:v>4992</c:v>
                </c:pt>
                <c:pt idx="6">
                  <c:v>5414</c:v>
                </c:pt>
                <c:pt idx="7">
                  <c:v>5905</c:v>
                </c:pt>
                <c:pt idx="8">
                  <c:v>4986</c:v>
                </c:pt>
                <c:pt idx="9">
                  <c:v>4632</c:v>
                </c:pt>
                <c:pt idx="10">
                  <c:v>4401</c:v>
                </c:pt>
                <c:pt idx="11">
                  <c:v>4634</c:v>
                </c:pt>
                <c:pt idx="12">
                  <c:v>4407</c:v>
                </c:pt>
                <c:pt idx="13">
                  <c:v>3751</c:v>
                </c:pt>
                <c:pt idx="14">
                  <c:v>3252</c:v>
                </c:pt>
                <c:pt idx="15">
                  <c:v>2951</c:v>
                </c:pt>
                <c:pt idx="16">
                  <c:v>3194</c:v>
                </c:pt>
                <c:pt idx="17">
                  <c:v>3246</c:v>
                </c:pt>
                <c:pt idx="18">
                  <c:v>2786</c:v>
                </c:pt>
                <c:pt idx="19">
                  <c:v>2484</c:v>
                </c:pt>
                <c:pt idx="20">
                  <c:v>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7-493C-8F33-B08C6A654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650031"/>
        <c:axId val="1"/>
      </c:barChart>
      <c:catAx>
        <c:axId val="25065003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065003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[54]集計!$B$3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BF-4D2D-BCF2-277C19ADD43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[54]集計!$A$4:$A$24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[54]集計!$B$4:$B$24</c:f>
              <c:numCache>
                <c:formatCode>General</c:formatCode>
                <c:ptCount val="21"/>
                <c:pt idx="0">
                  <c:v>11</c:v>
                </c:pt>
                <c:pt idx="1">
                  <c:v>140</c:v>
                </c:pt>
                <c:pt idx="2">
                  <c:v>681</c:v>
                </c:pt>
                <c:pt idx="3">
                  <c:v>1672</c:v>
                </c:pt>
                <c:pt idx="4">
                  <c:v>2847</c:v>
                </c:pt>
                <c:pt idx="5">
                  <c:v>4069</c:v>
                </c:pt>
                <c:pt idx="6">
                  <c:v>4922</c:v>
                </c:pt>
                <c:pt idx="7">
                  <c:v>5742</c:v>
                </c:pt>
                <c:pt idx="8">
                  <c:v>5011</c:v>
                </c:pt>
                <c:pt idx="9">
                  <c:v>4683</c:v>
                </c:pt>
                <c:pt idx="10">
                  <c:v>4521</c:v>
                </c:pt>
                <c:pt idx="11">
                  <c:v>4846</c:v>
                </c:pt>
                <c:pt idx="12">
                  <c:v>4709</c:v>
                </c:pt>
                <c:pt idx="13">
                  <c:v>4086</c:v>
                </c:pt>
                <c:pt idx="14">
                  <c:v>3574</c:v>
                </c:pt>
                <c:pt idx="15">
                  <c:v>3292</c:v>
                </c:pt>
                <c:pt idx="16">
                  <c:v>3431</c:v>
                </c:pt>
                <c:pt idx="17">
                  <c:v>3412</c:v>
                </c:pt>
                <c:pt idx="18">
                  <c:v>2864</c:v>
                </c:pt>
                <c:pt idx="19">
                  <c:v>2716</c:v>
                </c:pt>
                <c:pt idx="20">
                  <c:v>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F-4D2D-BCF2-277C19ADD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644207"/>
        <c:axId val="1"/>
      </c:barChart>
      <c:catAx>
        <c:axId val="25064420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064420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[55]集計!$C$3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[55]集計!$A$4:$A$25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[55]集計!$C$4:$C$24</c:f>
              <c:numCache>
                <c:formatCode>General</c:formatCode>
                <c:ptCount val="21"/>
                <c:pt idx="0">
                  <c:v>71</c:v>
                </c:pt>
                <c:pt idx="1">
                  <c:v>551</c:v>
                </c:pt>
                <c:pt idx="2">
                  <c:v>1874</c:v>
                </c:pt>
                <c:pt idx="3">
                  <c:v>3370</c:v>
                </c:pt>
                <c:pt idx="4">
                  <c:v>4435</c:v>
                </c:pt>
                <c:pt idx="5">
                  <c:v>4980</c:v>
                </c:pt>
                <c:pt idx="6">
                  <c:v>5407</c:v>
                </c:pt>
                <c:pt idx="7">
                  <c:v>5944</c:v>
                </c:pt>
                <c:pt idx="8">
                  <c:v>4959</c:v>
                </c:pt>
                <c:pt idx="9">
                  <c:v>4638</c:v>
                </c:pt>
                <c:pt idx="10">
                  <c:v>4418</c:v>
                </c:pt>
                <c:pt idx="11">
                  <c:v>4608</c:v>
                </c:pt>
                <c:pt idx="12">
                  <c:v>4433</c:v>
                </c:pt>
                <c:pt idx="13">
                  <c:v>3742</c:v>
                </c:pt>
                <c:pt idx="14">
                  <c:v>3285</c:v>
                </c:pt>
                <c:pt idx="15">
                  <c:v>2950</c:v>
                </c:pt>
                <c:pt idx="16">
                  <c:v>3196</c:v>
                </c:pt>
                <c:pt idx="17">
                  <c:v>3245</c:v>
                </c:pt>
                <c:pt idx="18">
                  <c:v>2789</c:v>
                </c:pt>
                <c:pt idx="19">
                  <c:v>2488</c:v>
                </c:pt>
                <c:pt idx="20">
                  <c:v>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C-4DE7-B021-62240D4C9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29151440"/>
        <c:axId val="1"/>
      </c:barChart>
      <c:catAx>
        <c:axId val="529151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9151440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[55]集計!$B$3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78-4DAE-AC6D-DA9EDEF17DD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[55]集計!$A$4:$A$24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[55]集計!$B$4:$B$24</c:f>
              <c:numCache>
                <c:formatCode>General</c:formatCode>
                <c:ptCount val="21"/>
                <c:pt idx="0">
                  <c:v>11</c:v>
                </c:pt>
                <c:pt idx="1">
                  <c:v>138</c:v>
                </c:pt>
                <c:pt idx="2">
                  <c:v>684</c:v>
                </c:pt>
                <c:pt idx="3">
                  <c:v>1668</c:v>
                </c:pt>
                <c:pt idx="4">
                  <c:v>2851</c:v>
                </c:pt>
                <c:pt idx="5">
                  <c:v>4050</c:v>
                </c:pt>
                <c:pt idx="6">
                  <c:v>4896</c:v>
                </c:pt>
                <c:pt idx="7">
                  <c:v>5787</c:v>
                </c:pt>
                <c:pt idx="8">
                  <c:v>5008</c:v>
                </c:pt>
                <c:pt idx="9">
                  <c:v>4685</c:v>
                </c:pt>
                <c:pt idx="10">
                  <c:v>4529</c:v>
                </c:pt>
                <c:pt idx="11">
                  <c:v>4823</c:v>
                </c:pt>
                <c:pt idx="12">
                  <c:v>4712</c:v>
                </c:pt>
                <c:pt idx="13">
                  <c:v>4124</c:v>
                </c:pt>
                <c:pt idx="14">
                  <c:v>3585</c:v>
                </c:pt>
                <c:pt idx="15">
                  <c:v>3296</c:v>
                </c:pt>
                <c:pt idx="16">
                  <c:v>3430</c:v>
                </c:pt>
                <c:pt idx="17">
                  <c:v>3404</c:v>
                </c:pt>
                <c:pt idx="18">
                  <c:v>2885</c:v>
                </c:pt>
                <c:pt idx="19">
                  <c:v>2717</c:v>
                </c:pt>
                <c:pt idx="20">
                  <c:v>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8-4DAE-AC6D-DA9EDEF1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29155600"/>
        <c:axId val="1"/>
      </c:barChart>
      <c:catAx>
        <c:axId val="529155600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9155600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[56]集計!$C$3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[56]集計!$A$4:$A$25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[56]集計!$C$4:$C$24</c:f>
              <c:numCache>
                <c:formatCode>General</c:formatCode>
                <c:ptCount val="21"/>
                <c:pt idx="0">
                  <c:v>71</c:v>
                </c:pt>
                <c:pt idx="1">
                  <c:v>555</c:v>
                </c:pt>
                <c:pt idx="2">
                  <c:v>1865</c:v>
                </c:pt>
                <c:pt idx="3">
                  <c:v>3390</c:v>
                </c:pt>
                <c:pt idx="4">
                  <c:v>4433</c:v>
                </c:pt>
                <c:pt idx="5">
                  <c:v>4978</c:v>
                </c:pt>
                <c:pt idx="6">
                  <c:v>5367</c:v>
                </c:pt>
                <c:pt idx="7">
                  <c:v>5966</c:v>
                </c:pt>
                <c:pt idx="8">
                  <c:v>4975</c:v>
                </c:pt>
                <c:pt idx="9">
                  <c:v>4636</c:v>
                </c:pt>
                <c:pt idx="10">
                  <c:v>4404</c:v>
                </c:pt>
                <c:pt idx="11">
                  <c:v>4615</c:v>
                </c:pt>
                <c:pt idx="12">
                  <c:v>4426</c:v>
                </c:pt>
                <c:pt idx="13">
                  <c:v>3757</c:v>
                </c:pt>
                <c:pt idx="14">
                  <c:v>3256</c:v>
                </c:pt>
                <c:pt idx="15">
                  <c:v>2991</c:v>
                </c:pt>
                <c:pt idx="16">
                  <c:v>3192</c:v>
                </c:pt>
                <c:pt idx="17">
                  <c:v>3221</c:v>
                </c:pt>
                <c:pt idx="18">
                  <c:v>2806</c:v>
                </c:pt>
                <c:pt idx="19">
                  <c:v>2501</c:v>
                </c:pt>
                <c:pt idx="20">
                  <c:v>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2-4CDD-838F-53C7CE34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63480527"/>
        <c:axId val="1"/>
      </c:barChart>
      <c:catAx>
        <c:axId val="196348052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63480527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[56]集計!$B$3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A3-4188-9888-5EC2C38FB92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[56]集計!$A$4:$A$24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[56]集計!$B$4:$B$24</c:f>
              <c:numCache>
                <c:formatCode>General</c:formatCode>
                <c:ptCount val="21"/>
                <c:pt idx="0">
                  <c:v>12</c:v>
                </c:pt>
                <c:pt idx="1">
                  <c:v>136</c:v>
                </c:pt>
                <c:pt idx="2">
                  <c:v>685</c:v>
                </c:pt>
                <c:pt idx="3">
                  <c:v>1662</c:v>
                </c:pt>
                <c:pt idx="4">
                  <c:v>2853</c:v>
                </c:pt>
                <c:pt idx="5">
                  <c:v>4045</c:v>
                </c:pt>
                <c:pt idx="6">
                  <c:v>4866</c:v>
                </c:pt>
                <c:pt idx="7">
                  <c:v>5806</c:v>
                </c:pt>
                <c:pt idx="8">
                  <c:v>5013</c:v>
                </c:pt>
                <c:pt idx="9">
                  <c:v>4690</c:v>
                </c:pt>
                <c:pt idx="10">
                  <c:v>4533</c:v>
                </c:pt>
                <c:pt idx="11">
                  <c:v>4813</c:v>
                </c:pt>
                <c:pt idx="12">
                  <c:v>4727</c:v>
                </c:pt>
                <c:pt idx="13">
                  <c:v>4107</c:v>
                </c:pt>
                <c:pt idx="14">
                  <c:v>3598</c:v>
                </c:pt>
                <c:pt idx="15">
                  <c:v>3320</c:v>
                </c:pt>
                <c:pt idx="16">
                  <c:v>3432</c:v>
                </c:pt>
                <c:pt idx="17">
                  <c:v>3397</c:v>
                </c:pt>
                <c:pt idx="18">
                  <c:v>2896</c:v>
                </c:pt>
                <c:pt idx="19">
                  <c:v>2723</c:v>
                </c:pt>
                <c:pt idx="20">
                  <c:v>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3-4188-9888-5EC2C38F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08668991"/>
        <c:axId val="1"/>
      </c:barChart>
      <c:catAx>
        <c:axId val="1808668991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08668991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[57]集計!$C$3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[57]集計!$A$4:$A$25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[57]集計!$C$4:$C$24</c:f>
              <c:numCache>
                <c:formatCode>General</c:formatCode>
                <c:ptCount val="21"/>
                <c:pt idx="0">
                  <c:v>70</c:v>
                </c:pt>
                <c:pt idx="1">
                  <c:v>554</c:v>
                </c:pt>
                <c:pt idx="2">
                  <c:v>1863</c:v>
                </c:pt>
                <c:pt idx="3">
                  <c:v>3378</c:v>
                </c:pt>
                <c:pt idx="4">
                  <c:v>4454</c:v>
                </c:pt>
                <c:pt idx="5">
                  <c:v>4975</c:v>
                </c:pt>
                <c:pt idx="6">
                  <c:v>5327</c:v>
                </c:pt>
                <c:pt idx="7">
                  <c:v>6001</c:v>
                </c:pt>
                <c:pt idx="8">
                  <c:v>4994</c:v>
                </c:pt>
                <c:pt idx="9">
                  <c:v>4633</c:v>
                </c:pt>
                <c:pt idx="10">
                  <c:v>4398</c:v>
                </c:pt>
                <c:pt idx="11">
                  <c:v>4594</c:v>
                </c:pt>
                <c:pt idx="12">
                  <c:v>4443</c:v>
                </c:pt>
                <c:pt idx="13">
                  <c:v>3774</c:v>
                </c:pt>
                <c:pt idx="14">
                  <c:v>3269</c:v>
                </c:pt>
                <c:pt idx="15">
                  <c:v>2983</c:v>
                </c:pt>
                <c:pt idx="16">
                  <c:v>3175</c:v>
                </c:pt>
                <c:pt idx="17">
                  <c:v>3229</c:v>
                </c:pt>
                <c:pt idx="18">
                  <c:v>2806</c:v>
                </c:pt>
                <c:pt idx="19">
                  <c:v>2518</c:v>
                </c:pt>
                <c:pt idx="20">
                  <c:v>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1-401F-9D40-3B493FF00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76630415"/>
        <c:axId val="1"/>
      </c:barChart>
      <c:catAx>
        <c:axId val="37663041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76630415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[57]集計!$B$3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71-480A-9B8D-1911C2D3EA4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[57]集計!$A$4:$A$24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[57]集計!$B$4:$B$24</c:f>
              <c:numCache>
                <c:formatCode>General</c:formatCode>
                <c:ptCount val="21"/>
                <c:pt idx="0">
                  <c:v>12</c:v>
                </c:pt>
                <c:pt idx="1">
                  <c:v>131</c:v>
                </c:pt>
                <c:pt idx="2">
                  <c:v>682</c:v>
                </c:pt>
                <c:pt idx="3">
                  <c:v>1657</c:v>
                </c:pt>
                <c:pt idx="4">
                  <c:v>2842</c:v>
                </c:pt>
                <c:pt idx="5">
                  <c:v>4067</c:v>
                </c:pt>
                <c:pt idx="6">
                  <c:v>4814</c:v>
                </c:pt>
                <c:pt idx="7">
                  <c:v>5847</c:v>
                </c:pt>
                <c:pt idx="8">
                  <c:v>5018</c:v>
                </c:pt>
                <c:pt idx="9">
                  <c:v>4699</c:v>
                </c:pt>
                <c:pt idx="10">
                  <c:v>4518</c:v>
                </c:pt>
                <c:pt idx="11">
                  <c:v>4817</c:v>
                </c:pt>
                <c:pt idx="12">
                  <c:v>4739</c:v>
                </c:pt>
                <c:pt idx="13">
                  <c:v>4137</c:v>
                </c:pt>
                <c:pt idx="14">
                  <c:v>3625</c:v>
                </c:pt>
                <c:pt idx="15">
                  <c:v>3315</c:v>
                </c:pt>
                <c:pt idx="16">
                  <c:v>3430</c:v>
                </c:pt>
                <c:pt idx="17">
                  <c:v>3413</c:v>
                </c:pt>
                <c:pt idx="18">
                  <c:v>2882</c:v>
                </c:pt>
                <c:pt idx="19">
                  <c:v>2748</c:v>
                </c:pt>
                <c:pt idx="20">
                  <c:v>2300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71-480A-9B8D-1911C2D3E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76630831"/>
        <c:axId val="1"/>
      </c:barChart>
      <c:catAx>
        <c:axId val="376630831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76630831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[58]集計!$C$3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[58]集計!$A$4:$A$25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[58]集計!$C$4:$C$24</c:f>
              <c:numCache>
                <c:formatCode>General</c:formatCode>
                <c:ptCount val="21"/>
                <c:pt idx="0">
                  <c:v>73</c:v>
                </c:pt>
                <c:pt idx="1">
                  <c:v>551</c:v>
                </c:pt>
                <c:pt idx="2">
                  <c:v>1861</c:v>
                </c:pt>
                <c:pt idx="3">
                  <c:v>3366</c:v>
                </c:pt>
                <c:pt idx="4">
                  <c:v>4453</c:v>
                </c:pt>
                <c:pt idx="5">
                  <c:v>4970</c:v>
                </c:pt>
                <c:pt idx="6">
                  <c:v>5320</c:v>
                </c:pt>
                <c:pt idx="7">
                  <c:v>6005</c:v>
                </c:pt>
                <c:pt idx="8">
                  <c:v>5017</c:v>
                </c:pt>
                <c:pt idx="9">
                  <c:v>4625</c:v>
                </c:pt>
                <c:pt idx="10">
                  <c:v>4407</c:v>
                </c:pt>
                <c:pt idx="11">
                  <c:v>4601</c:v>
                </c:pt>
                <c:pt idx="12">
                  <c:v>4432</c:v>
                </c:pt>
                <c:pt idx="13">
                  <c:v>3787</c:v>
                </c:pt>
                <c:pt idx="14">
                  <c:v>3295</c:v>
                </c:pt>
                <c:pt idx="15">
                  <c:v>2990</c:v>
                </c:pt>
                <c:pt idx="16">
                  <c:v>3167</c:v>
                </c:pt>
                <c:pt idx="17">
                  <c:v>3234</c:v>
                </c:pt>
                <c:pt idx="18">
                  <c:v>2821</c:v>
                </c:pt>
                <c:pt idx="19">
                  <c:v>2516</c:v>
                </c:pt>
                <c:pt idx="20">
                  <c:v>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B-4982-96EB-CE2663392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76629999"/>
        <c:axId val="1"/>
      </c:barChart>
      <c:catAx>
        <c:axId val="376629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7662999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D2-4D5E-BC57-98D15B203B0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[6]集計!$B$4:$B$24</c:f>
              <c:numCache>
                <c:formatCode>General</c:formatCode>
                <c:ptCount val="21"/>
                <c:pt idx="0">
                  <c:v>15</c:v>
                </c:pt>
                <c:pt idx="1">
                  <c:v>182</c:v>
                </c:pt>
                <c:pt idx="2">
                  <c:v>758</c:v>
                </c:pt>
                <c:pt idx="3">
                  <c:v>1874</c:v>
                </c:pt>
                <c:pt idx="4">
                  <c:v>3109</c:v>
                </c:pt>
                <c:pt idx="5">
                  <c:v>3963</c:v>
                </c:pt>
                <c:pt idx="6">
                  <c:v>5607</c:v>
                </c:pt>
                <c:pt idx="7">
                  <c:v>4792</c:v>
                </c:pt>
                <c:pt idx="8">
                  <c:v>4616</c:v>
                </c:pt>
                <c:pt idx="9">
                  <c:v>4462</c:v>
                </c:pt>
                <c:pt idx="10">
                  <c:v>4682</c:v>
                </c:pt>
                <c:pt idx="11">
                  <c:v>4782</c:v>
                </c:pt>
                <c:pt idx="12">
                  <c:v>4217</c:v>
                </c:pt>
                <c:pt idx="13">
                  <c:v>3619</c:v>
                </c:pt>
                <c:pt idx="14">
                  <c:v>3044</c:v>
                </c:pt>
                <c:pt idx="15">
                  <c:v>3134</c:v>
                </c:pt>
                <c:pt idx="16">
                  <c:v>3042</c:v>
                </c:pt>
                <c:pt idx="17">
                  <c:v>2908</c:v>
                </c:pt>
                <c:pt idx="18">
                  <c:v>2670</c:v>
                </c:pt>
                <c:pt idx="19">
                  <c:v>2396</c:v>
                </c:pt>
                <c:pt idx="20">
                  <c:v>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2-4D5E-BC57-98D15B203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4816239"/>
        <c:axId val="1"/>
      </c:barChart>
      <c:catAx>
        <c:axId val="127481623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7481623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[58]集計!$B$3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7C-4813-80E4-2897D25FF98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[58]集計!$A$4:$A$24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[58]集計!$B$4:$B$24</c:f>
              <c:numCache>
                <c:formatCode>General</c:formatCode>
                <c:ptCount val="21"/>
                <c:pt idx="0">
                  <c:v>12</c:v>
                </c:pt>
                <c:pt idx="1">
                  <c:v>131</c:v>
                </c:pt>
                <c:pt idx="2">
                  <c:v>677</c:v>
                </c:pt>
                <c:pt idx="3">
                  <c:v>1654</c:v>
                </c:pt>
                <c:pt idx="4">
                  <c:v>2842</c:v>
                </c:pt>
                <c:pt idx="5">
                  <c:v>4064</c:v>
                </c:pt>
                <c:pt idx="6">
                  <c:v>4803</c:v>
                </c:pt>
                <c:pt idx="7">
                  <c:v>5852</c:v>
                </c:pt>
                <c:pt idx="8">
                  <c:v>5035</c:v>
                </c:pt>
                <c:pt idx="9">
                  <c:v>4688</c:v>
                </c:pt>
                <c:pt idx="10">
                  <c:v>4508</c:v>
                </c:pt>
                <c:pt idx="11">
                  <c:v>4823</c:v>
                </c:pt>
                <c:pt idx="12">
                  <c:v>4750</c:v>
                </c:pt>
                <c:pt idx="13">
                  <c:v>4167</c:v>
                </c:pt>
                <c:pt idx="14">
                  <c:v>3634</c:v>
                </c:pt>
                <c:pt idx="15">
                  <c:v>3305</c:v>
                </c:pt>
                <c:pt idx="16">
                  <c:v>3469</c:v>
                </c:pt>
                <c:pt idx="17">
                  <c:v>3400</c:v>
                </c:pt>
                <c:pt idx="18">
                  <c:v>2902</c:v>
                </c:pt>
                <c:pt idx="19">
                  <c:v>2737</c:v>
                </c:pt>
                <c:pt idx="20">
                  <c:v>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C-4813-80E4-2897D25F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4387375"/>
        <c:axId val="1"/>
      </c:barChart>
      <c:catAx>
        <c:axId val="29438737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9438737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[59]集計!$C$3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[59]集計!$A$4:$A$25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[59]集計!$C$4:$C$24</c:f>
              <c:numCache>
                <c:formatCode>General</c:formatCode>
                <c:ptCount val="21"/>
                <c:pt idx="0">
                  <c:v>71</c:v>
                </c:pt>
                <c:pt idx="1">
                  <c:v>553</c:v>
                </c:pt>
                <c:pt idx="2">
                  <c:v>1853</c:v>
                </c:pt>
                <c:pt idx="3">
                  <c:v>3375</c:v>
                </c:pt>
                <c:pt idx="4">
                  <c:v>4439</c:v>
                </c:pt>
                <c:pt idx="5">
                  <c:v>4984</c:v>
                </c:pt>
                <c:pt idx="6">
                  <c:v>5283</c:v>
                </c:pt>
                <c:pt idx="7">
                  <c:v>6026</c:v>
                </c:pt>
                <c:pt idx="8">
                  <c:v>5020</c:v>
                </c:pt>
                <c:pt idx="9">
                  <c:v>4633</c:v>
                </c:pt>
                <c:pt idx="10">
                  <c:v>4409</c:v>
                </c:pt>
                <c:pt idx="11">
                  <c:v>4600</c:v>
                </c:pt>
                <c:pt idx="12">
                  <c:v>4449</c:v>
                </c:pt>
                <c:pt idx="13">
                  <c:v>3803</c:v>
                </c:pt>
                <c:pt idx="14">
                  <c:v>3304</c:v>
                </c:pt>
                <c:pt idx="15">
                  <c:v>2991</c:v>
                </c:pt>
                <c:pt idx="16">
                  <c:v>3160</c:v>
                </c:pt>
                <c:pt idx="17">
                  <c:v>3241</c:v>
                </c:pt>
                <c:pt idx="18">
                  <c:v>2829</c:v>
                </c:pt>
                <c:pt idx="19">
                  <c:v>2512</c:v>
                </c:pt>
                <c:pt idx="20">
                  <c:v>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A-4B5A-B420-0E5373C56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49769456"/>
        <c:axId val="1"/>
      </c:barChart>
      <c:catAx>
        <c:axId val="14497694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76945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[59]集計!$B$3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2-405B-9E33-405AC17DB5A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[59]集計!$A$4:$A$24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[59]集計!$B$4:$B$24</c:f>
              <c:numCache>
                <c:formatCode>General</c:formatCode>
                <c:ptCount val="21"/>
                <c:pt idx="0">
                  <c:v>13</c:v>
                </c:pt>
                <c:pt idx="1">
                  <c:v>130</c:v>
                </c:pt>
                <c:pt idx="2">
                  <c:v>669</c:v>
                </c:pt>
                <c:pt idx="3">
                  <c:v>1652</c:v>
                </c:pt>
                <c:pt idx="4">
                  <c:v>2858</c:v>
                </c:pt>
                <c:pt idx="5">
                  <c:v>4055</c:v>
                </c:pt>
                <c:pt idx="6">
                  <c:v>4802</c:v>
                </c:pt>
                <c:pt idx="7">
                  <c:v>5851</c:v>
                </c:pt>
                <c:pt idx="8">
                  <c:v>5035</c:v>
                </c:pt>
                <c:pt idx="9">
                  <c:v>4695</c:v>
                </c:pt>
                <c:pt idx="10">
                  <c:v>4518</c:v>
                </c:pt>
                <c:pt idx="11">
                  <c:v>4815</c:v>
                </c:pt>
                <c:pt idx="12">
                  <c:v>4755</c:v>
                </c:pt>
                <c:pt idx="13">
                  <c:v>4166</c:v>
                </c:pt>
                <c:pt idx="14">
                  <c:v>3637</c:v>
                </c:pt>
                <c:pt idx="15">
                  <c:v>3315</c:v>
                </c:pt>
                <c:pt idx="16">
                  <c:v>3482</c:v>
                </c:pt>
                <c:pt idx="17">
                  <c:v>3392</c:v>
                </c:pt>
                <c:pt idx="18">
                  <c:v>2921</c:v>
                </c:pt>
                <c:pt idx="19">
                  <c:v>2736</c:v>
                </c:pt>
                <c:pt idx="20">
                  <c:v>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2-405B-9E33-405AC17DB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49781520"/>
        <c:axId val="1"/>
      </c:barChart>
      <c:catAx>
        <c:axId val="1449781520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781520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[60]集計!$C$4:$C$24</c:f>
              <c:numCache>
                <c:formatCode>General</c:formatCode>
                <c:ptCount val="21"/>
                <c:pt idx="0">
                  <c:v>70</c:v>
                </c:pt>
                <c:pt idx="1">
                  <c:v>551</c:v>
                </c:pt>
                <c:pt idx="2">
                  <c:v>1851</c:v>
                </c:pt>
                <c:pt idx="3">
                  <c:v>3375</c:v>
                </c:pt>
                <c:pt idx="4">
                  <c:v>4416</c:v>
                </c:pt>
                <c:pt idx="5">
                  <c:v>4982</c:v>
                </c:pt>
                <c:pt idx="6">
                  <c:v>5264</c:v>
                </c:pt>
                <c:pt idx="7">
                  <c:v>6071</c:v>
                </c:pt>
                <c:pt idx="8">
                  <c:v>5014</c:v>
                </c:pt>
                <c:pt idx="9">
                  <c:v>4640</c:v>
                </c:pt>
                <c:pt idx="10">
                  <c:v>4415</c:v>
                </c:pt>
                <c:pt idx="11">
                  <c:v>4612</c:v>
                </c:pt>
                <c:pt idx="12">
                  <c:v>4458</c:v>
                </c:pt>
                <c:pt idx="13">
                  <c:v>3806</c:v>
                </c:pt>
                <c:pt idx="14">
                  <c:v>3326</c:v>
                </c:pt>
                <c:pt idx="15">
                  <c:v>2973</c:v>
                </c:pt>
                <c:pt idx="16">
                  <c:v>3168</c:v>
                </c:pt>
                <c:pt idx="17">
                  <c:v>3254</c:v>
                </c:pt>
                <c:pt idx="18">
                  <c:v>2838</c:v>
                </c:pt>
                <c:pt idx="19">
                  <c:v>2512</c:v>
                </c:pt>
                <c:pt idx="20">
                  <c:v>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D-416D-B755-989A43934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40671663"/>
        <c:axId val="1"/>
      </c:barChart>
      <c:catAx>
        <c:axId val="54067166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4067166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BB-4007-90A1-8079A3B475C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[60]集計!$B$4:$B$24</c:f>
              <c:numCache>
                <c:formatCode>General</c:formatCode>
                <c:ptCount val="21"/>
                <c:pt idx="0">
                  <c:v>12</c:v>
                </c:pt>
                <c:pt idx="1">
                  <c:v>131</c:v>
                </c:pt>
                <c:pt idx="2">
                  <c:v>669</c:v>
                </c:pt>
                <c:pt idx="3">
                  <c:v>1643</c:v>
                </c:pt>
                <c:pt idx="4">
                  <c:v>2876</c:v>
                </c:pt>
                <c:pt idx="5">
                  <c:v>4045</c:v>
                </c:pt>
                <c:pt idx="6">
                  <c:v>4752</c:v>
                </c:pt>
                <c:pt idx="7">
                  <c:v>5914</c:v>
                </c:pt>
                <c:pt idx="8">
                  <c:v>5040</c:v>
                </c:pt>
                <c:pt idx="9">
                  <c:v>4697</c:v>
                </c:pt>
                <c:pt idx="10">
                  <c:v>4520</c:v>
                </c:pt>
                <c:pt idx="11">
                  <c:v>4810</c:v>
                </c:pt>
                <c:pt idx="12">
                  <c:v>4764</c:v>
                </c:pt>
                <c:pt idx="13">
                  <c:v>4186</c:v>
                </c:pt>
                <c:pt idx="14">
                  <c:v>3641</c:v>
                </c:pt>
                <c:pt idx="15">
                  <c:v>3294</c:v>
                </c:pt>
                <c:pt idx="16">
                  <c:v>3485</c:v>
                </c:pt>
                <c:pt idx="17">
                  <c:v>3397</c:v>
                </c:pt>
                <c:pt idx="18">
                  <c:v>2936</c:v>
                </c:pt>
                <c:pt idx="19">
                  <c:v>2734</c:v>
                </c:pt>
                <c:pt idx="20">
                  <c:v>2327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B-4007-90A1-8079A3B47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40661263"/>
        <c:axId val="1"/>
      </c:barChart>
      <c:catAx>
        <c:axId val="540661263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40661263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[61]集計!$C$4:$C$24</c:f>
              <c:numCache>
                <c:formatCode>General</c:formatCode>
                <c:ptCount val="21"/>
                <c:pt idx="0">
                  <c:v>68</c:v>
                </c:pt>
                <c:pt idx="1">
                  <c:v>538</c:v>
                </c:pt>
                <c:pt idx="2">
                  <c:v>1822</c:v>
                </c:pt>
                <c:pt idx="3">
                  <c:v>3373</c:v>
                </c:pt>
                <c:pt idx="4">
                  <c:v>4439</c:v>
                </c:pt>
                <c:pt idx="5">
                  <c:v>4978</c:v>
                </c:pt>
                <c:pt idx="6">
                  <c:v>5254</c:v>
                </c:pt>
                <c:pt idx="7">
                  <c:v>6103</c:v>
                </c:pt>
                <c:pt idx="8">
                  <c:v>5013</c:v>
                </c:pt>
                <c:pt idx="9">
                  <c:v>4652</c:v>
                </c:pt>
                <c:pt idx="10">
                  <c:v>4432</c:v>
                </c:pt>
                <c:pt idx="11">
                  <c:v>4614</c:v>
                </c:pt>
                <c:pt idx="12">
                  <c:v>4471</c:v>
                </c:pt>
                <c:pt idx="13">
                  <c:v>3810</c:v>
                </c:pt>
                <c:pt idx="14">
                  <c:v>3356</c:v>
                </c:pt>
                <c:pt idx="15">
                  <c:v>3006</c:v>
                </c:pt>
                <c:pt idx="16">
                  <c:v>3249</c:v>
                </c:pt>
                <c:pt idx="17">
                  <c:v>3283</c:v>
                </c:pt>
                <c:pt idx="18">
                  <c:v>2853</c:v>
                </c:pt>
                <c:pt idx="19">
                  <c:v>2526</c:v>
                </c:pt>
                <c:pt idx="20">
                  <c:v>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A-4B77-B593-F0F01DB5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40671663"/>
        <c:axId val="1"/>
      </c:barChart>
      <c:catAx>
        <c:axId val="54067166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4067166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8-47F2-B374-306FD2B0CFA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[61]集計!$B$4:$B$24</c:f>
              <c:numCache>
                <c:formatCode>General</c:formatCode>
                <c:ptCount val="21"/>
                <c:pt idx="0">
                  <c:v>13</c:v>
                </c:pt>
                <c:pt idx="1">
                  <c:v>130</c:v>
                </c:pt>
                <c:pt idx="2">
                  <c:v>656</c:v>
                </c:pt>
                <c:pt idx="3">
                  <c:v>1636</c:v>
                </c:pt>
                <c:pt idx="4">
                  <c:v>2901</c:v>
                </c:pt>
                <c:pt idx="5">
                  <c:v>4020</c:v>
                </c:pt>
                <c:pt idx="6">
                  <c:v>4724</c:v>
                </c:pt>
                <c:pt idx="7">
                  <c:v>5967</c:v>
                </c:pt>
                <c:pt idx="8">
                  <c:v>5040</c:v>
                </c:pt>
                <c:pt idx="9">
                  <c:v>4733</c:v>
                </c:pt>
                <c:pt idx="10">
                  <c:v>4504</c:v>
                </c:pt>
                <c:pt idx="11">
                  <c:v>4794</c:v>
                </c:pt>
                <c:pt idx="12">
                  <c:v>4779</c:v>
                </c:pt>
                <c:pt idx="13">
                  <c:v>4223</c:v>
                </c:pt>
                <c:pt idx="14">
                  <c:v>3658</c:v>
                </c:pt>
                <c:pt idx="15">
                  <c:v>3363</c:v>
                </c:pt>
                <c:pt idx="16">
                  <c:v>3506</c:v>
                </c:pt>
                <c:pt idx="17">
                  <c:v>3459</c:v>
                </c:pt>
                <c:pt idx="18">
                  <c:v>2950</c:v>
                </c:pt>
                <c:pt idx="19">
                  <c:v>2745</c:v>
                </c:pt>
                <c:pt idx="20">
                  <c:v>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8-47F2-B374-306FD2B0C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40673743"/>
        <c:axId val="1"/>
      </c:barChart>
      <c:catAx>
        <c:axId val="540673743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40673743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[62]集計!$C$4:$C$24</c:f>
              <c:numCache>
                <c:formatCode>General</c:formatCode>
                <c:ptCount val="21"/>
                <c:pt idx="0">
                  <c:v>68</c:v>
                </c:pt>
                <c:pt idx="1">
                  <c:v>540</c:v>
                </c:pt>
                <c:pt idx="2">
                  <c:v>1814</c:v>
                </c:pt>
                <c:pt idx="3">
                  <c:v>3385</c:v>
                </c:pt>
                <c:pt idx="4">
                  <c:v>4434</c:v>
                </c:pt>
                <c:pt idx="5">
                  <c:v>4960</c:v>
                </c:pt>
                <c:pt idx="6">
                  <c:v>5236</c:v>
                </c:pt>
                <c:pt idx="7">
                  <c:v>6117</c:v>
                </c:pt>
                <c:pt idx="8">
                  <c:v>5044</c:v>
                </c:pt>
                <c:pt idx="9">
                  <c:v>4630</c:v>
                </c:pt>
                <c:pt idx="10">
                  <c:v>4458</c:v>
                </c:pt>
                <c:pt idx="11">
                  <c:v>4619</c:v>
                </c:pt>
                <c:pt idx="12">
                  <c:v>4471</c:v>
                </c:pt>
                <c:pt idx="13">
                  <c:v>3823</c:v>
                </c:pt>
                <c:pt idx="14">
                  <c:v>3366</c:v>
                </c:pt>
                <c:pt idx="15">
                  <c:v>2992</c:v>
                </c:pt>
                <c:pt idx="16">
                  <c:v>3273</c:v>
                </c:pt>
                <c:pt idx="17">
                  <c:v>3279</c:v>
                </c:pt>
                <c:pt idx="18">
                  <c:v>2852</c:v>
                </c:pt>
                <c:pt idx="19">
                  <c:v>2543</c:v>
                </c:pt>
                <c:pt idx="20">
                  <c:v>2253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7-43BE-B98D-59E233FBF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0414496"/>
        <c:axId val="1"/>
      </c:barChart>
      <c:catAx>
        <c:axId val="20304144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041449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7C-4DC5-8DE8-E4CFCF12940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[62]集計!$B$4:$B$24</c:f>
              <c:numCache>
                <c:formatCode>General</c:formatCode>
                <c:ptCount val="21"/>
                <c:pt idx="0">
                  <c:v>13</c:v>
                </c:pt>
                <c:pt idx="1">
                  <c:v>128</c:v>
                </c:pt>
                <c:pt idx="2">
                  <c:v>659</c:v>
                </c:pt>
                <c:pt idx="3">
                  <c:v>1625</c:v>
                </c:pt>
                <c:pt idx="4">
                  <c:v>2904</c:v>
                </c:pt>
                <c:pt idx="5">
                  <c:v>4007</c:v>
                </c:pt>
                <c:pt idx="6">
                  <c:v>4679</c:v>
                </c:pt>
                <c:pt idx="7">
                  <c:v>6002</c:v>
                </c:pt>
                <c:pt idx="8">
                  <c:v>5050</c:v>
                </c:pt>
                <c:pt idx="9">
                  <c:v>4732</c:v>
                </c:pt>
                <c:pt idx="10">
                  <c:v>4510</c:v>
                </c:pt>
                <c:pt idx="11">
                  <c:v>4811</c:v>
                </c:pt>
                <c:pt idx="12">
                  <c:v>4772</c:v>
                </c:pt>
                <c:pt idx="13">
                  <c:v>4222</c:v>
                </c:pt>
                <c:pt idx="14">
                  <c:v>3695</c:v>
                </c:pt>
                <c:pt idx="15">
                  <c:v>3359</c:v>
                </c:pt>
                <c:pt idx="16">
                  <c:v>3507</c:v>
                </c:pt>
                <c:pt idx="17">
                  <c:v>3449</c:v>
                </c:pt>
                <c:pt idx="18">
                  <c:v>2953</c:v>
                </c:pt>
                <c:pt idx="19">
                  <c:v>2759</c:v>
                </c:pt>
                <c:pt idx="20">
                  <c:v>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C-4DC5-8DE8-E4CFCF129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0415744"/>
        <c:axId val="1"/>
      </c:barChart>
      <c:catAx>
        <c:axId val="203041574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041574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[63]集計!$C$3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[63]集計!$A$4:$A$25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[63]集計!$C$4:$C$24</c:f>
              <c:numCache>
                <c:formatCode>General</c:formatCode>
                <c:ptCount val="21"/>
                <c:pt idx="0">
                  <c:v>65</c:v>
                </c:pt>
                <c:pt idx="1">
                  <c:v>527</c:v>
                </c:pt>
                <c:pt idx="2">
                  <c:v>1817</c:v>
                </c:pt>
                <c:pt idx="3">
                  <c:v>3346</c:v>
                </c:pt>
                <c:pt idx="4">
                  <c:v>4463</c:v>
                </c:pt>
                <c:pt idx="5">
                  <c:v>4974</c:v>
                </c:pt>
                <c:pt idx="6">
                  <c:v>5182</c:v>
                </c:pt>
                <c:pt idx="7">
                  <c:v>6178</c:v>
                </c:pt>
                <c:pt idx="8">
                  <c:v>5037</c:v>
                </c:pt>
                <c:pt idx="9">
                  <c:v>4653</c:v>
                </c:pt>
                <c:pt idx="10">
                  <c:v>4468</c:v>
                </c:pt>
                <c:pt idx="11">
                  <c:v>4610</c:v>
                </c:pt>
                <c:pt idx="12">
                  <c:v>4491</c:v>
                </c:pt>
                <c:pt idx="13">
                  <c:v>3844</c:v>
                </c:pt>
                <c:pt idx="14">
                  <c:v>3386</c:v>
                </c:pt>
                <c:pt idx="15">
                  <c:v>2972</c:v>
                </c:pt>
                <c:pt idx="16">
                  <c:v>3300</c:v>
                </c:pt>
                <c:pt idx="17">
                  <c:v>3278</c:v>
                </c:pt>
                <c:pt idx="18">
                  <c:v>2855</c:v>
                </c:pt>
                <c:pt idx="19">
                  <c:v>2554</c:v>
                </c:pt>
                <c:pt idx="20">
                  <c:v>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F-4002-8388-2C7C33BEA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5599199"/>
        <c:axId val="1"/>
      </c:barChart>
      <c:catAx>
        <c:axId val="13255991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2559919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[7]集計!$C$3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[7]集計!$C$4:$C$24</c:f>
              <c:numCache>
                <c:formatCode>General</c:formatCode>
                <c:ptCount val="21"/>
                <c:pt idx="0">
                  <c:v>119</c:v>
                </c:pt>
                <c:pt idx="1">
                  <c:v>702</c:v>
                </c:pt>
                <c:pt idx="2">
                  <c:v>2039</c:v>
                </c:pt>
                <c:pt idx="3">
                  <c:v>3589</c:v>
                </c:pt>
                <c:pt idx="4">
                  <c:v>4326</c:v>
                </c:pt>
                <c:pt idx="5">
                  <c:v>4849</c:v>
                </c:pt>
                <c:pt idx="6">
                  <c:v>6027</c:v>
                </c:pt>
                <c:pt idx="7">
                  <c:v>4913</c:v>
                </c:pt>
                <c:pt idx="8">
                  <c:v>4648</c:v>
                </c:pt>
                <c:pt idx="9">
                  <c:v>4412</c:v>
                </c:pt>
                <c:pt idx="10">
                  <c:v>4539</c:v>
                </c:pt>
                <c:pt idx="11">
                  <c:v>4480</c:v>
                </c:pt>
                <c:pt idx="12">
                  <c:v>3793</c:v>
                </c:pt>
                <c:pt idx="13">
                  <c:v>3314</c:v>
                </c:pt>
                <c:pt idx="14">
                  <c:v>2748</c:v>
                </c:pt>
                <c:pt idx="15">
                  <c:v>2821</c:v>
                </c:pt>
                <c:pt idx="16">
                  <c:v>2897</c:v>
                </c:pt>
                <c:pt idx="17">
                  <c:v>2767</c:v>
                </c:pt>
                <c:pt idx="18">
                  <c:v>2551</c:v>
                </c:pt>
                <c:pt idx="19">
                  <c:v>2271</c:v>
                </c:pt>
                <c:pt idx="20">
                  <c:v>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E-4E46-839A-5CEFCFA73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412896"/>
        <c:axId val="1"/>
      </c:barChart>
      <c:catAx>
        <c:axId val="24128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1289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[63]集計!$B$3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04-451F-AC92-A0C2F81EF65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[63]集計!$A$4:$A$24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[63]集計!$B$4:$B$24</c:f>
              <c:numCache>
                <c:formatCode>General</c:formatCode>
                <c:ptCount val="21"/>
                <c:pt idx="0">
                  <c:v>12</c:v>
                </c:pt>
                <c:pt idx="1">
                  <c:v>121</c:v>
                </c:pt>
                <c:pt idx="2">
                  <c:v>664</c:v>
                </c:pt>
                <c:pt idx="3">
                  <c:v>1617</c:v>
                </c:pt>
                <c:pt idx="4">
                  <c:v>2921</c:v>
                </c:pt>
                <c:pt idx="5">
                  <c:v>3986</c:v>
                </c:pt>
                <c:pt idx="6">
                  <c:v>4630</c:v>
                </c:pt>
                <c:pt idx="7">
                  <c:v>6042</c:v>
                </c:pt>
                <c:pt idx="8">
                  <c:v>5064</c:v>
                </c:pt>
                <c:pt idx="9">
                  <c:v>4746</c:v>
                </c:pt>
                <c:pt idx="10">
                  <c:v>4514</c:v>
                </c:pt>
                <c:pt idx="11">
                  <c:v>4817</c:v>
                </c:pt>
                <c:pt idx="12">
                  <c:v>4796</c:v>
                </c:pt>
                <c:pt idx="13">
                  <c:v>4223</c:v>
                </c:pt>
                <c:pt idx="14">
                  <c:v>3728</c:v>
                </c:pt>
                <c:pt idx="15">
                  <c:v>3350</c:v>
                </c:pt>
                <c:pt idx="16">
                  <c:v>3498</c:v>
                </c:pt>
                <c:pt idx="17">
                  <c:v>3453</c:v>
                </c:pt>
                <c:pt idx="18">
                  <c:v>2963</c:v>
                </c:pt>
                <c:pt idx="19">
                  <c:v>2758</c:v>
                </c:pt>
                <c:pt idx="20">
                  <c:v>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4-451F-AC92-A0C2F81EF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5604191"/>
        <c:axId val="1"/>
      </c:barChart>
      <c:catAx>
        <c:axId val="1325604191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25604191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[64]集計!$C$3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[64]集計!$A$4:$A$25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[64]集計!$C$4:$C$24</c:f>
              <c:numCache>
                <c:formatCode>General</c:formatCode>
                <c:ptCount val="21"/>
                <c:pt idx="0">
                  <c:v>67</c:v>
                </c:pt>
                <c:pt idx="1">
                  <c:v>531</c:v>
                </c:pt>
                <c:pt idx="2">
                  <c:v>1813</c:v>
                </c:pt>
                <c:pt idx="3">
                  <c:v>3343</c:v>
                </c:pt>
                <c:pt idx="4">
                  <c:v>4490</c:v>
                </c:pt>
                <c:pt idx="5">
                  <c:v>4946</c:v>
                </c:pt>
                <c:pt idx="6">
                  <c:v>5197</c:v>
                </c:pt>
                <c:pt idx="7">
                  <c:v>6180</c:v>
                </c:pt>
                <c:pt idx="8">
                  <c:v>5039</c:v>
                </c:pt>
                <c:pt idx="9">
                  <c:v>4653</c:v>
                </c:pt>
                <c:pt idx="10">
                  <c:v>4477</c:v>
                </c:pt>
                <c:pt idx="11">
                  <c:v>4599</c:v>
                </c:pt>
                <c:pt idx="12">
                  <c:v>4501</c:v>
                </c:pt>
                <c:pt idx="13">
                  <c:v>3848</c:v>
                </c:pt>
                <c:pt idx="14">
                  <c:v>3423</c:v>
                </c:pt>
                <c:pt idx="15">
                  <c:v>2951</c:v>
                </c:pt>
                <c:pt idx="16">
                  <c:v>3284</c:v>
                </c:pt>
                <c:pt idx="17">
                  <c:v>3292</c:v>
                </c:pt>
                <c:pt idx="18">
                  <c:v>2854</c:v>
                </c:pt>
                <c:pt idx="19">
                  <c:v>2559</c:v>
                </c:pt>
                <c:pt idx="20">
                  <c:v>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2-4636-9B60-C201FD7B4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7225408"/>
        <c:axId val="1"/>
      </c:barChart>
      <c:catAx>
        <c:axId val="16972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97225408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[64]集計!$B$3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E-4221-ACAE-B8EC8578B25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[64]集計!$A$4:$A$24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[64]集計!$B$4:$B$24</c:f>
              <c:numCache>
                <c:formatCode>General</c:formatCode>
                <c:ptCount val="21"/>
                <c:pt idx="0">
                  <c:v>9</c:v>
                </c:pt>
                <c:pt idx="1">
                  <c:v>122</c:v>
                </c:pt>
                <c:pt idx="2">
                  <c:v>670</c:v>
                </c:pt>
                <c:pt idx="3">
                  <c:v>1616</c:v>
                </c:pt>
                <c:pt idx="4">
                  <c:v>2940</c:v>
                </c:pt>
                <c:pt idx="5">
                  <c:v>3977</c:v>
                </c:pt>
                <c:pt idx="6">
                  <c:v>4596</c:v>
                </c:pt>
                <c:pt idx="7">
                  <c:v>6094</c:v>
                </c:pt>
                <c:pt idx="8">
                  <c:v>5052</c:v>
                </c:pt>
                <c:pt idx="9">
                  <c:v>4752</c:v>
                </c:pt>
                <c:pt idx="10">
                  <c:v>4522</c:v>
                </c:pt>
                <c:pt idx="11">
                  <c:v>4806</c:v>
                </c:pt>
                <c:pt idx="12">
                  <c:v>4805</c:v>
                </c:pt>
                <c:pt idx="13">
                  <c:v>4255</c:v>
                </c:pt>
                <c:pt idx="14">
                  <c:v>3729</c:v>
                </c:pt>
                <c:pt idx="15">
                  <c:v>3352</c:v>
                </c:pt>
                <c:pt idx="16">
                  <c:v>3505</c:v>
                </c:pt>
                <c:pt idx="17">
                  <c:v>3444</c:v>
                </c:pt>
                <c:pt idx="18">
                  <c:v>2969</c:v>
                </c:pt>
                <c:pt idx="19">
                  <c:v>2763</c:v>
                </c:pt>
                <c:pt idx="20">
                  <c:v>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E-4221-ACAE-B8EC8578B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29425728"/>
        <c:axId val="1"/>
      </c:barChart>
      <c:catAx>
        <c:axId val="1529425728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29425728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[65]集計!$C$3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[65]集計!$A$4:$A$25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[65]集計!$C$4:$C$24</c:f>
              <c:numCache>
                <c:formatCode>General</c:formatCode>
                <c:ptCount val="21"/>
                <c:pt idx="0">
                  <c:v>69</c:v>
                </c:pt>
                <c:pt idx="1">
                  <c:v>528</c:v>
                </c:pt>
                <c:pt idx="2">
                  <c:v>1798</c:v>
                </c:pt>
                <c:pt idx="3">
                  <c:v>3336</c:v>
                </c:pt>
                <c:pt idx="4">
                  <c:v>4516</c:v>
                </c:pt>
                <c:pt idx="5">
                  <c:v>4919</c:v>
                </c:pt>
                <c:pt idx="6">
                  <c:v>5168</c:v>
                </c:pt>
                <c:pt idx="7">
                  <c:v>6211</c:v>
                </c:pt>
                <c:pt idx="8">
                  <c:v>5049</c:v>
                </c:pt>
                <c:pt idx="9">
                  <c:v>4679</c:v>
                </c:pt>
                <c:pt idx="10">
                  <c:v>4489</c:v>
                </c:pt>
                <c:pt idx="11">
                  <c:v>4594</c:v>
                </c:pt>
                <c:pt idx="12">
                  <c:v>4493</c:v>
                </c:pt>
                <c:pt idx="13">
                  <c:v>3856</c:v>
                </c:pt>
                <c:pt idx="14">
                  <c:v>3436</c:v>
                </c:pt>
                <c:pt idx="15">
                  <c:v>2957</c:v>
                </c:pt>
                <c:pt idx="16">
                  <c:v>3272</c:v>
                </c:pt>
                <c:pt idx="17">
                  <c:v>3308</c:v>
                </c:pt>
                <c:pt idx="18">
                  <c:v>2856</c:v>
                </c:pt>
                <c:pt idx="19">
                  <c:v>2549</c:v>
                </c:pt>
                <c:pt idx="20">
                  <c:v>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D-4712-B781-F177D2CFD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01967695"/>
        <c:axId val="1"/>
      </c:barChart>
      <c:catAx>
        <c:axId val="21019676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1967695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[65]集計!$B$3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94-459D-8FF8-DEC08FA860F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[65]集計!$A$4:$A$24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[65]集計!$B$4:$B$24</c:f>
              <c:numCache>
                <c:formatCode>General</c:formatCode>
                <c:ptCount val="21"/>
                <c:pt idx="0">
                  <c:v>9</c:v>
                </c:pt>
                <c:pt idx="1">
                  <c:v>120</c:v>
                </c:pt>
                <c:pt idx="2">
                  <c:v>649</c:v>
                </c:pt>
                <c:pt idx="3">
                  <c:v>1631</c:v>
                </c:pt>
                <c:pt idx="4">
                  <c:v>2939</c:v>
                </c:pt>
                <c:pt idx="5">
                  <c:v>3959</c:v>
                </c:pt>
                <c:pt idx="6">
                  <c:v>4575</c:v>
                </c:pt>
                <c:pt idx="7">
                  <c:v>6124</c:v>
                </c:pt>
                <c:pt idx="8">
                  <c:v>5042</c:v>
                </c:pt>
                <c:pt idx="9">
                  <c:v>4771</c:v>
                </c:pt>
                <c:pt idx="10">
                  <c:v>4536</c:v>
                </c:pt>
                <c:pt idx="11">
                  <c:v>4785</c:v>
                </c:pt>
                <c:pt idx="12">
                  <c:v>4812</c:v>
                </c:pt>
                <c:pt idx="13">
                  <c:v>4253</c:v>
                </c:pt>
                <c:pt idx="14">
                  <c:v>3767</c:v>
                </c:pt>
                <c:pt idx="15">
                  <c:v>3327</c:v>
                </c:pt>
                <c:pt idx="16">
                  <c:v>3515</c:v>
                </c:pt>
                <c:pt idx="17">
                  <c:v>3443</c:v>
                </c:pt>
                <c:pt idx="18">
                  <c:v>2982</c:v>
                </c:pt>
                <c:pt idx="19">
                  <c:v>2741</c:v>
                </c:pt>
                <c:pt idx="20">
                  <c:v>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4-459D-8FF8-DEC08FA86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01975599"/>
        <c:axId val="1"/>
      </c:barChart>
      <c:catAx>
        <c:axId val="210197559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197559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[66]集計!$C$3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[66]集計!$A$4:$A$25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[66]集計!$C$4:$C$24</c:f>
              <c:numCache>
                <c:formatCode>General</c:formatCode>
                <c:ptCount val="21"/>
                <c:pt idx="0">
                  <c:v>69</c:v>
                </c:pt>
                <c:pt idx="1">
                  <c:v>526</c:v>
                </c:pt>
                <c:pt idx="2">
                  <c:v>1798</c:v>
                </c:pt>
                <c:pt idx="3">
                  <c:v>3325</c:v>
                </c:pt>
                <c:pt idx="4">
                  <c:v>4538</c:v>
                </c:pt>
                <c:pt idx="5">
                  <c:v>4889</c:v>
                </c:pt>
                <c:pt idx="6">
                  <c:v>5176</c:v>
                </c:pt>
                <c:pt idx="7">
                  <c:v>6243</c:v>
                </c:pt>
                <c:pt idx="8">
                  <c:v>5040</c:v>
                </c:pt>
                <c:pt idx="9">
                  <c:v>4686</c:v>
                </c:pt>
                <c:pt idx="10">
                  <c:v>4486</c:v>
                </c:pt>
                <c:pt idx="11">
                  <c:v>4585</c:v>
                </c:pt>
                <c:pt idx="12">
                  <c:v>4524</c:v>
                </c:pt>
                <c:pt idx="13">
                  <c:v>3851</c:v>
                </c:pt>
                <c:pt idx="14">
                  <c:v>3428</c:v>
                </c:pt>
                <c:pt idx="15">
                  <c:v>2959</c:v>
                </c:pt>
                <c:pt idx="16">
                  <c:v>3262</c:v>
                </c:pt>
                <c:pt idx="17">
                  <c:v>3303</c:v>
                </c:pt>
                <c:pt idx="18">
                  <c:v>2856</c:v>
                </c:pt>
                <c:pt idx="19">
                  <c:v>2554</c:v>
                </c:pt>
                <c:pt idx="20">
                  <c:v>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3-4291-B8FF-A15502CBF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5606271"/>
        <c:axId val="1"/>
      </c:barChart>
      <c:catAx>
        <c:axId val="132560627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2560627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[66]集計!$B$3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D3-4BD4-98D6-EB09C2A19BE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[66]集計!$A$4:$A$24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[66]集計!$B$4:$B$24</c:f>
              <c:numCache>
                <c:formatCode>General</c:formatCode>
                <c:ptCount val="21"/>
                <c:pt idx="0">
                  <c:v>8</c:v>
                </c:pt>
                <c:pt idx="1">
                  <c:v>119</c:v>
                </c:pt>
                <c:pt idx="2">
                  <c:v>639</c:v>
                </c:pt>
                <c:pt idx="3">
                  <c:v>1662</c:v>
                </c:pt>
                <c:pt idx="4">
                  <c:v>2923</c:v>
                </c:pt>
                <c:pt idx="5">
                  <c:v>3957</c:v>
                </c:pt>
                <c:pt idx="6">
                  <c:v>4547</c:v>
                </c:pt>
                <c:pt idx="7">
                  <c:v>6134</c:v>
                </c:pt>
                <c:pt idx="8">
                  <c:v>5062</c:v>
                </c:pt>
                <c:pt idx="9">
                  <c:v>4807</c:v>
                </c:pt>
                <c:pt idx="10">
                  <c:v>4541</c:v>
                </c:pt>
                <c:pt idx="11">
                  <c:v>4759</c:v>
                </c:pt>
                <c:pt idx="12">
                  <c:v>4831</c:v>
                </c:pt>
                <c:pt idx="13">
                  <c:v>4259</c:v>
                </c:pt>
                <c:pt idx="14">
                  <c:v>3775</c:v>
                </c:pt>
                <c:pt idx="15">
                  <c:v>3340</c:v>
                </c:pt>
                <c:pt idx="16">
                  <c:v>3513</c:v>
                </c:pt>
                <c:pt idx="17">
                  <c:v>3438</c:v>
                </c:pt>
                <c:pt idx="18">
                  <c:v>2979</c:v>
                </c:pt>
                <c:pt idx="19">
                  <c:v>2733</c:v>
                </c:pt>
                <c:pt idx="20">
                  <c:v>2410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3-4BD4-98D6-EB09C2A1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5597119"/>
        <c:axId val="1"/>
      </c:barChart>
      <c:catAx>
        <c:axId val="132559711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2559711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[67]集計!$C$3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[67]集計!$A$4:$A$25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[67]集計!$C$4:$C$24</c:f>
              <c:numCache>
                <c:formatCode>General</c:formatCode>
                <c:ptCount val="21"/>
                <c:pt idx="0">
                  <c:v>69</c:v>
                </c:pt>
                <c:pt idx="1">
                  <c:v>515</c:v>
                </c:pt>
                <c:pt idx="2">
                  <c:v>1793</c:v>
                </c:pt>
                <c:pt idx="3">
                  <c:v>3328</c:v>
                </c:pt>
                <c:pt idx="4">
                  <c:v>4541</c:v>
                </c:pt>
                <c:pt idx="5">
                  <c:v>4867</c:v>
                </c:pt>
                <c:pt idx="6">
                  <c:v>5163</c:v>
                </c:pt>
                <c:pt idx="7">
                  <c:v>6273</c:v>
                </c:pt>
                <c:pt idx="8">
                  <c:v>5042</c:v>
                </c:pt>
                <c:pt idx="9">
                  <c:v>4704</c:v>
                </c:pt>
                <c:pt idx="10">
                  <c:v>4485</c:v>
                </c:pt>
                <c:pt idx="11">
                  <c:v>4579</c:v>
                </c:pt>
                <c:pt idx="12">
                  <c:v>4530</c:v>
                </c:pt>
                <c:pt idx="13">
                  <c:v>3876</c:v>
                </c:pt>
                <c:pt idx="14">
                  <c:v>3427</c:v>
                </c:pt>
                <c:pt idx="15">
                  <c:v>2954</c:v>
                </c:pt>
                <c:pt idx="16">
                  <c:v>3270</c:v>
                </c:pt>
                <c:pt idx="17">
                  <c:v>3314</c:v>
                </c:pt>
                <c:pt idx="18">
                  <c:v>2851</c:v>
                </c:pt>
                <c:pt idx="19">
                  <c:v>2548</c:v>
                </c:pt>
                <c:pt idx="20">
                  <c:v>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0-48A5-A3C6-F8D4EE4BF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9661055"/>
        <c:axId val="1"/>
      </c:barChart>
      <c:catAx>
        <c:axId val="11196610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661055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[67]集計!$B$3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B9-4A13-8B27-0ED6206C64F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[67]集計!$A$4:$A$24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[67]集計!$B$4:$B$24</c:f>
              <c:numCache>
                <c:formatCode>General</c:formatCode>
                <c:ptCount val="21"/>
                <c:pt idx="0">
                  <c:v>8</c:v>
                </c:pt>
                <c:pt idx="1">
                  <c:v>117</c:v>
                </c:pt>
                <c:pt idx="2">
                  <c:v>634</c:v>
                </c:pt>
                <c:pt idx="3">
                  <c:v>1656</c:v>
                </c:pt>
                <c:pt idx="4">
                  <c:v>2935</c:v>
                </c:pt>
                <c:pt idx="5">
                  <c:v>3949</c:v>
                </c:pt>
                <c:pt idx="6">
                  <c:v>4522</c:v>
                </c:pt>
                <c:pt idx="7">
                  <c:v>6157</c:v>
                </c:pt>
                <c:pt idx="8">
                  <c:v>5077</c:v>
                </c:pt>
                <c:pt idx="9">
                  <c:v>4806</c:v>
                </c:pt>
                <c:pt idx="10">
                  <c:v>4536</c:v>
                </c:pt>
                <c:pt idx="11">
                  <c:v>4743</c:v>
                </c:pt>
                <c:pt idx="12">
                  <c:v>4847</c:v>
                </c:pt>
                <c:pt idx="13">
                  <c:v>4280</c:v>
                </c:pt>
                <c:pt idx="14">
                  <c:v>3787</c:v>
                </c:pt>
                <c:pt idx="15">
                  <c:v>3359</c:v>
                </c:pt>
                <c:pt idx="16">
                  <c:v>3525</c:v>
                </c:pt>
                <c:pt idx="17">
                  <c:v>3435</c:v>
                </c:pt>
                <c:pt idx="18">
                  <c:v>2983</c:v>
                </c:pt>
                <c:pt idx="19">
                  <c:v>2753</c:v>
                </c:pt>
                <c:pt idx="20">
                  <c:v>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B9-4A13-8B27-0ED6206C6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9661471"/>
        <c:axId val="1"/>
      </c:barChart>
      <c:catAx>
        <c:axId val="1119661471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661471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[68]集計!$C$3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[68]集計!$A$4:$A$25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[68]集計!$C$4:$C$24</c:f>
              <c:numCache>
                <c:formatCode>General</c:formatCode>
                <c:ptCount val="21"/>
                <c:pt idx="0">
                  <c:v>68</c:v>
                </c:pt>
                <c:pt idx="1">
                  <c:v>519</c:v>
                </c:pt>
                <c:pt idx="2">
                  <c:v>1779</c:v>
                </c:pt>
                <c:pt idx="3">
                  <c:v>3318</c:v>
                </c:pt>
                <c:pt idx="4">
                  <c:v>4551</c:v>
                </c:pt>
                <c:pt idx="5">
                  <c:v>4849</c:v>
                </c:pt>
                <c:pt idx="6">
                  <c:v>5171</c:v>
                </c:pt>
                <c:pt idx="7">
                  <c:v>6258</c:v>
                </c:pt>
                <c:pt idx="8">
                  <c:v>5071</c:v>
                </c:pt>
                <c:pt idx="9">
                  <c:v>4698</c:v>
                </c:pt>
                <c:pt idx="10">
                  <c:v>4482</c:v>
                </c:pt>
                <c:pt idx="11">
                  <c:v>4602</c:v>
                </c:pt>
                <c:pt idx="12">
                  <c:v>4518</c:v>
                </c:pt>
                <c:pt idx="13">
                  <c:v>3894</c:v>
                </c:pt>
                <c:pt idx="14">
                  <c:v>3438</c:v>
                </c:pt>
                <c:pt idx="15">
                  <c:v>2960</c:v>
                </c:pt>
                <c:pt idx="16">
                  <c:v>3246</c:v>
                </c:pt>
                <c:pt idx="17">
                  <c:v>3314</c:v>
                </c:pt>
                <c:pt idx="18">
                  <c:v>2853</c:v>
                </c:pt>
                <c:pt idx="19">
                  <c:v>2553</c:v>
                </c:pt>
                <c:pt idx="20">
                  <c:v>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D-41BF-9CC3-F2C3FFCD4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088895"/>
        <c:axId val="1"/>
      </c:barChart>
      <c:catAx>
        <c:axId val="11088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88895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[7]集計!$B$3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7-49F6-9D51-66ECECBBF3F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178</c:v>
                </c:pt>
                <c:pt idx="2">
                  <c:v>754</c:v>
                </c:pt>
                <c:pt idx="3">
                  <c:v>1881</c:v>
                </c:pt>
                <c:pt idx="4">
                  <c:v>3101</c:v>
                </c:pt>
                <c:pt idx="5">
                  <c:v>3939</c:v>
                </c:pt>
                <c:pt idx="6">
                  <c:v>5623</c:v>
                </c:pt>
                <c:pt idx="7">
                  <c:v>4810</c:v>
                </c:pt>
                <c:pt idx="8">
                  <c:v>4612</c:v>
                </c:pt>
                <c:pt idx="9">
                  <c:v>4459</c:v>
                </c:pt>
                <c:pt idx="10">
                  <c:v>4669</c:v>
                </c:pt>
                <c:pt idx="11">
                  <c:v>4810</c:v>
                </c:pt>
                <c:pt idx="12">
                  <c:v>4228</c:v>
                </c:pt>
                <c:pt idx="13">
                  <c:v>3610</c:v>
                </c:pt>
                <c:pt idx="14">
                  <c:v>3052</c:v>
                </c:pt>
                <c:pt idx="15">
                  <c:v>3137</c:v>
                </c:pt>
                <c:pt idx="16">
                  <c:v>3019</c:v>
                </c:pt>
                <c:pt idx="17">
                  <c:v>2908</c:v>
                </c:pt>
                <c:pt idx="18">
                  <c:v>2688</c:v>
                </c:pt>
                <c:pt idx="19">
                  <c:v>2400</c:v>
                </c:pt>
                <c:pt idx="20">
                  <c:v>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7-49F6-9D51-66ECECBB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413728"/>
        <c:axId val="1"/>
      </c:barChart>
      <c:catAx>
        <c:axId val="2413728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13728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[68]集計!$B$3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E5-4208-B96D-0F0082B7148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[68]集計!$A$4:$A$24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[68]集計!$B$4:$B$24</c:f>
              <c:numCache>
                <c:formatCode>General</c:formatCode>
                <c:ptCount val="21"/>
                <c:pt idx="0">
                  <c:v>7</c:v>
                </c:pt>
                <c:pt idx="1">
                  <c:v>117</c:v>
                </c:pt>
                <c:pt idx="2">
                  <c:v>634</c:v>
                </c:pt>
                <c:pt idx="3">
                  <c:v>1657</c:v>
                </c:pt>
                <c:pt idx="4">
                  <c:v>2931</c:v>
                </c:pt>
                <c:pt idx="5">
                  <c:v>3907</c:v>
                </c:pt>
                <c:pt idx="6">
                  <c:v>4524</c:v>
                </c:pt>
                <c:pt idx="7">
                  <c:v>6159</c:v>
                </c:pt>
                <c:pt idx="8">
                  <c:v>5114</c:v>
                </c:pt>
                <c:pt idx="9">
                  <c:v>4804</c:v>
                </c:pt>
                <c:pt idx="10">
                  <c:v>4542</c:v>
                </c:pt>
                <c:pt idx="11">
                  <c:v>4728</c:v>
                </c:pt>
                <c:pt idx="12">
                  <c:v>4851</c:v>
                </c:pt>
                <c:pt idx="13">
                  <c:v>4309</c:v>
                </c:pt>
                <c:pt idx="14">
                  <c:v>3779</c:v>
                </c:pt>
                <c:pt idx="15">
                  <c:v>3349</c:v>
                </c:pt>
                <c:pt idx="16">
                  <c:v>3531</c:v>
                </c:pt>
                <c:pt idx="17">
                  <c:v>3444</c:v>
                </c:pt>
                <c:pt idx="18">
                  <c:v>2999</c:v>
                </c:pt>
                <c:pt idx="19">
                  <c:v>2742</c:v>
                </c:pt>
                <c:pt idx="20">
                  <c:v>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5-4208-B96D-0F0082B71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089727"/>
        <c:axId val="1"/>
      </c:barChart>
      <c:catAx>
        <c:axId val="1108972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8972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[69]集計!$C$3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[69]集計!$A$4:$A$25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[69]集計!$C$4:$C$24</c:f>
              <c:numCache>
                <c:formatCode>General</c:formatCode>
                <c:ptCount val="21"/>
                <c:pt idx="0">
                  <c:v>69</c:v>
                </c:pt>
                <c:pt idx="1">
                  <c:v>502</c:v>
                </c:pt>
                <c:pt idx="2">
                  <c:v>1783</c:v>
                </c:pt>
                <c:pt idx="3">
                  <c:v>3307</c:v>
                </c:pt>
                <c:pt idx="4">
                  <c:v>4560</c:v>
                </c:pt>
                <c:pt idx="5">
                  <c:v>4828</c:v>
                </c:pt>
                <c:pt idx="6">
                  <c:v>5157</c:v>
                </c:pt>
                <c:pt idx="7">
                  <c:v>6280</c:v>
                </c:pt>
                <c:pt idx="8">
                  <c:v>5079</c:v>
                </c:pt>
                <c:pt idx="9">
                  <c:v>4703</c:v>
                </c:pt>
                <c:pt idx="10">
                  <c:v>4458</c:v>
                </c:pt>
                <c:pt idx="11">
                  <c:v>4622</c:v>
                </c:pt>
                <c:pt idx="12">
                  <c:v>4510</c:v>
                </c:pt>
                <c:pt idx="13">
                  <c:v>3927</c:v>
                </c:pt>
                <c:pt idx="14">
                  <c:v>3430</c:v>
                </c:pt>
                <c:pt idx="15">
                  <c:v>2984</c:v>
                </c:pt>
                <c:pt idx="16">
                  <c:v>3271</c:v>
                </c:pt>
                <c:pt idx="17">
                  <c:v>3318</c:v>
                </c:pt>
                <c:pt idx="18">
                  <c:v>2857</c:v>
                </c:pt>
                <c:pt idx="19">
                  <c:v>2568</c:v>
                </c:pt>
                <c:pt idx="20">
                  <c:v>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D-4D8E-83E7-EAAF8F2CA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984048"/>
        <c:axId val="1"/>
      </c:barChart>
      <c:catAx>
        <c:axId val="250984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0984048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[69]集計!$B$3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48-4F04-A093-73DCF066E38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[69]集計!$A$4:$A$24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[69]集計!$B$4:$B$24</c:f>
              <c:numCache>
                <c:formatCode>General</c:formatCode>
                <c:ptCount val="21"/>
                <c:pt idx="0">
                  <c:v>7</c:v>
                </c:pt>
                <c:pt idx="1">
                  <c:v>115</c:v>
                </c:pt>
                <c:pt idx="2">
                  <c:v>631</c:v>
                </c:pt>
                <c:pt idx="3">
                  <c:v>1653</c:v>
                </c:pt>
                <c:pt idx="4">
                  <c:v>2943</c:v>
                </c:pt>
                <c:pt idx="5">
                  <c:v>3892</c:v>
                </c:pt>
                <c:pt idx="6">
                  <c:v>4497</c:v>
                </c:pt>
                <c:pt idx="7">
                  <c:v>6182</c:v>
                </c:pt>
                <c:pt idx="8">
                  <c:v>5133</c:v>
                </c:pt>
                <c:pt idx="9">
                  <c:v>4819</c:v>
                </c:pt>
                <c:pt idx="10">
                  <c:v>4532</c:v>
                </c:pt>
                <c:pt idx="11">
                  <c:v>4725</c:v>
                </c:pt>
                <c:pt idx="12">
                  <c:v>4862</c:v>
                </c:pt>
                <c:pt idx="13">
                  <c:v>4314</c:v>
                </c:pt>
                <c:pt idx="14">
                  <c:v>3800</c:v>
                </c:pt>
                <c:pt idx="15">
                  <c:v>3366</c:v>
                </c:pt>
                <c:pt idx="16">
                  <c:v>3526</c:v>
                </c:pt>
                <c:pt idx="17">
                  <c:v>3440</c:v>
                </c:pt>
                <c:pt idx="18">
                  <c:v>3013</c:v>
                </c:pt>
                <c:pt idx="19">
                  <c:v>2740</c:v>
                </c:pt>
                <c:pt idx="20">
                  <c:v>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8-4F04-A093-73DCF066E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984464"/>
        <c:axId val="1"/>
      </c:barChart>
      <c:catAx>
        <c:axId val="25098446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098446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[70]集計!$C$3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[70]集計!$C$4:$C$24</c:f>
              <c:numCache>
                <c:formatCode>General</c:formatCode>
                <c:ptCount val="21"/>
                <c:pt idx="0">
                  <c:v>68</c:v>
                </c:pt>
                <c:pt idx="1">
                  <c:v>506</c:v>
                </c:pt>
                <c:pt idx="2">
                  <c:v>1771</c:v>
                </c:pt>
                <c:pt idx="3">
                  <c:v>3305</c:v>
                </c:pt>
                <c:pt idx="4">
                  <c:v>4575</c:v>
                </c:pt>
                <c:pt idx="5">
                  <c:v>4796</c:v>
                </c:pt>
                <c:pt idx="6">
                  <c:v>5158</c:v>
                </c:pt>
                <c:pt idx="7">
                  <c:v>6305</c:v>
                </c:pt>
                <c:pt idx="8">
                  <c:v>5073</c:v>
                </c:pt>
                <c:pt idx="9">
                  <c:v>4730</c:v>
                </c:pt>
                <c:pt idx="10">
                  <c:v>4453</c:v>
                </c:pt>
                <c:pt idx="11">
                  <c:v>4627</c:v>
                </c:pt>
                <c:pt idx="12">
                  <c:v>4509</c:v>
                </c:pt>
                <c:pt idx="13">
                  <c:v>3945</c:v>
                </c:pt>
                <c:pt idx="14">
                  <c:v>3420</c:v>
                </c:pt>
                <c:pt idx="15">
                  <c:v>2991</c:v>
                </c:pt>
                <c:pt idx="16">
                  <c:v>3267</c:v>
                </c:pt>
                <c:pt idx="17">
                  <c:v>3312</c:v>
                </c:pt>
                <c:pt idx="18">
                  <c:v>2872</c:v>
                </c:pt>
                <c:pt idx="19">
                  <c:v>2558</c:v>
                </c:pt>
                <c:pt idx="20">
                  <c:v>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5-4159-BBAC-C7EBE46D7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31861983"/>
        <c:axId val="1"/>
      </c:barChart>
      <c:catAx>
        <c:axId val="6318619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3186198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[70]集計!$B$3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50-4085-85EC-2D6586FC34C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[70]集計!$B$4:$B$24</c:f>
              <c:numCache>
                <c:formatCode>General</c:formatCode>
                <c:ptCount val="21"/>
                <c:pt idx="0">
                  <c:v>8</c:v>
                </c:pt>
                <c:pt idx="1">
                  <c:v>114</c:v>
                </c:pt>
                <c:pt idx="2">
                  <c:v>629</c:v>
                </c:pt>
                <c:pt idx="3">
                  <c:v>1655</c:v>
                </c:pt>
                <c:pt idx="4">
                  <c:v>2931</c:v>
                </c:pt>
                <c:pt idx="5">
                  <c:v>3896</c:v>
                </c:pt>
                <c:pt idx="6">
                  <c:v>4492</c:v>
                </c:pt>
                <c:pt idx="7">
                  <c:v>6153</c:v>
                </c:pt>
                <c:pt idx="8">
                  <c:v>5162</c:v>
                </c:pt>
                <c:pt idx="9">
                  <c:v>4819</c:v>
                </c:pt>
                <c:pt idx="10">
                  <c:v>4530</c:v>
                </c:pt>
                <c:pt idx="11">
                  <c:v>4739</c:v>
                </c:pt>
                <c:pt idx="12">
                  <c:v>4833</c:v>
                </c:pt>
                <c:pt idx="13">
                  <c:v>4329</c:v>
                </c:pt>
                <c:pt idx="14">
                  <c:v>3848</c:v>
                </c:pt>
                <c:pt idx="15">
                  <c:v>3361</c:v>
                </c:pt>
                <c:pt idx="16">
                  <c:v>3503</c:v>
                </c:pt>
                <c:pt idx="17">
                  <c:v>3438</c:v>
                </c:pt>
                <c:pt idx="18">
                  <c:v>3011</c:v>
                </c:pt>
                <c:pt idx="19">
                  <c:v>2738</c:v>
                </c:pt>
                <c:pt idx="20">
                  <c:v>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0-4085-85EC-2D6586FC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91800015"/>
        <c:axId val="1"/>
      </c:barChart>
      <c:catAx>
        <c:axId val="79180001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80001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[71]集計!$C$3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[71]集計!$C$4:$C$24</c:f>
              <c:numCache>
                <c:formatCode>General</c:formatCode>
                <c:ptCount val="21"/>
                <c:pt idx="0">
                  <c:v>69</c:v>
                </c:pt>
                <c:pt idx="1">
                  <c:v>501</c:v>
                </c:pt>
                <c:pt idx="2">
                  <c:v>1768</c:v>
                </c:pt>
                <c:pt idx="3">
                  <c:v>3298</c:v>
                </c:pt>
                <c:pt idx="4">
                  <c:v>4585</c:v>
                </c:pt>
                <c:pt idx="5">
                  <c:v>4792</c:v>
                </c:pt>
                <c:pt idx="6">
                  <c:v>5129</c:v>
                </c:pt>
                <c:pt idx="7">
                  <c:v>6334</c:v>
                </c:pt>
                <c:pt idx="8">
                  <c:v>5081</c:v>
                </c:pt>
                <c:pt idx="9">
                  <c:v>4721</c:v>
                </c:pt>
                <c:pt idx="10">
                  <c:v>4482</c:v>
                </c:pt>
                <c:pt idx="11">
                  <c:v>4598</c:v>
                </c:pt>
                <c:pt idx="12">
                  <c:v>4512</c:v>
                </c:pt>
                <c:pt idx="13">
                  <c:v>3960</c:v>
                </c:pt>
                <c:pt idx="14">
                  <c:v>3427</c:v>
                </c:pt>
                <c:pt idx="15">
                  <c:v>3027</c:v>
                </c:pt>
                <c:pt idx="16">
                  <c:v>3254</c:v>
                </c:pt>
                <c:pt idx="17">
                  <c:v>3321</c:v>
                </c:pt>
                <c:pt idx="18">
                  <c:v>2876</c:v>
                </c:pt>
                <c:pt idx="19">
                  <c:v>2556</c:v>
                </c:pt>
                <c:pt idx="20">
                  <c:v>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C-421C-9CC2-B43D8415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91805007"/>
        <c:axId val="1"/>
      </c:barChart>
      <c:catAx>
        <c:axId val="79180500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805007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[71]集計!$B$3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A4-4DFC-BFFD-E58E6BF8447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[71]集計!$B$4:$B$24</c:f>
              <c:numCache>
                <c:formatCode>General</c:formatCode>
                <c:ptCount val="21"/>
                <c:pt idx="0">
                  <c:v>10</c:v>
                </c:pt>
                <c:pt idx="1">
                  <c:v>110</c:v>
                </c:pt>
                <c:pt idx="2">
                  <c:v>628</c:v>
                </c:pt>
                <c:pt idx="3">
                  <c:v>1662</c:v>
                </c:pt>
                <c:pt idx="4">
                  <c:v>2937</c:v>
                </c:pt>
                <c:pt idx="5">
                  <c:v>3878</c:v>
                </c:pt>
                <c:pt idx="6">
                  <c:v>4468</c:v>
                </c:pt>
                <c:pt idx="7">
                  <c:v>6174</c:v>
                </c:pt>
                <c:pt idx="8">
                  <c:v>5161</c:v>
                </c:pt>
                <c:pt idx="9">
                  <c:v>4856</c:v>
                </c:pt>
                <c:pt idx="10">
                  <c:v>4523</c:v>
                </c:pt>
                <c:pt idx="11">
                  <c:v>4721</c:v>
                </c:pt>
                <c:pt idx="12">
                  <c:v>4836</c:v>
                </c:pt>
                <c:pt idx="13">
                  <c:v>4363</c:v>
                </c:pt>
                <c:pt idx="14">
                  <c:v>3858</c:v>
                </c:pt>
                <c:pt idx="15">
                  <c:v>3344</c:v>
                </c:pt>
                <c:pt idx="16">
                  <c:v>3482</c:v>
                </c:pt>
                <c:pt idx="17">
                  <c:v>3454</c:v>
                </c:pt>
                <c:pt idx="18">
                  <c:v>3008</c:v>
                </c:pt>
                <c:pt idx="19">
                  <c:v>2740</c:v>
                </c:pt>
                <c:pt idx="20">
                  <c:v>2481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4-4DFC-BFFD-E58E6BF84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31862815"/>
        <c:axId val="1"/>
      </c:barChart>
      <c:catAx>
        <c:axId val="63186281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3186281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[72]集計!$C$3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[72]集計!$C$4:$C$24</c:f>
              <c:numCache>
                <c:formatCode>General</c:formatCode>
                <c:ptCount val="21"/>
                <c:pt idx="0">
                  <c:v>68</c:v>
                </c:pt>
                <c:pt idx="1">
                  <c:v>502</c:v>
                </c:pt>
                <c:pt idx="2">
                  <c:v>1764</c:v>
                </c:pt>
                <c:pt idx="3">
                  <c:v>3286</c:v>
                </c:pt>
                <c:pt idx="4">
                  <c:v>4581</c:v>
                </c:pt>
                <c:pt idx="5">
                  <c:v>4803</c:v>
                </c:pt>
                <c:pt idx="6">
                  <c:v>5112</c:v>
                </c:pt>
                <c:pt idx="7">
                  <c:v>6335</c:v>
                </c:pt>
                <c:pt idx="8">
                  <c:v>5106</c:v>
                </c:pt>
                <c:pt idx="9">
                  <c:v>4745</c:v>
                </c:pt>
                <c:pt idx="10">
                  <c:v>4485</c:v>
                </c:pt>
                <c:pt idx="11">
                  <c:v>4612</c:v>
                </c:pt>
                <c:pt idx="12">
                  <c:v>4505</c:v>
                </c:pt>
                <c:pt idx="13">
                  <c:v>3961</c:v>
                </c:pt>
                <c:pt idx="14">
                  <c:v>3417</c:v>
                </c:pt>
                <c:pt idx="15">
                  <c:v>3022</c:v>
                </c:pt>
                <c:pt idx="16">
                  <c:v>3250</c:v>
                </c:pt>
                <c:pt idx="17">
                  <c:v>3354</c:v>
                </c:pt>
                <c:pt idx="18">
                  <c:v>2871</c:v>
                </c:pt>
                <c:pt idx="19">
                  <c:v>2555</c:v>
                </c:pt>
                <c:pt idx="20">
                  <c:v>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3-429C-825E-D24097329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91810831"/>
        <c:axId val="1"/>
      </c:barChart>
      <c:catAx>
        <c:axId val="79181083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81083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[72]集計!$B$3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D3-4B28-8417-1807A2F513E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[72]集計!$B$4:$B$24</c:f>
              <c:numCache>
                <c:formatCode>General</c:formatCode>
                <c:ptCount val="21"/>
                <c:pt idx="0">
                  <c:v>9</c:v>
                </c:pt>
                <c:pt idx="1">
                  <c:v>110</c:v>
                </c:pt>
                <c:pt idx="2">
                  <c:v>633</c:v>
                </c:pt>
                <c:pt idx="3">
                  <c:v>1649</c:v>
                </c:pt>
                <c:pt idx="4">
                  <c:v>2929</c:v>
                </c:pt>
                <c:pt idx="5">
                  <c:v>3881</c:v>
                </c:pt>
                <c:pt idx="6">
                  <c:v>4442</c:v>
                </c:pt>
                <c:pt idx="7">
                  <c:v>6196</c:v>
                </c:pt>
                <c:pt idx="8">
                  <c:v>5163</c:v>
                </c:pt>
                <c:pt idx="9">
                  <c:v>4880</c:v>
                </c:pt>
                <c:pt idx="10">
                  <c:v>4530</c:v>
                </c:pt>
                <c:pt idx="11">
                  <c:v>4722</c:v>
                </c:pt>
                <c:pt idx="12">
                  <c:v>4850</c:v>
                </c:pt>
                <c:pt idx="13">
                  <c:v>4356</c:v>
                </c:pt>
                <c:pt idx="14">
                  <c:v>3845</c:v>
                </c:pt>
                <c:pt idx="15">
                  <c:v>3331</c:v>
                </c:pt>
                <c:pt idx="16">
                  <c:v>3484</c:v>
                </c:pt>
                <c:pt idx="17">
                  <c:v>3469</c:v>
                </c:pt>
                <c:pt idx="18">
                  <c:v>3032</c:v>
                </c:pt>
                <c:pt idx="19">
                  <c:v>2750</c:v>
                </c:pt>
                <c:pt idx="20">
                  <c:v>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3-4B28-8417-1807A2F51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31869471"/>
        <c:axId val="1"/>
      </c:barChart>
      <c:catAx>
        <c:axId val="631869471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31869471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21"/>
                <c:pt idx="0">
                  <c:v>108</c:v>
                </c:pt>
                <c:pt idx="1">
                  <c:v>710</c:v>
                </c:pt>
                <c:pt idx="2">
                  <c:v>2030</c:v>
                </c:pt>
                <c:pt idx="3">
                  <c:v>3607</c:v>
                </c:pt>
                <c:pt idx="4">
                  <c:v>4299</c:v>
                </c:pt>
                <c:pt idx="5">
                  <c:v>4856</c:v>
                </c:pt>
                <c:pt idx="6">
                  <c:v>6030</c:v>
                </c:pt>
                <c:pt idx="7">
                  <c:v>4949</c:v>
                </c:pt>
                <c:pt idx="8">
                  <c:v>4652</c:v>
                </c:pt>
                <c:pt idx="9">
                  <c:v>4395</c:v>
                </c:pt>
                <c:pt idx="10">
                  <c:v>4559</c:v>
                </c:pt>
                <c:pt idx="11">
                  <c:v>4471</c:v>
                </c:pt>
                <c:pt idx="12">
                  <c:v>3840</c:v>
                </c:pt>
                <c:pt idx="13">
                  <c:v>3313</c:v>
                </c:pt>
                <c:pt idx="14">
                  <c:v>2772</c:v>
                </c:pt>
                <c:pt idx="15">
                  <c:v>2815</c:v>
                </c:pt>
                <c:pt idx="16">
                  <c:v>2897</c:v>
                </c:pt>
                <c:pt idx="17">
                  <c:v>2766</c:v>
                </c:pt>
                <c:pt idx="18">
                  <c:v>2569</c:v>
                </c:pt>
                <c:pt idx="19">
                  <c:v>2282</c:v>
                </c:pt>
                <c:pt idx="20">
                  <c:v>1781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女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920-431F-B88E-80B92877A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2424400"/>
        <c:axId val="1"/>
      </c:barChart>
      <c:catAx>
        <c:axId val="1382424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2424400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D8-46FD-9548-0D5913B71E6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21"/>
                <c:pt idx="0">
                  <c:v>19</c:v>
                </c:pt>
                <c:pt idx="1">
                  <c:v>175</c:v>
                </c:pt>
                <c:pt idx="2">
                  <c:v>756</c:v>
                </c:pt>
                <c:pt idx="3">
                  <c:v>1890</c:v>
                </c:pt>
                <c:pt idx="4">
                  <c:v>3061</c:v>
                </c:pt>
                <c:pt idx="5">
                  <c:v>3904</c:v>
                </c:pt>
                <c:pt idx="6">
                  <c:v>5633</c:v>
                </c:pt>
                <c:pt idx="7">
                  <c:v>4866</c:v>
                </c:pt>
                <c:pt idx="8">
                  <c:v>4623</c:v>
                </c:pt>
                <c:pt idx="9">
                  <c:v>4445</c:v>
                </c:pt>
                <c:pt idx="10">
                  <c:v>4640</c:v>
                </c:pt>
                <c:pt idx="11">
                  <c:v>4809</c:v>
                </c:pt>
                <c:pt idx="12">
                  <c:v>4271</c:v>
                </c:pt>
                <c:pt idx="13">
                  <c:v>3601</c:v>
                </c:pt>
                <c:pt idx="14">
                  <c:v>3103</c:v>
                </c:pt>
                <c:pt idx="15">
                  <c:v>3125</c:v>
                </c:pt>
                <c:pt idx="16">
                  <c:v>3014</c:v>
                </c:pt>
                <c:pt idx="17">
                  <c:v>2928</c:v>
                </c:pt>
                <c:pt idx="18">
                  <c:v>2670</c:v>
                </c:pt>
                <c:pt idx="19">
                  <c:v>2437</c:v>
                </c:pt>
                <c:pt idx="20">
                  <c:v>1798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男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5D8-46FD-9548-0D5913B71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2418576"/>
        <c:axId val="1"/>
      </c:barChart>
      <c:catAx>
        <c:axId val="1382418576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2418576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[8]集計!$C$3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[8]集計!$C$4:$C$24</c:f>
              <c:numCache>
                <c:formatCode>General</c:formatCode>
                <c:ptCount val="21"/>
                <c:pt idx="0">
                  <c:v>116</c:v>
                </c:pt>
                <c:pt idx="1">
                  <c:v>701</c:v>
                </c:pt>
                <c:pt idx="2">
                  <c:v>2036</c:v>
                </c:pt>
                <c:pt idx="3">
                  <c:v>3598</c:v>
                </c:pt>
                <c:pt idx="4">
                  <c:v>4316</c:v>
                </c:pt>
                <c:pt idx="5">
                  <c:v>4859</c:v>
                </c:pt>
                <c:pt idx="6">
                  <c:v>6008</c:v>
                </c:pt>
                <c:pt idx="7">
                  <c:v>4940</c:v>
                </c:pt>
                <c:pt idx="8">
                  <c:v>4643</c:v>
                </c:pt>
                <c:pt idx="9">
                  <c:v>4424</c:v>
                </c:pt>
                <c:pt idx="10">
                  <c:v>4537</c:v>
                </c:pt>
                <c:pt idx="11">
                  <c:v>4478</c:v>
                </c:pt>
                <c:pt idx="12">
                  <c:v>3808</c:v>
                </c:pt>
                <c:pt idx="13">
                  <c:v>3326</c:v>
                </c:pt>
                <c:pt idx="14">
                  <c:v>2762</c:v>
                </c:pt>
                <c:pt idx="15">
                  <c:v>2813</c:v>
                </c:pt>
                <c:pt idx="16">
                  <c:v>2898</c:v>
                </c:pt>
                <c:pt idx="17">
                  <c:v>2767</c:v>
                </c:pt>
                <c:pt idx="18">
                  <c:v>2556</c:v>
                </c:pt>
                <c:pt idx="19">
                  <c:v>2284</c:v>
                </c:pt>
                <c:pt idx="20">
                  <c:v>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9-4338-AE9E-D6D79532E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449711"/>
        <c:axId val="1"/>
      </c:barChart>
      <c:catAx>
        <c:axId val="29844971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9844971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478-48A7-BFDB-852504C3164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[1]集計!$B$4:$B$24</c:f>
              <c:numCache>
                <c:formatCode>General</c:formatCode>
                <c:ptCount val="21"/>
                <c:pt idx="0">
                  <c:v>15</c:v>
                </c:pt>
                <c:pt idx="1">
                  <c:v>198</c:v>
                </c:pt>
                <c:pt idx="2">
                  <c:v>767</c:v>
                </c:pt>
                <c:pt idx="3">
                  <c:v>1827</c:v>
                </c:pt>
                <c:pt idx="4">
                  <c:v>3182</c:v>
                </c:pt>
                <c:pt idx="5">
                  <c:v>4136</c:v>
                </c:pt>
                <c:pt idx="6">
                  <c:v>5399</c:v>
                </c:pt>
                <c:pt idx="7">
                  <c:v>4747</c:v>
                </c:pt>
                <c:pt idx="8">
                  <c:v>4521</c:v>
                </c:pt>
                <c:pt idx="9">
                  <c:v>4416</c:v>
                </c:pt>
                <c:pt idx="10">
                  <c:v>4727</c:v>
                </c:pt>
                <c:pt idx="11">
                  <c:v>4709</c:v>
                </c:pt>
                <c:pt idx="12">
                  <c:v>4148</c:v>
                </c:pt>
                <c:pt idx="13">
                  <c:v>3492</c:v>
                </c:pt>
                <c:pt idx="14">
                  <c:v>3031</c:v>
                </c:pt>
                <c:pt idx="15">
                  <c:v>3081</c:v>
                </c:pt>
                <c:pt idx="16">
                  <c:v>2981</c:v>
                </c:pt>
                <c:pt idx="17">
                  <c:v>2890</c:v>
                </c:pt>
                <c:pt idx="18">
                  <c:v>2686</c:v>
                </c:pt>
                <c:pt idx="19">
                  <c:v>2283</c:v>
                </c:pt>
                <c:pt idx="20">
                  <c:v>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8-48A7-BFDB-852504C3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2252384"/>
        <c:axId val="1"/>
      </c:barChart>
      <c:catAx>
        <c:axId val="159225238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225238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[8]集計!$B$3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A5-4A45-A2FA-D2E7E1E56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[8]集計!$B$4:$B$24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178</c:v>
                </c:pt>
                <c:pt idx="2">
                  <c:v>756</c:v>
                </c:pt>
                <c:pt idx="3">
                  <c:v>1887</c:v>
                </c:pt>
                <c:pt idx="4">
                  <c:v>3072</c:v>
                </c:pt>
                <c:pt idx="5">
                  <c:v>3935</c:v>
                </c:pt>
                <c:pt idx="6">
                  <c:v>5627</c:v>
                </c:pt>
                <c:pt idx="7">
                  <c:v>4846</c:v>
                </c:pt>
                <c:pt idx="8">
                  <c:v>4614</c:v>
                </c:pt>
                <c:pt idx="9">
                  <c:v>4463</c:v>
                </c:pt>
                <c:pt idx="10">
                  <c:v>4646</c:v>
                </c:pt>
                <c:pt idx="11">
                  <c:v>4814</c:v>
                </c:pt>
                <c:pt idx="12">
                  <c:v>4248</c:v>
                </c:pt>
                <c:pt idx="13">
                  <c:v>3606</c:v>
                </c:pt>
                <c:pt idx="14">
                  <c:v>3075</c:v>
                </c:pt>
                <c:pt idx="15">
                  <c:v>3136</c:v>
                </c:pt>
                <c:pt idx="16">
                  <c:v>3012</c:v>
                </c:pt>
                <c:pt idx="17">
                  <c:v>2914</c:v>
                </c:pt>
                <c:pt idx="18">
                  <c:v>2675</c:v>
                </c:pt>
                <c:pt idx="19">
                  <c:v>2417</c:v>
                </c:pt>
                <c:pt idx="20">
                  <c:v>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5-4A45-A2FA-D2E7E1E56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451375"/>
        <c:axId val="1"/>
      </c:barChart>
      <c:catAx>
        <c:axId val="29845137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9845137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[8]集計!$C$3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[8]集計!$C$4:$C$24</c:f>
              <c:numCache>
                <c:formatCode>General</c:formatCode>
                <c:ptCount val="21"/>
                <c:pt idx="0">
                  <c:v>116</c:v>
                </c:pt>
                <c:pt idx="1">
                  <c:v>701</c:v>
                </c:pt>
                <c:pt idx="2">
                  <c:v>2036</c:v>
                </c:pt>
                <c:pt idx="3">
                  <c:v>3598</c:v>
                </c:pt>
                <c:pt idx="4">
                  <c:v>4316</c:v>
                </c:pt>
                <c:pt idx="5">
                  <c:v>4859</c:v>
                </c:pt>
                <c:pt idx="6">
                  <c:v>6008</c:v>
                </c:pt>
                <c:pt idx="7">
                  <c:v>4940</c:v>
                </c:pt>
                <c:pt idx="8">
                  <c:v>4643</c:v>
                </c:pt>
                <c:pt idx="9">
                  <c:v>4424</c:v>
                </c:pt>
                <c:pt idx="10">
                  <c:v>4537</c:v>
                </c:pt>
                <c:pt idx="11">
                  <c:v>4478</c:v>
                </c:pt>
                <c:pt idx="12">
                  <c:v>3808</c:v>
                </c:pt>
                <c:pt idx="13">
                  <c:v>3326</c:v>
                </c:pt>
                <c:pt idx="14">
                  <c:v>2762</c:v>
                </c:pt>
                <c:pt idx="15">
                  <c:v>2813</c:v>
                </c:pt>
                <c:pt idx="16">
                  <c:v>2898</c:v>
                </c:pt>
                <c:pt idx="17">
                  <c:v>2767</c:v>
                </c:pt>
                <c:pt idx="18">
                  <c:v>2556</c:v>
                </c:pt>
                <c:pt idx="19">
                  <c:v>2284</c:v>
                </c:pt>
                <c:pt idx="20">
                  <c:v>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E-4E33-A33D-10591922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449711"/>
        <c:axId val="1"/>
      </c:barChart>
      <c:catAx>
        <c:axId val="29844971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9844971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[8]集計!$B$3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AD-4B75-957A-BD52214806D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[8]集計!$B$4:$B$24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178</c:v>
                </c:pt>
                <c:pt idx="2">
                  <c:v>756</c:v>
                </c:pt>
                <c:pt idx="3">
                  <c:v>1887</c:v>
                </c:pt>
                <c:pt idx="4">
                  <c:v>3072</c:v>
                </c:pt>
                <c:pt idx="5">
                  <c:v>3935</c:v>
                </c:pt>
                <c:pt idx="6">
                  <c:v>5627</c:v>
                </c:pt>
                <c:pt idx="7">
                  <c:v>4846</c:v>
                </c:pt>
                <c:pt idx="8">
                  <c:v>4614</c:v>
                </c:pt>
                <c:pt idx="9">
                  <c:v>4463</c:v>
                </c:pt>
                <c:pt idx="10">
                  <c:v>4646</c:v>
                </c:pt>
                <c:pt idx="11">
                  <c:v>4814</c:v>
                </c:pt>
                <c:pt idx="12">
                  <c:v>4248</c:v>
                </c:pt>
                <c:pt idx="13">
                  <c:v>3606</c:v>
                </c:pt>
                <c:pt idx="14">
                  <c:v>3075</c:v>
                </c:pt>
                <c:pt idx="15">
                  <c:v>3136</c:v>
                </c:pt>
                <c:pt idx="16">
                  <c:v>3012</c:v>
                </c:pt>
                <c:pt idx="17">
                  <c:v>2914</c:v>
                </c:pt>
                <c:pt idx="18">
                  <c:v>2675</c:v>
                </c:pt>
                <c:pt idx="19">
                  <c:v>2417</c:v>
                </c:pt>
                <c:pt idx="20">
                  <c:v>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D-4B75-957A-BD5221480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451375"/>
        <c:axId val="1"/>
      </c:barChart>
      <c:catAx>
        <c:axId val="29845137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9845137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21"/>
                <c:pt idx="0">
                  <c:v>108</c:v>
                </c:pt>
                <c:pt idx="1">
                  <c:v>710</c:v>
                </c:pt>
                <c:pt idx="2">
                  <c:v>2030</c:v>
                </c:pt>
                <c:pt idx="3">
                  <c:v>3607</c:v>
                </c:pt>
                <c:pt idx="4">
                  <c:v>4299</c:v>
                </c:pt>
                <c:pt idx="5">
                  <c:v>4856</c:v>
                </c:pt>
                <c:pt idx="6">
                  <c:v>6030</c:v>
                </c:pt>
                <c:pt idx="7">
                  <c:v>4949</c:v>
                </c:pt>
                <c:pt idx="8">
                  <c:v>4652</c:v>
                </c:pt>
                <c:pt idx="9">
                  <c:v>4395</c:v>
                </c:pt>
                <c:pt idx="10">
                  <c:v>4559</c:v>
                </c:pt>
                <c:pt idx="11">
                  <c:v>4471</c:v>
                </c:pt>
                <c:pt idx="12">
                  <c:v>3840</c:v>
                </c:pt>
                <c:pt idx="13">
                  <c:v>3313</c:v>
                </c:pt>
                <c:pt idx="14">
                  <c:v>2772</c:v>
                </c:pt>
                <c:pt idx="15">
                  <c:v>2815</c:v>
                </c:pt>
                <c:pt idx="16">
                  <c:v>2897</c:v>
                </c:pt>
                <c:pt idx="17">
                  <c:v>2766</c:v>
                </c:pt>
                <c:pt idx="18">
                  <c:v>2569</c:v>
                </c:pt>
                <c:pt idx="19">
                  <c:v>2282</c:v>
                </c:pt>
                <c:pt idx="20">
                  <c:v>1781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女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22"/>
                      <c:pt idx="0">
                        <c:v>100歳～</c:v>
                      </c:pt>
                      <c:pt idx="1">
                        <c:v>95～99</c:v>
                      </c:pt>
                      <c:pt idx="2">
                        <c:v>90～94</c:v>
                      </c:pt>
                      <c:pt idx="3">
                        <c:v>85～89</c:v>
                      </c:pt>
                      <c:pt idx="4">
                        <c:v>80～84</c:v>
                      </c:pt>
                      <c:pt idx="5">
                        <c:v>75～79</c:v>
                      </c:pt>
                      <c:pt idx="6">
                        <c:v>70～74</c:v>
                      </c:pt>
                      <c:pt idx="7">
                        <c:v>65～69</c:v>
                      </c:pt>
                      <c:pt idx="8">
                        <c:v>60～64</c:v>
                      </c:pt>
                      <c:pt idx="9">
                        <c:v>55～59</c:v>
                      </c:pt>
                      <c:pt idx="10">
                        <c:v>50～54</c:v>
                      </c:pt>
                      <c:pt idx="11">
                        <c:v>45～49</c:v>
                      </c:pt>
                      <c:pt idx="12">
                        <c:v>40～44</c:v>
                      </c:pt>
                      <c:pt idx="13">
                        <c:v>35～39</c:v>
                      </c:pt>
                      <c:pt idx="14">
                        <c:v>30～34</c:v>
                      </c:pt>
                      <c:pt idx="15">
                        <c:v>25～29</c:v>
                      </c:pt>
                      <c:pt idx="16">
                        <c:v>20～24</c:v>
                      </c:pt>
                      <c:pt idx="17">
                        <c:v>15～19</c:v>
                      </c:pt>
                      <c:pt idx="18">
                        <c:v>10～14</c:v>
                      </c:pt>
                      <c:pt idx="19">
                        <c:v>  5～9</c:v>
                      </c:pt>
                      <c:pt idx="20">
                        <c:v>  0～4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1A6-4744-824E-E1EA1163C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2424400"/>
        <c:axId val="1"/>
      </c:barChart>
      <c:catAx>
        <c:axId val="1382424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2424400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8C-4846-8543-F3346D11BF1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21"/>
                <c:pt idx="0">
                  <c:v>19</c:v>
                </c:pt>
                <c:pt idx="1">
                  <c:v>175</c:v>
                </c:pt>
                <c:pt idx="2">
                  <c:v>756</c:v>
                </c:pt>
                <c:pt idx="3">
                  <c:v>1890</c:v>
                </c:pt>
                <c:pt idx="4">
                  <c:v>3061</c:v>
                </c:pt>
                <c:pt idx="5">
                  <c:v>3904</c:v>
                </c:pt>
                <c:pt idx="6">
                  <c:v>5633</c:v>
                </c:pt>
                <c:pt idx="7">
                  <c:v>4866</c:v>
                </c:pt>
                <c:pt idx="8">
                  <c:v>4623</c:v>
                </c:pt>
                <c:pt idx="9">
                  <c:v>4445</c:v>
                </c:pt>
                <c:pt idx="10">
                  <c:v>4640</c:v>
                </c:pt>
                <c:pt idx="11">
                  <c:v>4809</c:v>
                </c:pt>
                <c:pt idx="12">
                  <c:v>4271</c:v>
                </c:pt>
                <c:pt idx="13">
                  <c:v>3601</c:v>
                </c:pt>
                <c:pt idx="14">
                  <c:v>3103</c:v>
                </c:pt>
                <c:pt idx="15">
                  <c:v>3125</c:v>
                </c:pt>
                <c:pt idx="16">
                  <c:v>3014</c:v>
                </c:pt>
                <c:pt idx="17">
                  <c:v>2928</c:v>
                </c:pt>
                <c:pt idx="18">
                  <c:v>2670</c:v>
                </c:pt>
                <c:pt idx="19">
                  <c:v>2437</c:v>
                </c:pt>
                <c:pt idx="20">
                  <c:v>1798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男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21"/>
                      <c:pt idx="0">
                        <c:v>100歳～</c:v>
                      </c:pt>
                      <c:pt idx="1">
                        <c:v>95～99</c:v>
                      </c:pt>
                      <c:pt idx="2">
                        <c:v>90～94</c:v>
                      </c:pt>
                      <c:pt idx="3">
                        <c:v>85～89</c:v>
                      </c:pt>
                      <c:pt idx="4">
                        <c:v>80～84</c:v>
                      </c:pt>
                      <c:pt idx="5">
                        <c:v>75～79</c:v>
                      </c:pt>
                      <c:pt idx="6">
                        <c:v>70～74</c:v>
                      </c:pt>
                      <c:pt idx="7">
                        <c:v>65～69</c:v>
                      </c:pt>
                      <c:pt idx="8">
                        <c:v>60～64</c:v>
                      </c:pt>
                      <c:pt idx="9">
                        <c:v>55～59</c:v>
                      </c:pt>
                      <c:pt idx="10">
                        <c:v>50～54</c:v>
                      </c:pt>
                      <c:pt idx="11">
                        <c:v>45～49</c:v>
                      </c:pt>
                      <c:pt idx="12">
                        <c:v>40～44</c:v>
                      </c:pt>
                      <c:pt idx="13">
                        <c:v>35～39</c:v>
                      </c:pt>
                      <c:pt idx="14">
                        <c:v>30～34</c:v>
                      </c:pt>
                      <c:pt idx="15">
                        <c:v>25～29</c:v>
                      </c:pt>
                      <c:pt idx="16">
                        <c:v>20～24</c:v>
                      </c:pt>
                      <c:pt idx="17">
                        <c:v>15～19</c:v>
                      </c:pt>
                      <c:pt idx="18">
                        <c:v>10～14</c:v>
                      </c:pt>
                      <c:pt idx="19">
                        <c:v>  5～9</c:v>
                      </c:pt>
                      <c:pt idx="20">
                        <c:v>  0～4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48C-4846-8543-F3346D11B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2418576"/>
        <c:axId val="1"/>
      </c:barChart>
      <c:catAx>
        <c:axId val="1382418576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82418576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[9]集計!$C$3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[9]集計!$C$4:$C$24</c:f>
              <c:numCache>
                <c:formatCode>General</c:formatCode>
                <c:ptCount val="21"/>
                <c:pt idx="0">
                  <c:v>110</c:v>
                </c:pt>
                <c:pt idx="1">
                  <c:v>702</c:v>
                </c:pt>
                <c:pt idx="2">
                  <c:v>2031</c:v>
                </c:pt>
                <c:pt idx="3">
                  <c:v>3627</c:v>
                </c:pt>
                <c:pt idx="4">
                  <c:v>4276</c:v>
                </c:pt>
                <c:pt idx="5">
                  <c:v>4850</c:v>
                </c:pt>
                <c:pt idx="6">
                  <c:v>6052</c:v>
                </c:pt>
                <c:pt idx="7">
                  <c:v>4942</c:v>
                </c:pt>
                <c:pt idx="8">
                  <c:v>4672</c:v>
                </c:pt>
                <c:pt idx="9">
                  <c:v>4393</c:v>
                </c:pt>
                <c:pt idx="10">
                  <c:v>4560</c:v>
                </c:pt>
                <c:pt idx="11">
                  <c:v>4472</c:v>
                </c:pt>
                <c:pt idx="12">
                  <c:v>3873</c:v>
                </c:pt>
                <c:pt idx="13">
                  <c:v>3301</c:v>
                </c:pt>
                <c:pt idx="14">
                  <c:v>2795</c:v>
                </c:pt>
                <c:pt idx="15">
                  <c:v>2822</c:v>
                </c:pt>
                <c:pt idx="16">
                  <c:v>2854</c:v>
                </c:pt>
                <c:pt idx="17">
                  <c:v>2779</c:v>
                </c:pt>
                <c:pt idx="18">
                  <c:v>2559</c:v>
                </c:pt>
                <c:pt idx="19">
                  <c:v>2297</c:v>
                </c:pt>
                <c:pt idx="20">
                  <c:v>1790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4-4466-BD54-731B44A13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7389199"/>
        <c:axId val="1"/>
      </c:barChart>
      <c:catAx>
        <c:axId val="7173891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738919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[9]集計!$B$3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CD-4790-9E71-9AC4272DFC0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[9]集計!$B$4:$B$24</c:f>
              <c:numCache>
                <c:formatCode>General</c:formatCode>
                <c:ptCount val="21"/>
                <c:pt idx="0">
                  <c:v>19</c:v>
                </c:pt>
                <c:pt idx="1">
                  <c:v>178</c:v>
                </c:pt>
                <c:pt idx="2">
                  <c:v>760</c:v>
                </c:pt>
                <c:pt idx="3">
                  <c:v>1881</c:v>
                </c:pt>
                <c:pt idx="4">
                  <c:v>3057</c:v>
                </c:pt>
                <c:pt idx="5">
                  <c:v>3909</c:v>
                </c:pt>
                <c:pt idx="6">
                  <c:v>5608</c:v>
                </c:pt>
                <c:pt idx="7">
                  <c:v>4898</c:v>
                </c:pt>
                <c:pt idx="8">
                  <c:v>4621</c:v>
                </c:pt>
                <c:pt idx="9">
                  <c:v>4437</c:v>
                </c:pt>
                <c:pt idx="10">
                  <c:v>4654</c:v>
                </c:pt>
                <c:pt idx="11">
                  <c:v>4786</c:v>
                </c:pt>
                <c:pt idx="12">
                  <c:v>4274</c:v>
                </c:pt>
                <c:pt idx="13">
                  <c:v>3648</c:v>
                </c:pt>
                <c:pt idx="14">
                  <c:v>3110</c:v>
                </c:pt>
                <c:pt idx="15">
                  <c:v>3125</c:v>
                </c:pt>
                <c:pt idx="16">
                  <c:v>3025</c:v>
                </c:pt>
                <c:pt idx="17">
                  <c:v>2933</c:v>
                </c:pt>
                <c:pt idx="18">
                  <c:v>2676</c:v>
                </c:pt>
                <c:pt idx="19">
                  <c:v>2445</c:v>
                </c:pt>
                <c:pt idx="20">
                  <c:v>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D-4790-9E71-9AC4272DF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7383375"/>
        <c:axId val="1"/>
      </c:barChart>
      <c:catAx>
        <c:axId val="71738337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738337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[10]集計!$C$4:$C$24</c:f>
              <c:numCache>
                <c:formatCode>General</c:formatCode>
                <c:ptCount val="21"/>
                <c:pt idx="0">
                  <c:v>111</c:v>
                </c:pt>
                <c:pt idx="1">
                  <c:v>700</c:v>
                </c:pt>
                <c:pt idx="2">
                  <c:v>2051</c:v>
                </c:pt>
                <c:pt idx="3">
                  <c:v>3626</c:v>
                </c:pt>
                <c:pt idx="4">
                  <c:v>4269</c:v>
                </c:pt>
                <c:pt idx="5">
                  <c:v>4825</c:v>
                </c:pt>
                <c:pt idx="6">
                  <c:v>6073</c:v>
                </c:pt>
                <c:pt idx="7">
                  <c:v>4944</c:v>
                </c:pt>
                <c:pt idx="8">
                  <c:v>4666</c:v>
                </c:pt>
                <c:pt idx="9">
                  <c:v>4417</c:v>
                </c:pt>
                <c:pt idx="10">
                  <c:v>4539</c:v>
                </c:pt>
                <c:pt idx="11">
                  <c:v>4473</c:v>
                </c:pt>
                <c:pt idx="12">
                  <c:v>3875</c:v>
                </c:pt>
                <c:pt idx="13">
                  <c:v>3316</c:v>
                </c:pt>
                <c:pt idx="14">
                  <c:v>2816</c:v>
                </c:pt>
                <c:pt idx="15">
                  <c:v>2808</c:v>
                </c:pt>
                <c:pt idx="16">
                  <c:v>2870</c:v>
                </c:pt>
                <c:pt idx="17">
                  <c:v>2785</c:v>
                </c:pt>
                <c:pt idx="18">
                  <c:v>2560</c:v>
                </c:pt>
                <c:pt idx="19">
                  <c:v>2293</c:v>
                </c:pt>
                <c:pt idx="20">
                  <c:v>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A-46E4-9707-0F53C2D56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7353983"/>
        <c:axId val="1"/>
      </c:barChart>
      <c:catAx>
        <c:axId val="13073539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5398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8A-44E5-8EFB-558FFB024A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[10]集計!$B$4:$B$24</c:f>
              <c:numCache>
                <c:formatCode>General</c:formatCode>
                <c:ptCount val="21"/>
                <c:pt idx="0">
                  <c:v>18</c:v>
                </c:pt>
                <c:pt idx="1">
                  <c:v>172</c:v>
                </c:pt>
                <c:pt idx="2">
                  <c:v>766</c:v>
                </c:pt>
                <c:pt idx="3">
                  <c:v>1883</c:v>
                </c:pt>
                <c:pt idx="4">
                  <c:v>3049</c:v>
                </c:pt>
                <c:pt idx="5">
                  <c:v>3890</c:v>
                </c:pt>
                <c:pt idx="6">
                  <c:v>5615</c:v>
                </c:pt>
                <c:pt idx="7">
                  <c:v>4902</c:v>
                </c:pt>
                <c:pt idx="8">
                  <c:v>4650</c:v>
                </c:pt>
                <c:pt idx="9">
                  <c:v>4434</c:v>
                </c:pt>
                <c:pt idx="10">
                  <c:v>4645</c:v>
                </c:pt>
                <c:pt idx="11">
                  <c:v>4782</c:v>
                </c:pt>
                <c:pt idx="12">
                  <c:v>4291</c:v>
                </c:pt>
                <c:pt idx="13">
                  <c:v>3666</c:v>
                </c:pt>
                <c:pt idx="14">
                  <c:v>3109</c:v>
                </c:pt>
                <c:pt idx="15">
                  <c:v>3111</c:v>
                </c:pt>
                <c:pt idx="16">
                  <c:v>3055</c:v>
                </c:pt>
                <c:pt idx="17">
                  <c:v>2917</c:v>
                </c:pt>
                <c:pt idx="18">
                  <c:v>2682</c:v>
                </c:pt>
                <c:pt idx="19">
                  <c:v>2457</c:v>
                </c:pt>
                <c:pt idx="20">
                  <c:v>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A-44E5-8EFB-558FFB024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7339423"/>
        <c:axId val="1"/>
      </c:barChart>
      <c:catAx>
        <c:axId val="1307339423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39423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[11]集計!$C$4:$C$24</c:f>
              <c:numCache>
                <c:formatCode>General</c:formatCode>
                <c:ptCount val="21"/>
                <c:pt idx="0">
                  <c:v>110</c:v>
                </c:pt>
                <c:pt idx="1">
                  <c:v>696</c:v>
                </c:pt>
                <c:pt idx="2">
                  <c:v>2040</c:v>
                </c:pt>
                <c:pt idx="3">
                  <c:v>3628</c:v>
                </c:pt>
                <c:pt idx="4">
                  <c:v>4272</c:v>
                </c:pt>
                <c:pt idx="5">
                  <c:v>4812</c:v>
                </c:pt>
                <c:pt idx="6">
                  <c:v>6062</c:v>
                </c:pt>
                <c:pt idx="7">
                  <c:v>4965</c:v>
                </c:pt>
                <c:pt idx="8">
                  <c:v>4680</c:v>
                </c:pt>
                <c:pt idx="9">
                  <c:v>4414</c:v>
                </c:pt>
                <c:pt idx="10">
                  <c:v>4542</c:v>
                </c:pt>
                <c:pt idx="11">
                  <c:v>4467</c:v>
                </c:pt>
                <c:pt idx="12">
                  <c:v>3896</c:v>
                </c:pt>
                <c:pt idx="13">
                  <c:v>3326</c:v>
                </c:pt>
                <c:pt idx="14">
                  <c:v>2811</c:v>
                </c:pt>
                <c:pt idx="15">
                  <c:v>2806</c:v>
                </c:pt>
                <c:pt idx="16">
                  <c:v>2873</c:v>
                </c:pt>
                <c:pt idx="17">
                  <c:v>2791</c:v>
                </c:pt>
                <c:pt idx="18">
                  <c:v>2569</c:v>
                </c:pt>
                <c:pt idx="19">
                  <c:v>2290</c:v>
                </c:pt>
                <c:pt idx="20">
                  <c:v>1826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1-4DC3-A8B6-020FC993B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2083616"/>
        <c:axId val="1"/>
      </c:barChart>
      <c:catAx>
        <c:axId val="3520836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08361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[73]集計!$C$3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[73]集計!$A$4:$A$25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[73]集計!$C$4:$C$24</c:f>
              <c:numCache>
                <c:formatCode>General</c:formatCode>
                <c:ptCount val="21"/>
                <c:pt idx="0">
                  <c:v>133</c:v>
                </c:pt>
                <c:pt idx="1">
                  <c:v>710</c:v>
                </c:pt>
                <c:pt idx="2">
                  <c:v>2073</c:v>
                </c:pt>
                <c:pt idx="3">
                  <c:v>3498</c:v>
                </c:pt>
                <c:pt idx="4">
                  <c:v>4441</c:v>
                </c:pt>
                <c:pt idx="5">
                  <c:v>4949</c:v>
                </c:pt>
                <c:pt idx="6">
                  <c:v>5866</c:v>
                </c:pt>
                <c:pt idx="7">
                  <c:v>4884</c:v>
                </c:pt>
                <c:pt idx="8">
                  <c:v>4590</c:v>
                </c:pt>
                <c:pt idx="9">
                  <c:v>4374</c:v>
                </c:pt>
                <c:pt idx="10">
                  <c:v>4560</c:v>
                </c:pt>
                <c:pt idx="11">
                  <c:v>4425</c:v>
                </c:pt>
                <c:pt idx="12">
                  <c:v>3708</c:v>
                </c:pt>
                <c:pt idx="13">
                  <c:v>3242</c:v>
                </c:pt>
                <c:pt idx="14">
                  <c:v>2739</c:v>
                </c:pt>
                <c:pt idx="15">
                  <c:v>2762</c:v>
                </c:pt>
                <c:pt idx="16">
                  <c:v>2893</c:v>
                </c:pt>
                <c:pt idx="17">
                  <c:v>2786</c:v>
                </c:pt>
                <c:pt idx="18">
                  <c:v>2533</c:v>
                </c:pt>
                <c:pt idx="19">
                  <c:v>2207</c:v>
                </c:pt>
                <c:pt idx="20">
                  <c:v>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C-41F5-846E-29771396D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73251855"/>
        <c:axId val="1"/>
      </c:barChart>
      <c:catAx>
        <c:axId val="8732518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3251855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91-42DC-9CA8-5F0B24DE395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[11]集計!$B$4:$B$24</c:f>
              <c:numCache>
                <c:formatCode>General</c:formatCode>
                <c:ptCount val="21"/>
                <c:pt idx="0">
                  <c:v>18</c:v>
                </c:pt>
                <c:pt idx="1">
                  <c:v>172</c:v>
                </c:pt>
                <c:pt idx="2">
                  <c:v>760</c:v>
                </c:pt>
                <c:pt idx="3">
                  <c:v>1876</c:v>
                </c:pt>
                <c:pt idx="4">
                  <c:v>3059</c:v>
                </c:pt>
                <c:pt idx="5">
                  <c:v>3869</c:v>
                </c:pt>
                <c:pt idx="6">
                  <c:v>5622</c:v>
                </c:pt>
                <c:pt idx="7">
                  <c:v>4905</c:v>
                </c:pt>
                <c:pt idx="8">
                  <c:v>4670</c:v>
                </c:pt>
                <c:pt idx="9">
                  <c:v>4433</c:v>
                </c:pt>
                <c:pt idx="10">
                  <c:v>4644</c:v>
                </c:pt>
                <c:pt idx="11">
                  <c:v>4791</c:v>
                </c:pt>
                <c:pt idx="12">
                  <c:v>4296</c:v>
                </c:pt>
                <c:pt idx="13">
                  <c:v>3653</c:v>
                </c:pt>
                <c:pt idx="14">
                  <c:v>3107</c:v>
                </c:pt>
                <c:pt idx="15">
                  <c:v>3110</c:v>
                </c:pt>
                <c:pt idx="16">
                  <c:v>3045</c:v>
                </c:pt>
                <c:pt idx="17">
                  <c:v>2933</c:v>
                </c:pt>
                <c:pt idx="18">
                  <c:v>2703</c:v>
                </c:pt>
                <c:pt idx="19">
                  <c:v>2459</c:v>
                </c:pt>
                <c:pt idx="20">
                  <c:v>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1-42DC-9CA8-5F0B24DE3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2076544"/>
        <c:axId val="1"/>
      </c:barChart>
      <c:catAx>
        <c:axId val="35207654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07654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[12]集計!$C$4:$C$24</c:f>
              <c:numCache>
                <c:formatCode>General</c:formatCode>
                <c:ptCount val="21"/>
                <c:pt idx="0">
                  <c:v>110</c:v>
                </c:pt>
                <c:pt idx="1">
                  <c:v>685</c:v>
                </c:pt>
                <c:pt idx="2">
                  <c:v>2035</c:v>
                </c:pt>
                <c:pt idx="3">
                  <c:v>3618</c:v>
                </c:pt>
                <c:pt idx="4">
                  <c:v>4291</c:v>
                </c:pt>
                <c:pt idx="5">
                  <c:v>4778</c:v>
                </c:pt>
                <c:pt idx="6">
                  <c:v>6097</c:v>
                </c:pt>
                <c:pt idx="7">
                  <c:v>4993</c:v>
                </c:pt>
                <c:pt idx="8">
                  <c:v>4682</c:v>
                </c:pt>
                <c:pt idx="9">
                  <c:v>4402</c:v>
                </c:pt>
                <c:pt idx="10">
                  <c:v>4551</c:v>
                </c:pt>
                <c:pt idx="11">
                  <c:v>4491</c:v>
                </c:pt>
                <c:pt idx="12">
                  <c:v>3908</c:v>
                </c:pt>
                <c:pt idx="13">
                  <c:v>3351</c:v>
                </c:pt>
                <c:pt idx="14">
                  <c:v>2823</c:v>
                </c:pt>
                <c:pt idx="15">
                  <c:v>2845</c:v>
                </c:pt>
                <c:pt idx="16">
                  <c:v>2941</c:v>
                </c:pt>
                <c:pt idx="17">
                  <c:v>2821</c:v>
                </c:pt>
                <c:pt idx="18">
                  <c:v>2579</c:v>
                </c:pt>
                <c:pt idx="19">
                  <c:v>2309</c:v>
                </c:pt>
                <c:pt idx="20">
                  <c:v>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8-4D54-BEE2-C03853214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9134831"/>
        <c:axId val="1"/>
      </c:barChart>
      <c:catAx>
        <c:axId val="9913483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13483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F2-433F-B0F1-67AA5E42A9F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[12]集計!$B$4:$B$24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164</c:v>
                </c:pt>
                <c:pt idx="2">
                  <c:v>750</c:v>
                </c:pt>
                <c:pt idx="3">
                  <c:v>1876</c:v>
                </c:pt>
                <c:pt idx="4">
                  <c:v>3075</c:v>
                </c:pt>
                <c:pt idx="5">
                  <c:v>3825</c:v>
                </c:pt>
                <c:pt idx="6">
                  <c:v>5659</c:v>
                </c:pt>
                <c:pt idx="7">
                  <c:v>4908</c:v>
                </c:pt>
                <c:pt idx="8">
                  <c:v>4677</c:v>
                </c:pt>
                <c:pt idx="9">
                  <c:v>4446</c:v>
                </c:pt>
                <c:pt idx="10">
                  <c:v>4641</c:v>
                </c:pt>
                <c:pt idx="11">
                  <c:v>4811</c:v>
                </c:pt>
                <c:pt idx="12">
                  <c:v>4292</c:v>
                </c:pt>
                <c:pt idx="13">
                  <c:v>3662</c:v>
                </c:pt>
                <c:pt idx="14">
                  <c:v>3150</c:v>
                </c:pt>
                <c:pt idx="15">
                  <c:v>3119</c:v>
                </c:pt>
                <c:pt idx="16">
                  <c:v>3140</c:v>
                </c:pt>
                <c:pt idx="17">
                  <c:v>2961</c:v>
                </c:pt>
                <c:pt idx="18">
                  <c:v>2738</c:v>
                </c:pt>
                <c:pt idx="19">
                  <c:v>2454</c:v>
                </c:pt>
                <c:pt idx="20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2-433F-B0F1-67AA5E42A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9146479"/>
        <c:axId val="1"/>
      </c:barChart>
      <c:catAx>
        <c:axId val="9914647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14647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[13]集計!$C$3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[13]集計!$A$4:$A$25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[13]集計!$C$4:$C$24</c:f>
              <c:numCache>
                <c:formatCode>General</c:formatCode>
                <c:ptCount val="21"/>
                <c:pt idx="0">
                  <c:v>109</c:v>
                </c:pt>
                <c:pt idx="1">
                  <c:v>674</c:v>
                </c:pt>
                <c:pt idx="2">
                  <c:v>2027</c:v>
                </c:pt>
                <c:pt idx="3">
                  <c:v>3632</c:v>
                </c:pt>
                <c:pt idx="4">
                  <c:v>4282</c:v>
                </c:pt>
                <c:pt idx="5">
                  <c:v>4739</c:v>
                </c:pt>
                <c:pt idx="6">
                  <c:v>6137</c:v>
                </c:pt>
                <c:pt idx="7">
                  <c:v>5002</c:v>
                </c:pt>
                <c:pt idx="8">
                  <c:v>4682</c:v>
                </c:pt>
                <c:pt idx="9">
                  <c:v>4418</c:v>
                </c:pt>
                <c:pt idx="10">
                  <c:v>4550</c:v>
                </c:pt>
                <c:pt idx="11">
                  <c:v>4506</c:v>
                </c:pt>
                <c:pt idx="12">
                  <c:v>3912</c:v>
                </c:pt>
                <c:pt idx="13">
                  <c:v>3371</c:v>
                </c:pt>
                <c:pt idx="14">
                  <c:v>2836</c:v>
                </c:pt>
                <c:pt idx="15">
                  <c:v>2840</c:v>
                </c:pt>
                <c:pt idx="16">
                  <c:v>2951</c:v>
                </c:pt>
                <c:pt idx="17">
                  <c:v>2824</c:v>
                </c:pt>
                <c:pt idx="18">
                  <c:v>2583</c:v>
                </c:pt>
                <c:pt idx="19">
                  <c:v>2304</c:v>
                </c:pt>
                <c:pt idx="20">
                  <c:v>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F-41C8-84F2-E0104A765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945631"/>
        <c:axId val="1"/>
      </c:barChart>
      <c:catAx>
        <c:axId val="14694563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694563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[13]集計!$B$3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3D-48D9-8E19-C9EA92DE5C7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[13]集計!$A$4:$A$24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[13]集計!$B$4:$B$24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156</c:v>
                </c:pt>
                <c:pt idx="2">
                  <c:v>754</c:v>
                </c:pt>
                <c:pt idx="3">
                  <c:v>1891</c:v>
                </c:pt>
                <c:pt idx="4">
                  <c:v>3071</c:v>
                </c:pt>
                <c:pt idx="5">
                  <c:v>3801</c:v>
                </c:pt>
                <c:pt idx="6">
                  <c:v>5683</c:v>
                </c:pt>
                <c:pt idx="7">
                  <c:v>4927</c:v>
                </c:pt>
                <c:pt idx="8">
                  <c:v>4688</c:v>
                </c:pt>
                <c:pt idx="9">
                  <c:v>4443</c:v>
                </c:pt>
                <c:pt idx="10">
                  <c:v>4653</c:v>
                </c:pt>
                <c:pt idx="11">
                  <c:v>4824</c:v>
                </c:pt>
                <c:pt idx="12">
                  <c:v>4288</c:v>
                </c:pt>
                <c:pt idx="13">
                  <c:v>3675</c:v>
                </c:pt>
                <c:pt idx="14">
                  <c:v>3168</c:v>
                </c:pt>
                <c:pt idx="15">
                  <c:v>3132</c:v>
                </c:pt>
                <c:pt idx="16">
                  <c:v>3142</c:v>
                </c:pt>
                <c:pt idx="17">
                  <c:v>2965</c:v>
                </c:pt>
                <c:pt idx="18">
                  <c:v>2754</c:v>
                </c:pt>
                <c:pt idx="19">
                  <c:v>2459</c:v>
                </c:pt>
                <c:pt idx="20">
                  <c:v>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D-48D9-8E19-C9EA92DE5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946047"/>
        <c:axId val="1"/>
      </c:barChart>
      <c:catAx>
        <c:axId val="14694604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694604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[14]集計!$C$3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[14]集計!$A$4:$A$25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[14]集計!$C$4:$C$24</c:f>
              <c:numCache>
                <c:formatCode>General</c:formatCode>
                <c:ptCount val="21"/>
                <c:pt idx="0">
                  <c:v>111</c:v>
                </c:pt>
                <c:pt idx="1">
                  <c:v>663</c:v>
                </c:pt>
                <c:pt idx="2">
                  <c:v>2040</c:v>
                </c:pt>
                <c:pt idx="3">
                  <c:v>3622</c:v>
                </c:pt>
                <c:pt idx="4">
                  <c:v>4285</c:v>
                </c:pt>
                <c:pt idx="5">
                  <c:v>4717</c:v>
                </c:pt>
                <c:pt idx="6">
                  <c:v>6155</c:v>
                </c:pt>
                <c:pt idx="7">
                  <c:v>5007</c:v>
                </c:pt>
                <c:pt idx="8">
                  <c:v>4705</c:v>
                </c:pt>
                <c:pt idx="9">
                  <c:v>4433</c:v>
                </c:pt>
                <c:pt idx="10">
                  <c:v>4556</c:v>
                </c:pt>
                <c:pt idx="11">
                  <c:v>4508</c:v>
                </c:pt>
                <c:pt idx="12">
                  <c:v>3927</c:v>
                </c:pt>
                <c:pt idx="13">
                  <c:v>3384</c:v>
                </c:pt>
                <c:pt idx="14">
                  <c:v>2849</c:v>
                </c:pt>
                <c:pt idx="15">
                  <c:v>2840</c:v>
                </c:pt>
                <c:pt idx="16">
                  <c:v>2950</c:v>
                </c:pt>
                <c:pt idx="17">
                  <c:v>2829</c:v>
                </c:pt>
                <c:pt idx="18">
                  <c:v>2569</c:v>
                </c:pt>
                <c:pt idx="19">
                  <c:v>2330</c:v>
                </c:pt>
                <c:pt idx="20">
                  <c:v>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3-4A3C-9C49-C2D0D642D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9006175"/>
        <c:axId val="1"/>
      </c:barChart>
      <c:catAx>
        <c:axId val="123900617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9006175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[14]集計!$B$3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29-422D-B3FE-899089318DD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[14]集計!$A$4:$A$24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[14]集計!$B$4:$B$24</c:f>
              <c:numCache>
                <c:formatCode>General</c:formatCode>
                <c:ptCount val="21"/>
                <c:pt idx="0">
                  <c:v>15</c:v>
                </c:pt>
                <c:pt idx="1">
                  <c:v>161</c:v>
                </c:pt>
                <c:pt idx="2">
                  <c:v>767</c:v>
                </c:pt>
                <c:pt idx="3">
                  <c:v>1875</c:v>
                </c:pt>
                <c:pt idx="4">
                  <c:v>3068</c:v>
                </c:pt>
                <c:pt idx="5">
                  <c:v>3783</c:v>
                </c:pt>
                <c:pt idx="6">
                  <c:v>5691</c:v>
                </c:pt>
                <c:pt idx="7">
                  <c:v>4965</c:v>
                </c:pt>
                <c:pt idx="8">
                  <c:v>4673</c:v>
                </c:pt>
                <c:pt idx="9">
                  <c:v>4461</c:v>
                </c:pt>
                <c:pt idx="10">
                  <c:v>4655</c:v>
                </c:pt>
                <c:pt idx="11">
                  <c:v>4852</c:v>
                </c:pt>
                <c:pt idx="12">
                  <c:v>4306</c:v>
                </c:pt>
                <c:pt idx="13">
                  <c:v>3687</c:v>
                </c:pt>
                <c:pt idx="14">
                  <c:v>3168</c:v>
                </c:pt>
                <c:pt idx="15">
                  <c:v>3139</c:v>
                </c:pt>
                <c:pt idx="16">
                  <c:v>3147</c:v>
                </c:pt>
                <c:pt idx="17">
                  <c:v>2954</c:v>
                </c:pt>
                <c:pt idx="18">
                  <c:v>2767</c:v>
                </c:pt>
                <c:pt idx="19">
                  <c:v>2468</c:v>
                </c:pt>
                <c:pt idx="20">
                  <c:v>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9-422D-B3FE-899089318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9004927"/>
        <c:axId val="1"/>
      </c:barChart>
      <c:catAx>
        <c:axId val="123900492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900492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[15]集計!$C$3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[15]集計!$A$4:$A$25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[15]集計!$C$4:$C$24</c:f>
              <c:numCache>
                <c:formatCode>General</c:formatCode>
                <c:ptCount val="21"/>
                <c:pt idx="0">
                  <c:v>113</c:v>
                </c:pt>
                <c:pt idx="1">
                  <c:v>670</c:v>
                </c:pt>
                <c:pt idx="2">
                  <c:v>2039</c:v>
                </c:pt>
                <c:pt idx="3">
                  <c:v>3634</c:v>
                </c:pt>
                <c:pt idx="4">
                  <c:v>4285</c:v>
                </c:pt>
                <c:pt idx="5">
                  <c:v>4698</c:v>
                </c:pt>
                <c:pt idx="6">
                  <c:v>6192</c:v>
                </c:pt>
                <c:pt idx="7">
                  <c:v>5002</c:v>
                </c:pt>
                <c:pt idx="8">
                  <c:v>4719</c:v>
                </c:pt>
                <c:pt idx="9">
                  <c:v>4438</c:v>
                </c:pt>
                <c:pt idx="10">
                  <c:v>4561</c:v>
                </c:pt>
                <c:pt idx="11">
                  <c:v>4505</c:v>
                </c:pt>
                <c:pt idx="12">
                  <c:v>3950</c:v>
                </c:pt>
                <c:pt idx="13">
                  <c:v>3395</c:v>
                </c:pt>
                <c:pt idx="14">
                  <c:v>2865</c:v>
                </c:pt>
                <c:pt idx="15">
                  <c:v>2836</c:v>
                </c:pt>
                <c:pt idx="16">
                  <c:v>2946</c:v>
                </c:pt>
                <c:pt idx="17">
                  <c:v>2817</c:v>
                </c:pt>
                <c:pt idx="18">
                  <c:v>2586</c:v>
                </c:pt>
                <c:pt idx="19">
                  <c:v>2339</c:v>
                </c:pt>
                <c:pt idx="20">
                  <c:v>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EAB-8C98-64EB69706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6623919"/>
        <c:axId val="1"/>
      </c:barChart>
      <c:catAx>
        <c:axId val="16662391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662391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[15]集計!$B$3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CF-4AA9-9ADE-8E35B7CB32F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[15]集計!$A$4:$A$24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[15]集計!$B$4:$B$24</c:f>
              <c:numCache>
                <c:formatCode>General</c:formatCode>
                <c:ptCount val="21"/>
                <c:pt idx="0">
                  <c:v>15</c:v>
                </c:pt>
                <c:pt idx="1">
                  <c:v>168</c:v>
                </c:pt>
                <c:pt idx="2">
                  <c:v>764</c:v>
                </c:pt>
                <c:pt idx="3">
                  <c:v>1875</c:v>
                </c:pt>
                <c:pt idx="4">
                  <c:v>3059</c:v>
                </c:pt>
                <c:pt idx="5">
                  <c:v>3778</c:v>
                </c:pt>
                <c:pt idx="6">
                  <c:v>5698</c:v>
                </c:pt>
                <c:pt idx="7">
                  <c:v>4966</c:v>
                </c:pt>
                <c:pt idx="8">
                  <c:v>4677</c:v>
                </c:pt>
                <c:pt idx="9">
                  <c:v>4463</c:v>
                </c:pt>
                <c:pt idx="10">
                  <c:v>4671</c:v>
                </c:pt>
                <c:pt idx="11">
                  <c:v>4851</c:v>
                </c:pt>
                <c:pt idx="12">
                  <c:v>4329</c:v>
                </c:pt>
                <c:pt idx="13">
                  <c:v>3680</c:v>
                </c:pt>
                <c:pt idx="14">
                  <c:v>3199</c:v>
                </c:pt>
                <c:pt idx="15">
                  <c:v>3142</c:v>
                </c:pt>
                <c:pt idx="16">
                  <c:v>3147</c:v>
                </c:pt>
                <c:pt idx="17">
                  <c:v>2961</c:v>
                </c:pt>
                <c:pt idx="18">
                  <c:v>2755</c:v>
                </c:pt>
                <c:pt idx="19">
                  <c:v>2487</c:v>
                </c:pt>
                <c:pt idx="20">
                  <c:v>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CF-4AA9-9ADE-8E35B7CB3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6638063"/>
        <c:axId val="1"/>
      </c:barChart>
      <c:catAx>
        <c:axId val="166638063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6638063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[16]集計!$C$3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[16]集計!$C$4:$C$24</c:f>
              <c:numCache>
                <c:formatCode>General</c:formatCode>
                <c:ptCount val="21"/>
                <c:pt idx="0">
                  <c:v>113</c:v>
                </c:pt>
                <c:pt idx="1">
                  <c:v>657</c:v>
                </c:pt>
                <c:pt idx="2">
                  <c:v>2028</c:v>
                </c:pt>
                <c:pt idx="3">
                  <c:v>3651</c:v>
                </c:pt>
                <c:pt idx="4">
                  <c:v>4289</c:v>
                </c:pt>
                <c:pt idx="5">
                  <c:v>4678</c:v>
                </c:pt>
                <c:pt idx="6">
                  <c:v>6215</c:v>
                </c:pt>
                <c:pt idx="7">
                  <c:v>5033</c:v>
                </c:pt>
                <c:pt idx="8">
                  <c:v>4690</c:v>
                </c:pt>
                <c:pt idx="9">
                  <c:v>4466</c:v>
                </c:pt>
                <c:pt idx="10">
                  <c:v>4542</c:v>
                </c:pt>
                <c:pt idx="11">
                  <c:v>4524</c:v>
                </c:pt>
                <c:pt idx="12">
                  <c:v>3950</c:v>
                </c:pt>
                <c:pt idx="13">
                  <c:v>3412</c:v>
                </c:pt>
                <c:pt idx="14">
                  <c:v>2871</c:v>
                </c:pt>
                <c:pt idx="15">
                  <c:v>2844</c:v>
                </c:pt>
                <c:pt idx="16">
                  <c:v>2924</c:v>
                </c:pt>
                <c:pt idx="17">
                  <c:v>2838</c:v>
                </c:pt>
                <c:pt idx="18">
                  <c:v>2590</c:v>
                </c:pt>
                <c:pt idx="19">
                  <c:v>2345</c:v>
                </c:pt>
                <c:pt idx="20">
                  <c:v>1869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9-44DE-8F26-FAB6350D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1636464"/>
        <c:axId val="1"/>
      </c:barChart>
      <c:catAx>
        <c:axId val="1631636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31636464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[73]集計!$B$3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FA4-4425-85B1-D81BE0D8A5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[73]集計!$A$4:$A$24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[73]集計!$B$4:$B$24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189</c:v>
                </c:pt>
                <c:pt idx="2">
                  <c:v>763</c:v>
                </c:pt>
                <c:pt idx="3">
                  <c:v>1843</c:v>
                </c:pt>
                <c:pt idx="4">
                  <c:v>3164</c:v>
                </c:pt>
                <c:pt idx="5">
                  <c:v>4105</c:v>
                </c:pt>
                <c:pt idx="6">
                  <c:v>5444</c:v>
                </c:pt>
                <c:pt idx="7">
                  <c:v>4744</c:v>
                </c:pt>
                <c:pt idx="8">
                  <c:v>4559</c:v>
                </c:pt>
                <c:pt idx="9">
                  <c:v>4414</c:v>
                </c:pt>
                <c:pt idx="10">
                  <c:v>4723</c:v>
                </c:pt>
                <c:pt idx="11">
                  <c:v>4724</c:v>
                </c:pt>
                <c:pt idx="12">
                  <c:v>4176</c:v>
                </c:pt>
                <c:pt idx="13">
                  <c:v>3493</c:v>
                </c:pt>
                <c:pt idx="14">
                  <c:v>3053</c:v>
                </c:pt>
                <c:pt idx="15">
                  <c:v>3094</c:v>
                </c:pt>
                <c:pt idx="16">
                  <c:v>3062</c:v>
                </c:pt>
                <c:pt idx="17">
                  <c:v>2915</c:v>
                </c:pt>
                <c:pt idx="18">
                  <c:v>2686</c:v>
                </c:pt>
                <c:pt idx="19">
                  <c:v>2288</c:v>
                </c:pt>
                <c:pt idx="20">
                  <c:v>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4-4425-85B1-D81BE0D8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73251023"/>
        <c:axId val="1"/>
      </c:barChart>
      <c:catAx>
        <c:axId val="873251023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3251023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[16]集計!$B$3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2C-4441-81F8-12B44B207E3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[16]集計!$B$4:$B$24</c:f>
              <c:numCache>
                <c:formatCode>General</c:formatCode>
                <c:ptCount val="21"/>
                <c:pt idx="0">
                  <c:v>15</c:v>
                </c:pt>
                <c:pt idx="1">
                  <c:v>165</c:v>
                </c:pt>
                <c:pt idx="2">
                  <c:v>764</c:v>
                </c:pt>
                <c:pt idx="3">
                  <c:v>1881</c:v>
                </c:pt>
                <c:pt idx="4">
                  <c:v>3048</c:v>
                </c:pt>
                <c:pt idx="5">
                  <c:v>3748</c:v>
                </c:pt>
                <c:pt idx="6">
                  <c:v>5728</c:v>
                </c:pt>
                <c:pt idx="7">
                  <c:v>4985</c:v>
                </c:pt>
                <c:pt idx="8">
                  <c:v>4681</c:v>
                </c:pt>
                <c:pt idx="9">
                  <c:v>4457</c:v>
                </c:pt>
                <c:pt idx="10">
                  <c:v>4678</c:v>
                </c:pt>
                <c:pt idx="11">
                  <c:v>4860</c:v>
                </c:pt>
                <c:pt idx="12">
                  <c:v>4329</c:v>
                </c:pt>
                <c:pt idx="13">
                  <c:v>3684</c:v>
                </c:pt>
                <c:pt idx="14">
                  <c:v>3194</c:v>
                </c:pt>
                <c:pt idx="15">
                  <c:v>3170</c:v>
                </c:pt>
                <c:pt idx="16">
                  <c:v>3150</c:v>
                </c:pt>
                <c:pt idx="17">
                  <c:v>2967</c:v>
                </c:pt>
                <c:pt idx="18">
                  <c:v>2750</c:v>
                </c:pt>
                <c:pt idx="19">
                  <c:v>2490</c:v>
                </c:pt>
                <c:pt idx="20">
                  <c:v>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C-4441-81F8-12B44B207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1642288"/>
        <c:axId val="1"/>
      </c:barChart>
      <c:catAx>
        <c:axId val="1631642288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31642288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[17]集計!$C$3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[17]集計!$C$4:$C$24</c:f>
              <c:numCache>
                <c:formatCode>General</c:formatCode>
                <c:ptCount val="21"/>
                <c:pt idx="0">
                  <c:v>103</c:v>
                </c:pt>
                <c:pt idx="1">
                  <c:v>649</c:v>
                </c:pt>
                <c:pt idx="2">
                  <c:v>2022</c:v>
                </c:pt>
                <c:pt idx="3">
                  <c:v>3655</c:v>
                </c:pt>
                <c:pt idx="4">
                  <c:v>4284</c:v>
                </c:pt>
                <c:pt idx="5">
                  <c:v>4652</c:v>
                </c:pt>
                <c:pt idx="6">
                  <c:v>6253</c:v>
                </c:pt>
                <c:pt idx="7">
                  <c:v>5057</c:v>
                </c:pt>
                <c:pt idx="8">
                  <c:v>4702</c:v>
                </c:pt>
                <c:pt idx="9">
                  <c:v>4463</c:v>
                </c:pt>
                <c:pt idx="10">
                  <c:v>4524</c:v>
                </c:pt>
                <c:pt idx="11">
                  <c:v>4547</c:v>
                </c:pt>
                <c:pt idx="12">
                  <c:v>3935</c:v>
                </c:pt>
                <c:pt idx="13">
                  <c:v>3431</c:v>
                </c:pt>
                <c:pt idx="14">
                  <c:v>2903</c:v>
                </c:pt>
                <c:pt idx="15">
                  <c:v>2850</c:v>
                </c:pt>
                <c:pt idx="16">
                  <c:v>2912</c:v>
                </c:pt>
                <c:pt idx="17">
                  <c:v>2852</c:v>
                </c:pt>
                <c:pt idx="18">
                  <c:v>2597</c:v>
                </c:pt>
                <c:pt idx="19">
                  <c:v>2339</c:v>
                </c:pt>
                <c:pt idx="20">
                  <c:v>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E-4498-BD19-26755D555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099519"/>
        <c:axId val="1"/>
      </c:barChart>
      <c:catAx>
        <c:axId val="157309951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309951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[17]集計!$B$3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B9-4005-B157-D52F324701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[17]集計!$B$4:$B$24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164</c:v>
                </c:pt>
                <c:pt idx="2">
                  <c:v>764</c:v>
                </c:pt>
                <c:pt idx="3">
                  <c:v>1874</c:v>
                </c:pt>
                <c:pt idx="4">
                  <c:v>3059</c:v>
                </c:pt>
                <c:pt idx="5">
                  <c:v>3700</c:v>
                </c:pt>
                <c:pt idx="6">
                  <c:v>5759</c:v>
                </c:pt>
                <c:pt idx="7">
                  <c:v>4988</c:v>
                </c:pt>
                <c:pt idx="8">
                  <c:v>4693</c:v>
                </c:pt>
                <c:pt idx="9">
                  <c:v>4460</c:v>
                </c:pt>
                <c:pt idx="10">
                  <c:v>4678</c:v>
                </c:pt>
                <c:pt idx="11">
                  <c:v>4857</c:v>
                </c:pt>
                <c:pt idx="12">
                  <c:v>4315</c:v>
                </c:pt>
                <c:pt idx="13">
                  <c:v>3719</c:v>
                </c:pt>
                <c:pt idx="14">
                  <c:v>3194</c:v>
                </c:pt>
                <c:pt idx="15">
                  <c:v>3168</c:v>
                </c:pt>
                <c:pt idx="16">
                  <c:v>3152</c:v>
                </c:pt>
                <c:pt idx="17">
                  <c:v>2986</c:v>
                </c:pt>
                <c:pt idx="18">
                  <c:v>2742</c:v>
                </c:pt>
                <c:pt idx="19">
                  <c:v>2501</c:v>
                </c:pt>
                <c:pt idx="20">
                  <c:v>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9-4005-B157-D52F32470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108255"/>
        <c:axId val="1"/>
      </c:barChart>
      <c:catAx>
        <c:axId val="157310825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310825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[18]集計!$C$3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[18]集計!$A$4:$A$25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[18]集計!$C$4:$C$24</c:f>
              <c:numCache>
                <c:formatCode>General</c:formatCode>
                <c:ptCount val="21"/>
                <c:pt idx="0">
                  <c:v>104</c:v>
                </c:pt>
                <c:pt idx="1">
                  <c:v>651</c:v>
                </c:pt>
                <c:pt idx="2">
                  <c:v>2021</c:v>
                </c:pt>
                <c:pt idx="3">
                  <c:v>3636</c:v>
                </c:pt>
                <c:pt idx="4">
                  <c:v>4298</c:v>
                </c:pt>
                <c:pt idx="5">
                  <c:v>4627</c:v>
                </c:pt>
                <c:pt idx="6">
                  <c:v>6276</c:v>
                </c:pt>
                <c:pt idx="7">
                  <c:v>5080</c:v>
                </c:pt>
                <c:pt idx="8">
                  <c:v>4696</c:v>
                </c:pt>
                <c:pt idx="9">
                  <c:v>4471</c:v>
                </c:pt>
                <c:pt idx="10">
                  <c:v>4522</c:v>
                </c:pt>
                <c:pt idx="11">
                  <c:v>4547</c:v>
                </c:pt>
                <c:pt idx="12">
                  <c:v>3956</c:v>
                </c:pt>
                <c:pt idx="13">
                  <c:v>3441</c:v>
                </c:pt>
                <c:pt idx="14">
                  <c:v>2895</c:v>
                </c:pt>
                <c:pt idx="15">
                  <c:v>2859</c:v>
                </c:pt>
                <c:pt idx="16">
                  <c:v>2911</c:v>
                </c:pt>
                <c:pt idx="17">
                  <c:v>2840</c:v>
                </c:pt>
                <c:pt idx="18">
                  <c:v>2607</c:v>
                </c:pt>
                <c:pt idx="19">
                  <c:v>2354</c:v>
                </c:pt>
                <c:pt idx="20">
                  <c:v>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8-4CC3-AC5E-F8DA77CA5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0660672"/>
        <c:axId val="1"/>
      </c:barChart>
      <c:catAx>
        <c:axId val="13306606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0660672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[18]集計!$B$3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A0-4027-8DF3-E255B18A08A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[18]集計!$A$4:$A$24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[18]集計!$B$4:$B$24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167</c:v>
                </c:pt>
                <c:pt idx="2">
                  <c:v>762</c:v>
                </c:pt>
                <c:pt idx="3">
                  <c:v>1855</c:v>
                </c:pt>
                <c:pt idx="4">
                  <c:v>3065</c:v>
                </c:pt>
                <c:pt idx="5">
                  <c:v>3644</c:v>
                </c:pt>
                <c:pt idx="6">
                  <c:v>5798</c:v>
                </c:pt>
                <c:pt idx="7">
                  <c:v>5027</c:v>
                </c:pt>
                <c:pt idx="8">
                  <c:v>4686</c:v>
                </c:pt>
                <c:pt idx="9">
                  <c:v>4441</c:v>
                </c:pt>
                <c:pt idx="10">
                  <c:v>4679</c:v>
                </c:pt>
                <c:pt idx="11">
                  <c:v>4858</c:v>
                </c:pt>
                <c:pt idx="12">
                  <c:v>4329</c:v>
                </c:pt>
                <c:pt idx="13">
                  <c:v>3745</c:v>
                </c:pt>
                <c:pt idx="14">
                  <c:v>3183</c:v>
                </c:pt>
                <c:pt idx="15">
                  <c:v>3178</c:v>
                </c:pt>
                <c:pt idx="16">
                  <c:v>3143</c:v>
                </c:pt>
                <c:pt idx="17">
                  <c:v>2975</c:v>
                </c:pt>
                <c:pt idx="18">
                  <c:v>2752</c:v>
                </c:pt>
                <c:pt idx="19">
                  <c:v>2523</c:v>
                </c:pt>
                <c:pt idx="20">
                  <c:v>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0-4027-8DF3-E255B18A0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0664416"/>
        <c:axId val="1"/>
      </c:barChart>
      <c:catAx>
        <c:axId val="1330664416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0664416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[19]集計!$C$3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[19]集計!$A$4:$A$25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[19]集計!$C$4:$C$24</c:f>
              <c:numCache>
                <c:formatCode>General</c:formatCode>
                <c:ptCount val="21"/>
                <c:pt idx="0">
                  <c:v>110</c:v>
                </c:pt>
                <c:pt idx="1">
                  <c:v>656</c:v>
                </c:pt>
                <c:pt idx="2">
                  <c:v>2024</c:v>
                </c:pt>
                <c:pt idx="3">
                  <c:v>3628</c:v>
                </c:pt>
                <c:pt idx="4">
                  <c:v>4289</c:v>
                </c:pt>
                <c:pt idx="5">
                  <c:v>4614</c:v>
                </c:pt>
                <c:pt idx="6">
                  <c:v>6290</c:v>
                </c:pt>
                <c:pt idx="7">
                  <c:v>5095</c:v>
                </c:pt>
                <c:pt idx="8">
                  <c:v>4706</c:v>
                </c:pt>
                <c:pt idx="9">
                  <c:v>4468</c:v>
                </c:pt>
                <c:pt idx="10">
                  <c:v>4529</c:v>
                </c:pt>
                <c:pt idx="11">
                  <c:v>4537</c:v>
                </c:pt>
                <c:pt idx="12">
                  <c:v>3964</c:v>
                </c:pt>
                <c:pt idx="13">
                  <c:v>3449</c:v>
                </c:pt>
                <c:pt idx="14">
                  <c:v>2907</c:v>
                </c:pt>
                <c:pt idx="15">
                  <c:v>2877</c:v>
                </c:pt>
                <c:pt idx="16">
                  <c:v>2902</c:v>
                </c:pt>
                <c:pt idx="17">
                  <c:v>2845</c:v>
                </c:pt>
                <c:pt idx="18">
                  <c:v>2615</c:v>
                </c:pt>
                <c:pt idx="19">
                  <c:v>2351</c:v>
                </c:pt>
                <c:pt idx="20">
                  <c:v>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0-4382-A781-3B6D76C5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579904"/>
        <c:axId val="1"/>
      </c:barChart>
      <c:catAx>
        <c:axId val="15785799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8579904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18897637794"/>
          <c:y val="0.62661833511220311"/>
          <c:w val="9.2734908136482885E-2"/>
          <c:h val="4.60371481697779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[19]集計!$B$3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1-4939-92C7-D71BD11FA0F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[19]集計!$A$4:$A$24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[19]集計!$B$4:$B$24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164</c:v>
                </c:pt>
                <c:pt idx="2">
                  <c:v>769</c:v>
                </c:pt>
                <c:pt idx="3">
                  <c:v>1848</c:v>
                </c:pt>
                <c:pt idx="4">
                  <c:v>3058</c:v>
                </c:pt>
                <c:pt idx="5">
                  <c:v>3624</c:v>
                </c:pt>
                <c:pt idx="6">
                  <c:v>5809</c:v>
                </c:pt>
                <c:pt idx="7">
                  <c:v>5061</c:v>
                </c:pt>
                <c:pt idx="8">
                  <c:v>4689</c:v>
                </c:pt>
                <c:pt idx="9">
                  <c:v>4426</c:v>
                </c:pt>
                <c:pt idx="10">
                  <c:v>4686</c:v>
                </c:pt>
                <c:pt idx="11">
                  <c:v>4839</c:v>
                </c:pt>
                <c:pt idx="12">
                  <c:v>4354</c:v>
                </c:pt>
                <c:pt idx="13">
                  <c:v>3759</c:v>
                </c:pt>
                <c:pt idx="14">
                  <c:v>3197</c:v>
                </c:pt>
                <c:pt idx="15">
                  <c:v>3173</c:v>
                </c:pt>
                <c:pt idx="16">
                  <c:v>3143</c:v>
                </c:pt>
                <c:pt idx="17">
                  <c:v>2998</c:v>
                </c:pt>
                <c:pt idx="18">
                  <c:v>2754</c:v>
                </c:pt>
                <c:pt idx="19">
                  <c:v>2540</c:v>
                </c:pt>
                <c:pt idx="20">
                  <c:v>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1-4939-92C7-D71BD11FA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9819472"/>
        <c:axId val="1"/>
      </c:barChart>
      <c:catAx>
        <c:axId val="1579819472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9819472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66240240121E-2"/>
          <c:y val="0.62115377330411015"/>
          <c:w val="9.8239949225490397E-2"/>
          <c:h val="4.6393105500987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[20]集計!$C$4:$C$24</c:f>
              <c:numCache>
                <c:formatCode>General</c:formatCode>
                <c:ptCount val="21"/>
                <c:pt idx="0">
                  <c:v>111</c:v>
                </c:pt>
                <c:pt idx="1">
                  <c:v>651</c:v>
                </c:pt>
                <c:pt idx="2">
                  <c:v>2011</c:v>
                </c:pt>
                <c:pt idx="3">
                  <c:v>3622</c:v>
                </c:pt>
                <c:pt idx="4">
                  <c:v>4293</c:v>
                </c:pt>
                <c:pt idx="5">
                  <c:v>4577</c:v>
                </c:pt>
                <c:pt idx="6">
                  <c:v>6294</c:v>
                </c:pt>
                <c:pt idx="7">
                  <c:v>5116</c:v>
                </c:pt>
                <c:pt idx="8">
                  <c:v>4732</c:v>
                </c:pt>
                <c:pt idx="9">
                  <c:v>4442</c:v>
                </c:pt>
                <c:pt idx="10">
                  <c:v>4520</c:v>
                </c:pt>
                <c:pt idx="11">
                  <c:v>4557</c:v>
                </c:pt>
                <c:pt idx="12">
                  <c:v>3988</c:v>
                </c:pt>
                <c:pt idx="13">
                  <c:v>3443</c:v>
                </c:pt>
                <c:pt idx="14">
                  <c:v>2921</c:v>
                </c:pt>
                <c:pt idx="15">
                  <c:v>2867</c:v>
                </c:pt>
                <c:pt idx="16">
                  <c:v>2885</c:v>
                </c:pt>
                <c:pt idx="17">
                  <c:v>2842</c:v>
                </c:pt>
                <c:pt idx="18">
                  <c:v>2616</c:v>
                </c:pt>
                <c:pt idx="19">
                  <c:v>2376</c:v>
                </c:pt>
                <c:pt idx="20">
                  <c:v>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1A-4DC4-AC1B-4E5AB559D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86800"/>
        <c:axId val="1"/>
      </c:barChart>
      <c:catAx>
        <c:axId val="1215868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586800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78-4ECF-A667-1197339D1BE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[20]集計!$B$4:$B$24</c:f>
              <c:numCache>
                <c:formatCode>General</c:formatCode>
                <c:ptCount val="21"/>
                <c:pt idx="0">
                  <c:v>18</c:v>
                </c:pt>
                <c:pt idx="1">
                  <c:v>164</c:v>
                </c:pt>
                <c:pt idx="2">
                  <c:v>764</c:v>
                </c:pt>
                <c:pt idx="3">
                  <c:v>1837</c:v>
                </c:pt>
                <c:pt idx="4">
                  <c:v>3060</c:v>
                </c:pt>
                <c:pt idx="5">
                  <c:v>3589</c:v>
                </c:pt>
                <c:pt idx="6">
                  <c:v>5810</c:v>
                </c:pt>
                <c:pt idx="7">
                  <c:v>5083</c:v>
                </c:pt>
                <c:pt idx="8">
                  <c:v>4693</c:v>
                </c:pt>
                <c:pt idx="9">
                  <c:v>4420</c:v>
                </c:pt>
                <c:pt idx="10">
                  <c:v>4673</c:v>
                </c:pt>
                <c:pt idx="11">
                  <c:v>4859</c:v>
                </c:pt>
                <c:pt idx="12">
                  <c:v>4354</c:v>
                </c:pt>
                <c:pt idx="13">
                  <c:v>3754</c:v>
                </c:pt>
                <c:pt idx="14">
                  <c:v>3215</c:v>
                </c:pt>
                <c:pt idx="15">
                  <c:v>3181</c:v>
                </c:pt>
                <c:pt idx="16">
                  <c:v>3153</c:v>
                </c:pt>
                <c:pt idx="17">
                  <c:v>2997</c:v>
                </c:pt>
                <c:pt idx="18">
                  <c:v>2758</c:v>
                </c:pt>
                <c:pt idx="19">
                  <c:v>2551</c:v>
                </c:pt>
                <c:pt idx="20">
                  <c:v>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8-4ECF-A667-1197339D1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78480"/>
        <c:axId val="1"/>
      </c:barChart>
      <c:catAx>
        <c:axId val="121578480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578480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[21]集計!$C$4:$C$24</c:f>
              <c:numCache>
                <c:formatCode>General</c:formatCode>
                <c:ptCount val="21"/>
                <c:pt idx="0">
                  <c:v>110</c:v>
                </c:pt>
                <c:pt idx="1">
                  <c:v>663</c:v>
                </c:pt>
                <c:pt idx="2">
                  <c:v>2012</c:v>
                </c:pt>
                <c:pt idx="3">
                  <c:v>3599</c:v>
                </c:pt>
                <c:pt idx="4">
                  <c:v>4313</c:v>
                </c:pt>
                <c:pt idx="5">
                  <c:v>4540</c:v>
                </c:pt>
                <c:pt idx="6">
                  <c:v>6304</c:v>
                </c:pt>
                <c:pt idx="7">
                  <c:v>5138</c:v>
                </c:pt>
                <c:pt idx="8">
                  <c:v>4730</c:v>
                </c:pt>
                <c:pt idx="9">
                  <c:v>4453</c:v>
                </c:pt>
                <c:pt idx="10">
                  <c:v>4518</c:v>
                </c:pt>
                <c:pt idx="11">
                  <c:v>4537</c:v>
                </c:pt>
                <c:pt idx="12">
                  <c:v>4010</c:v>
                </c:pt>
                <c:pt idx="13">
                  <c:v>3451</c:v>
                </c:pt>
                <c:pt idx="14">
                  <c:v>2926</c:v>
                </c:pt>
                <c:pt idx="15">
                  <c:v>2846</c:v>
                </c:pt>
                <c:pt idx="16">
                  <c:v>2875</c:v>
                </c:pt>
                <c:pt idx="17">
                  <c:v>2825</c:v>
                </c:pt>
                <c:pt idx="18">
                  <c:v>2617</c:v>
                </c:pt>
                <c:pt idx="19">
                  <c:v>2386</c:v>
                </c:pt>
                <c:pt idx="20">
                  <c:v>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2-4070-82E6-CFBAB88A9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19946639"/>
        <c:axId val="1"/>
      </c:barChart>
      <c:catAx>
        <c:axId val="131994663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1994663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[2]集計!$C$4:$C$24</c:f>
              <c:numCache>
                <c:formatCode>General</c:formatCode>
                <c:ptCount val="21"/>
                <c:pt idx="0">
                  <c:v>130</c:v>
                </c:pt>
                <c:pt idx="1">
                  <c:v>706</c:v>
                </c:pt>
                <c:pt idx="2">
                  <c:v>2078</c:v>
                </c:pt>
                <c:pt idx="3">
                  <c:v>3502</c:v>
                </c:pt>
                <c:pt idx="4">
                  <c:v>4431</c:v>
                </c:pt>
                <c:pt idx="5">
                  <c:v>4922</c:v>
                </c:pt>
                <c:pt idx="6">
                  <c:v>5883</c:v>
                </c:pt>
                <c:pt idx="7">
                  <c:v>4914</c:v>
                </c:pt>
                <c:pt idx="8">
                  <c:v>4570</c:v>
                </c:pt>
                <c:pt idx="9">
                  <c:v>4393</c:v>
                </c:pt>
                <c:pt idx="10">
                  <c:v>4567</c:v>
                </c:pt>
                <c:pt idx="11">
                  <c:v>4423</c:v>
                </c:pt>
                <c:pt idx="12">
                  <c:v>3725</c:v>
                </c:pt>
                <c:pt idx="13">
                  <c:v>3254</c:v>
                </c:pt>
                <c:pt idx="14">
                  <c:v>2741</c:v>
                </c:pt>
                <c:pt idx="15">
                  <c:v>2780</c:v>
                </c:pt>
                <c:pt idx="16">
                  <c:v>2897</c:v>
                </c:pt>
                <c:pt idx="17">
                  <c:v>2784</c:v>
                </c:pt>
                <c:pt idx="18">
                  <c:v>2543</c:v>
                </c:pt>
                <c:pt idx="19">
                  <c:v>2212</c:v>
                </c:pt>
                <c:pt idx="20">
                  <c:v>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2-4075-B9B3-18F641C84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35500303"/>
        <c:axId val="1"/>
      </c:barChart>
      <c:catAx>
        <c:axId val="103550030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50030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6-47CD-8FDC-A851AA13535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[21]集計!$B$4:$B$24</c:f>
              <c:numCache>
                <c:formatCode>General</c:formatCode>
                <c:ptCount val="21"/>
                <c:pt idx="0">
                  <c:v>18</c:v>
                </c:pt>
                <c:pt idx="1">
                  <c:v>162</c:v>
                </c:pt>
                <c:pt idx="2">
                  <c:v>757</c:v>
                </c:pt>
                <c:pt idx="3">
                  <c:v>1834</c:v>
                </c:pt>
                <c:pt idx="4">
                  <c:v>3052</c:v>
                </c:pt>
                <c:pt idx="5">
                  <c:v>3580</c:v>
                </c:pt>
                <c:pt idx="6">
                  <c:v>5821</c:v>
                </c:pt>
                <c:pt idx="7">
                  <c:v>5098</c:v>
                </c:pt>
                <c:pt idx="8">
                  <c:v>4698</c:v>
                </c:pt>
                <c:pt idx="9">
                  <c:v>4412</c:v>
                </c:pt>
                <c:pt idx="10">
                  <c:v>4674</c:v>
                </c:pt>
                <c:pt idx="11">
                  <c:v>4850</c:v>
                </c:pt>
                <c:pt idx="12">
                  <c:v>4384</c:v>
                </c:pt>
                <c:pt idx="13">
                  <c:v>3758</c:v>
                </c:pt>
                <c:pt idx="14">
                  <c:v>3227</c:v>
                </c:pt>
                <c:pt idx="15">
                  <c:v>3160</c:v>
                </c:pt>
                <c:pt idx="16">
                  <c:v>3155</c:v>
                </c:pt>
                <c:pt idx="17">
                  <c:v>3007</c:v>
                </c:pt>
                <c:pt idx="18">
                  <c:v>2751</c:v>
                </c:pt>
                <c:pt idx="19">
                  <c:v>2563</c:v>
                </c:pt>
                <c:pt idx="20">
                  <c:v>1920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7CD-8FDC-A851AA135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19942063"/>
        <c:axId val="1"/>
      </c:barChart>
      <c:catAx>
        <c:axId val="1319942063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19942063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[22]集計!$C$4:$C$24</c:f>
              <c:numCache>
                <c:formatCode>General</c:formatCode>
                <c:ptCount val="21"/>
                <c:pt idx="0">
                  <c:v>109</c:v>
                </c:pt>
                <c:pt idx="1">
                  <c:v>659</c:v>
                </c:pt>
                <c:pt idx="2">
                  <c:v>2023</c:v>
                </c:pt>
                <c:pt idx="3">
                  <c:v>3610</c:v>
                </c:pt>
                <c:pt idx="4">
                  <c:v>4337</c:v>
                </c:pt>
                <c:pt idx="5">
                  <c:v>4491</c:v>
                </c:pt>
                <c:pt idx="6">
                  <c:v>6319</c:v>
                </c:pt>
                <c:pt idx="7">
                  <c:v>5159</c:v>
                </c:pt>
                <c:pt idx="8">
                  <c:v>4732</c:v>
                </c:pt>
                <c:pt idx="9">
                  <c:v>4468</c:v>
                </c:pt>
                <c:pt idx="10">
                  <c:v>4510</c:v>
                </c:pt>
                <c:pt idx="11">
                  <c:v>4531</c:v>
                </c:pt>
                <c:pt idx="12">
                  <c:v>4032</c:v>
                </c:pt>
                <c:pt idx="13">
                  <c:v>3458</c:v>
                </c:pt>
                <c:pt idx="14">
                  <c:v>2930</c:v>
                </c:pt>
                <c:pt idx="15">
                  <c:v>2842</c:v>
                </c:pt>
                <c:pt idx="16">
                  <c:v>2855</c:v>
                </c:pt>
                <c:pt idx="17">
                  <c:v>2819</c:v>
                </c:pt>
                <c:pt idx="18">
                  <c:v>2625</c:v>
                </c:pt>
                <c:pt idx="19">
                  <c:v>2399</c:v>
                </c:pt>
                <c:pt idx="20">
                  <c:v>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D-4CD5-B15A-74BA014F5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7700816"/>
        <c:axId val="1"/>
      </c:barChart>
      <c:catAx>
        <c:axId val="1087700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770081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15-45D6-A412-803B407DDBA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[22]集計!$B$4:$B$24</c:f>
              <c:numCache>
                <c:formatCode>General</c:formatCode>
                <c:ptCount val="21"/>
                <c:pt idx="0">
                  <c:v>20</c:v>
                </c:pt>
                <c:pt idx="1">
                  <c:v>172</c:v>
                </c:pt>
                <c:pt idx="2">
                  <c:v>741</c:v>
                </c:pt>
                <c:pt idx="3">
                  <c:v>1841</c:v>
                </c:pt>
                <c:pt idx="4">
                  <c:v>3054</c:v>
                </c:pt>
                <c:pt idx="5">
                  <c:v>3566</c:v>
                </c:pt>
                <c:pt idx="6">
                  <c:v>5816</c:v>
                </c:pt>
                <c:pt idx="7">
                  <c:v>5114</c:v>
                </c:pt>
                <c:pt idx="8">
                  <c:v>4716</c:v>
                </c:pt>
                <c:pt idx="9">
                  <c:v>4380</c:v>
                </c:pt>
                <c:pt idx="10">
                  <c:v>4700</c:v>
                </c:pt>
                <c:pt idx="11">
                  <c:v>4853</c:v>
                </c:pt>
                <c:pt idx="12">
                  <c:v>4390</c:v>
                </c:pt>
                <c:pt idx="13">
                  <c:v>3788</c:v>
                </c:pt>
                <c:pt idx="14">
                  <c:v>3227</c:v>
                </c:pt>
                <c:pt idx="15">
                  <c:v>3117</c:v>
                </c:pt>
                <c:pt idx="16">
                  <c:v>3153</c:v>
                </c:pt>
                <c:pt idx="17">
                  <c:v>3023</c:v>
                </c:pt>
                <c:pt idx="18">
                  <c:v>2766</c:v>
                </c:pt>
                <c:pt idx="19">
                  <c:v>2559</c:v>
                </c:pt>
                <c:pt idx="20">
                  <c:v>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5-45D6-A412-803B407D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7693328"/>
        <c:axId val="1"/>
      </c:barChart>
      <c:catAx>
        <c:axId val="1087693328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7693328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[23]集計!$C$3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[23]集計!$A$4:$A$25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[23]集計!$C$4:$C$24</c:f>
              <c:numCache>
                <c:formatCode>General</c:formatCode>
                <c:ptCount val="21"/>
                <c:pt idx="0">
                  <c:v>108</c:v>
                </c:pt>
                <c:pt idx="1">
                  <c:v>661</c:v>
                </c:pt>
                <c:pt idx="2">
                  <c:v>2023</c:v>
                </c:pt>
                <c:pt idx="3">
                  <c:v>3588</c:v>
                </c:pt>
                <c:pt idx="4">
                  <c:v>4321</c:v>
                </c:pt>
                <c:pt idx="5">
                  <c:v>4498</c:v>
                </c:pt>
                <c:pt idx="6">
                  <c:v>6309</c:v>
                </c:pt>
                <c:pt idx="7">
                  <c:v>5186</c:v>
                </c:pt>
                <c:pt idx="8">
                  <c:v>4725</c:v>
                </c:pt>
                <c:pt idx="9">
                  <c:v>4461</c:v>
                </c:pt>
                <c:pt idx="10">
                  <c:v>4512</c:v>
                </c:pt>
                <c:pt idx="11">
                  <c:v>4558</c:v>
                </c:pt>
                <c:pt idx="12">
                  <c:v>4037</c:v>
                </c:pt>
                <c:pt idx="13">
                  <c:v>3469</c:v>
                </c:pt>
                <c:pt idx="14">
                  <c:v>2922</c:v>
                </c:pt>
                <c:pt idx="15">
                  <c:v>2852</c:v>
                </c:pt>
                <c:pt idx="16">
                  <c:v>2868</c:v>
                </c:pt>
                <c:pt idx="17">
                  <c:v>2836</c:v>
                </c:pt>
                <c:pt idx="18">
                  <c:v>2630</c:v>
                </c:pt>
                <c:pt idx="19">
                  <c:v>2404</c:v>
                </c:pt>
                <c:pt idx="20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5-4A9F-BA47-B52A53568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5817327"/>
        <c:axId val="1"/>
      </c:barChart>
      <c:catAx>
        <c:axId val="154581732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5817327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[23]集計!$B$3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0F-4A63-ACC5-EBB0EACD9D1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[23]集計!$A$4:$A$24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[23]集計!$B$4:$B$24</c:f>
              <c:numCache>
                <c:formatCode>General</c:formatCode>
                <c:ptCount val="21"/>
                <c:pt idx="0">
                  <c:v>21</c:v>
                </c:pt>
                <c:pt idx="1">
                  <c:v>172</c:v>
                </c:pt>
                <c:pt idx="2">
                  <c:v>728</c:v>
                </c:pt>
                <c:pt idx="3">
                  <c:v>1840</c:v>
                </c:pt>
                <c:pt idx="4">
                  <c:v>3050</c:v>
                </c:pt>
                <c:pt idx="5">
                  <c:v>3568</c:v>
                </c:pt>
                <c:pt idx="6">
                  <c:v>5808</c:v>
                </c:pt>
                <c:pt idx="7">
                  <c:v>5125</c:v>
                </c:pt>
                <c:pt idx="8">
                  <c:v>4723</c:v>
                </c:pt>
                <c:pt idx="9">
                  <c:v>4371</c:v>
                </c:pt>
                <c:pt idx="10">
                  <c:v>4684</c:v>
                </c:pt>
                <c:pt idx="11">
                  <c:v>4865</c:v>
                </c:pt>
                <c:pt idx="12">
                  <c:v>4409</c:v>
                </c:pt>
                <c:pt idx="13">
                  <c:v>3814</c:v>
                </c:pt>
                <c:pt idx="14">
                  <c:v>3214</c:v>
                </c:pt>
                <c:pt idx="15">
                  <c:v>3116</c:v>
                </c:pt>
                <c:pt idx="16">
                  <c:v>3155</c:v>
                </c:pt>
                <c:pt idx="17">
                  <c:v>3025</c:v>
                </c:pt>
                <c:pt idx="18">
                  <c:v>2770</c:v>
                </c:pt>
                <c:pt idx="19">
                  <c:v>2573</c:v>
                </c:pt>
                <c:pt idx="20">
                  <c:v>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F-4A63-ACC5-EBB0EACD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5829807"/>
        <c:axId val="1"/>
      </c:barChart>
      <c:catAx>
        <c:axId val="154582980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582980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[24]集計!$C$3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[24]集計!$A$4:$A$25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[24]集計!$C$4:$C$24</c:f>
              <c:numCache>
                <c:formatCode>General</c:formatCode>
                <c:ptCount val="21"/>
                <c:pt idx="0">
                  <c:v>109</c:v>
                </c:pt>
                <c:pt idx="1">
                  <c:v>653</c:v>
                </c:pt>
                <c:pt idx="2">
                  <c:v>2004</c:v>
                </c:pt>
                <c:pt idx="3">
                  <c:v>3581</c:v>
                </c:pt>
                <c:pt idx="4">
                  <c:v>4350</c:v>
                </c:pt>
                <c:pt idx="5">
                  <c:v>4454</c:v>
                </c:pt>
                <c:pt idx="6">
                  <c:v>6339</c:v>
                </c:pt>
                <c:pt idx="7">
                  <c:v>5228</c:v>
                </c:pt>
                <c:pt idx="8">
                  <c:v>4714</c:v>
                </c:pt>
                <c:pt idx="9">
                  <c:v>4461</c:v>
                </c:pt>
                <c:pt idx="10">
                  <c:v>4518</c:v>
                </c:pt>
                <c:pt idx="11">
                  <c:v>4572</c:v>
                </c:pt>
                <c:pt idx="12">
                  <c:v>4040</c:v>
                </c:pt>
                <c:pt idx="13">
                  <c:v>3471</c:v>
                </c:pt>
                <c:pt idx="14">
                  <c:v>2960</c:v>
                </c:pt>
                <c:pt idx="15">
                  <c:v>2876</c:v>
                </c:pt>
                <c:pt idx="16">
                  <c:v>2934</c:v>
                </c:pt>
                <c:pt idx="17">
                  <c:v>2877</c:v>
                </c:pt>
                <c:pt idx="18">
                  <c:v>2632</c:v>
                </c:pt>
                <c:pt idx="19">
                  <c:v>2417</c:v>
                </c:pt>
                <c:pt idx="20">
                  <c:v>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6-4BFF-B98D-F48A31DC8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97046351"/>
        <c:axId val="1"/>
      </c:barChart>
      <c:catAx>
        <c:axId val="9970463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704635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[24]集計!$B$3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AE-44CC-A2B3-74B9F5CF1E7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[24]集計!$A$4:$A$24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[24]集計!$B$4:$B$24</c:f>
              <c:numCache>
                <c:formatCode>General</c:formatCode>
                <c:ptCount val="21"/>
                <c:pt idx="0">
                  <c:v>20</c:v>
                </c:pt>
                <c:pt idx="1">
                  <c:v>170</c:v>
                </c:pt>
                <c:pt idx="2">
                  <c:v>713</c:v>
                </c:pt>
                <c:pt idx="3">
                  <c:v>1838</c:v>
                </c:pt>
                <c:pt idx="4">
                  <c:v>3047</c:v>
                </c:pt>
                <c:pt idx="5">
                  <c:v>3576</c:v>
                </c:pt>
                <c:pt idx="6">
                  <c:v>5806</c:v>
                </c:pt>
                <c:pt idx="7">
                  <c:v>5139</c:v>
                </c:pt>
                <c:pt idx="8">
                  <c:v>4717</c:v>
                </c:pt>
                <c:pt idx="9">
                  <c:v>4362</c:v>
                </c:pt>
                <c:pt idx="10">
                  <c:v>4727</c:v>
                </c:pt>
                <c:pt idx="11">
                  <c:v>4884</c:v>
                </c:pt>
                <c:pt idx="12">
                  <c:v>4413</c:v>
                </c:pt>
                <c:pt idx="13">
                  <c:v>3823</c:v>
                </c:pt>
                <c:pt idx="14">
                  <c:v>3253</c:v>
                </c:pt>
                <c:pt idx="15">
                  <c:v>3126</c:v>
                </c:pt>
                <c:pt idx="16">
                  <c:v>3218</c:v>
                </c:pt>
                <c:pt idx="17">
                  <c:v>3072</c:v>
                </c:pt>
                <c:pt idx="18">
                  <c:v>2785</c:v>
                </c:pt>
                <c:pt idx="19">
                  <c:v>2570</c:v>
                </c:pt>
                <c:pt idx="20">
                  <c:v>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E-44CC-A2B3-74B9F5CF1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97043439"/>
        <c:axId val="1"/>
      </c:barChart>
      <c:catAx>
        <c:axId val="99704343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704343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[25]集計!$C$3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[25]集計!$A$4:$A$25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[25]集計!$C$4:$C$24</c:f>
              <c:numCache>
                <c:formatCode>General</c:formatCode>
                <c:ptCount val="21"/>
                <c:pt idx="0">
                  <c:v>112</c:v>
                </c:pt>
                <c:pt idx="1">
                  <c:v>645</c:v>
                </c:pt>
                <c:pt idx="2">
                  <c:v>2006</c:v>
                </c:pt>
                <c:pt idx="3">
                  <c:v>3568</c:v>
                </c:pt>
                <c:pt idx="4">
                  <c:v>4357</c:v>
                </c:pt>
                <c:pt idx="5">
                  <c:v>4438</c:v>
                </c:pt>
                <c:pt idx="6">
                  <c:v>6342</c:v>
                </c:pt>
                <c:pt idx="7">
                  <c:v>5262</c:v>
                </c:pt>
                <c:pt idx="8">
                  <c:v>4708</c:v>
                </c:pt>
                <c:pt idx="9">
                  <c:v>4467</c:v>
                </c:pt>
                <c:pt idx="10">
                  <c:v>4534</c:v>
                </c:pt>
                <c:pt idx="11">
                  <c:v>4568</c:v>
                </c:pt>
                <c:pt idx="12">
                  <c:v>4057</c:v>
                </c:pt>
                <c:pt idx="13">
                  <c:v>3487</c:v>
                </c:pt>
                <c:pt idx="14">
                  <c:v>2973</c:v>
                </c:pt>
                <c:pt idx="15">
                  <c:v>2900</c:v>
                </c:pt>
                <c:pt idx="16">
                  <c:v>2925</c:v>
                </c:pt>
                <c:pt idx="17">
                  <c:v>2888</c:v>
                </c:pt>
                <c:pt idx="18">
                  <c:v>2629</c:v>
                </c:pt>
                <c:pt idx="19">
                  <c:v>2420</c:v>
                </c:pt>
                <c:pt idx="20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A-4676-BF19-8E6CB339B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75234335"/>
        <c:axId val="1"/>
      </c:barChart>
      <c:catAx>
        <c:axId val="197523433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5234335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[25]集計!$B$3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B-47A1-B78D-746819CEA80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[25]集計!$A$4:$A$24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[25]集計!$B$4:$B$24</c:f>
              <c:numCache>
                <c:formatCode>General</c:formatCode>
                <c:ptCount val="21"/>
                <c:pt idx="0">
                  <c:v>21</c:v>
                </c:pt>
                <c:pt idx="1">
                  <c:v>167</c:v>
                </c:pt>
                <c:pt idx="2">
                  <c:v>704</c:v>
                </c:pt>
                <c:pt idx="3">
                  <c:v>1845</c:v>
                </c:pt>
                <c:pt idx="4">
                  <c:v>3036</c:v>
                </c:pt>
                <c:pt idx="5">
                  <c:v>3571</c:v>
                </c:pt>
                <c:pt idx="6">
                  <c:v>5799</c:v>
                </c:pt>
                <c:pt idx="7">
                  <c:v>5182</c:v>
                </c:pt>
                <c:pt idx="8">
                  <c:v>4703</c:v>
                </c:pt>
                <c:pt idx="9">
                  <c:v>4374</c:v>
                </c:pt>
                <c:pt idx="10">
                  <c:v>4736</c:v>
                </c:pt>
                <c:pt idx="11">
                  <c:v>4875</c:v>
                </c:pt>
                <c:pt idx="12">
                  <c:v>4431</c:v>
                </c:pt>
                <c:pt idx="13">
                  <c:v>3836</c:v>
                </c:pt>
                <c:pt idx="14">
                  <c:v>3246</c:v>
                </c:pt>
                <c:pt idx="15">
                  <c:v>3135</c:v>
                </c:pt>
                <c:pt idx="16">
                  <c:v>3231</c:v>
                </c:pt>
                <c:pt idx="17">
                  <c:v>3075</c:v>
                </c:pt>
                <c:pt idx="18">
                  <c:v>2783</c:v>
                </c:pt>
                <c:pt idx="19">
                  <c:v>2595</c:v>
                </c:pt>
                <c:pt idx="20">
                  <c:v>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7A1-B78D-746819CEA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75235167"/>
        <c:axId val="1"/>
      </c:barChart>
      <c:catAx>
        <c:axId val="197523516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7523516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[27]集計!$C$3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[27]集計!$A$4:$A$25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[27]集計!$C$4:$C$24</c:f>
              <c:numCache>
                <c:formatCode>General</c:formatCode>
                <c:ptCount val="21"/>
                <c:pt idx="0">
                  <c:v>115</c:v>
                </c:pt>
                <c:pt idx="1">
                  <c:v>638</c:v>
                </c:pt>
                <c:pt idx="2">
                  <c:v>2002</c:v>
                </c:pt>
                <c:pt idx="3">
                  <c:v>3549</c:v>
                </c:pt>
                <c:pt idx="4">
                  <c:v>4354</c:v>
                </c:pt>
                <c:pt idx="5">
                  <c:v>4456</c:v>
                </c:pt>
                <c:pt idx="6">
                  <c:v>6335</c:v>
                </c:pt>
                <c:pt idx="7">
                  <c:v>5289</c:v>
                </c:pt>
                <c:pt idx="8">
                  <c:v>4716</c:v>
                </c:pt>
                <c:pt idx="9">
                  <c:v>4457</c:v>
                </c:pt>
                <c:pt idx="10">
                  <c:v>4544</c:v>
                </c:pt>
                <c:pt idx="11">
                  <c:v>4591</c:v>
                </c:pt>
                <c:pt idx="12">
                  <c:v>4065</c:v>
                </c:pt>
                <c:pt idx="13">
                  <c:v>3504</c:v>
                </c:pt>
                <c:pt idx="14">
                  <c:v>2981</c:v>
                </c:pt>
                <c:pt idx="15">
                  <c:v>2879</c:v>
                </c:pt>
                <c:pt idx="16">
                  <c:v>2933</c:v>
                </c:pt>
                <c:pt idx="17">
                  <c:v>2901</c:v>
                </c:pt>
                <c:pt idx="18">
                  <c:v>2632</c:v>
                </c:pt>
                <c:pt idx="19">
                  <c:v>2428</c:v>
                </c:pt>
                <c:pt idx="20">
                  <c:v>1920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5-49A7-B079-4AD9F607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3523488"/>
        <c:axId val="1"/>
      </c:barChart>
      <c:catAx>
        <c:axId val="1093523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523488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0D1-4CB8-94A2-CBCEBF0D49D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[2]集計!$B$4:$B$24</c:f>
              <c:numCache>
                <c:formatCode>General</c:formatCode>
                <c:ptCount val="21"/>
                <c:pt idx="0">
                  <c:v>14</c:v>
                </c:pt>
                <c:pt idx="1">
                  <c:v>193</c:v>
                </c:pt>
                <c:pt idx="2">
                  <c:v>754</c:v>
                </c:pt>
                <c:pt idx="3">
                  <c:v>1858</c:v>
                </c:pt>
                <c:pt idx="4">
                  <c:v>3153</c:v>
                </c:pt>
                <c:pt idx="5">
                  <c:v>4072</c:v>
                </c:pt>
                <c:pt idx="6">
                  <c:v>5485</c:v>
                </c:pt>
                <c:pt idx="7">
                  <c:v>4775</c:v>
                </c:pt>
                <c:pt idx="8">
                  <c:v>4549</c:v>
                </c:pt>
                <c:pt idx="9">
                  <c:v>4423</c:v>
                </c:pt>
                <c:pt idx="10">
                  <c:v>4742</c:v>
                </c:pt>
                <c:pt idx="11">
                  <c:v>4712</c:v>
                </c:pt>
                <c:pt idx="12">
                  <c:v>4171</c:v>
                </c:pt>
                <c:pt idx="13">
                  <c:v>3532</c:v>
                </c:pt>
                <c:pt idx="14">
                  <c:v>3042</c:v>
                </c:pt>
                <c:pt idx="15">
                  <c:v>3105</c:v>
                </c:pt>
                <c:pt idx="16">
                  <c:v>3060</c:v>
                </c:pt>
                <c:pt idx="17">
                  <c:v>2908</c:v>
                </c:pt>
                <c:pt idx="18">
                  <c:v>2696</c:v>
                </c:pt>
                <c:pt idx="19">
                  <c:v>2303</c:v>
                </c:pt>
                <c:pt idx="20">
                  <c:v>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1-4CB8-94A2-CBCEBF0D4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35484495"/>
        <c:axId val="1"/>
      </c:barChart>
      <c:catAx>
        <c:axId val="103548449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48449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[27]集計!$B$3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03-4BCA-B461-67B45F8EBBE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[27]集計!$A$4:$A$24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[27]集計!$B$4:$B$24</c:f>
              <c:numCache>
                <c:formatCode>General</c:formatCode>
                <c:ptCount val="21"/>
                <c:pt idx="0">
                  <c:v>21</c:v>
                </c:pt>
                <c:pt idx="1">
                  <c:v>162</c:v>
                </c:pt>
                <c:pt idx="2">
                  <c:v>704</c:v>
                </c:pt>
                <c:pt idx="3">
                  <c:v>1832</c:v>
                </c:pt>
                <c:pt idx="4">
                  <c:v>3028</c:v>
                </c:pt>
                <c:pt idx="5">
                  <c:v>3571</c:v>
                </c:pt>
                <c:pt idx="6">
                  <c:v>5787</c:v>
                </c:pt>
                <c:pt idx="7">
                  <c:v>5200</c:v>
                </c:pt>
                <c:pt idx="8">
                  <c:v>4721</c:v>
                </c:pt>
                <c:pt idx="9">
                  <c:v>4382</c:v>
                </c:pt>
                <c:pt idx="10">
                  <c:v>4739</c:v>
                </c:pt>
                <c:pt idx="11">
                  <c:v>4870</c:v>
                </c:pt>
                <c:pt idx="12">
                  <c:v>4460</c:v>
                </c:pt>
                <c:pt idx="13">
                  <c:v>3845</c:v>
                </c:pt>
                <c:pt idx="14">
                  <c:v>3238</c:v>
                </c:pt>
                <c:pt idx="15">
                  <c:v>3158</c:v>
                </c:pt>
                <c:pt idx="16">
                  <c:v>3232</c:v>
                </c:pt>
                <c:pt idx="17">
                  <c:v>3078</c:v>
                </c:pt>
                <c:pt idx="18">
                  <c:v>2771</c:v>
                </c:pt>
                <c:pt idx="19">
                  <c:v>2606</c:v>
                </c:pt>
                <c:pt idx="20">
                  <c:v>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3-4BCA-B461-67B45F8EB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3505600"/>
        <c:axId val="1"/>
      </c:barChart>
      <c:catAx>
        <c:axId val="1093505600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505600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[26]集計!$C$3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[26]集計!$A$4:$A$25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[26]集計!$C$4:$C$24</c:f>
              <c:numCache>
                <c:formatCode>General</c:formatCode>
                <c:ptCount val="21"/>
                <c:pt idx="0">
                  <c:v>114</c:v>
                </c:pt>
                <c:pt idx="1">
                  <c:v>638</c:v>
                </c:pt>
                <c:pt idx="2">
                  <c:v>2002</c:v>
                </c:pt>
                <c:pt idx="3">
                  <c:v>3549</c:v>
                </c:pt>
                <c:pt idx="4">
                  <c:v>4354</c:v>
                </c:pt>
                <c:pt idx="5">
                  <c:v>4456</c:v>
                </c:pt>
                <c:pt idx="6">
                  <c:v>6334</c:v>
                </c:pt>
                <c:pt idx="7">
                  <c:v>5289</c:v>
                </c:pt>
                <c:pt idx="8">
                  <c:v>4716</c:v>
                </c:pt>
                <c:pt idx="9">
                  <c:v>4457</c:v>
                </c:pt>
                <c:pt idx="10">
                  <c:v>4544</c:v>
                </c:pt>
                <c:pt idx="11">
                  <c:v>4591</c:v>
                </c:pt>
                <c:pt idx="12">
                  <c:v>4065</c:v>
                </c:pt>
                <c:pt idx="13">
                  <c:v>3504</c:v>
                </c:pt>
                <c:pt idx="14">
                  <c:v>2981</c:v>
                </c:pt>
                <c:pt idx="15">
                  <c:v>2879</c:v>
                </c:pt>
                <c:pt idx="16">
                  <c:v>2933</c:v>
                </c:pt>
                <c:pt idx="17">
                  <c:v>2901</c:v>
                </c:pt>
                <c:pt idx="18">
                  <c:v>2632</c:v>
                </c:pt>
                <c:pt idx="19">
                  <c:v>2428</c:v>
                </c:pt>
                <c:pt idx="20">
                  <c:v>1920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025-B102-DBB93247A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6865231"/>
        <c:axId val="1"/>
      </c:barChart>
      <c:catAx>
        <c:axId val="16686523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686523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[26]集計!$B$3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C-4A04-AB4C-BC5500D504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[26]集計!$A$4:$A$24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[26]集計!$B$4:$B$24</c:f>
              <c:numCache>
                <c:formatCode>General</c:formatCode>
                <c:ptCount val="21"/>
                <c:pt idx="0">
                  <c:v>20</c:v>
                </c:pt>
                <c:pt idx="1">
                  <c:v>162</c:v>
                </c:pt>
                <c:pt idx="2">
                  <c:v>703</c:v>
                </c:pt>
                <c:pt idx="3">
                  <c:v>1832</c:v>
                </c:pt>
                <c:pt idx="4">
                  <c:v>3028</c:v>
                </c:pt>
                <c:pt idx="5">
                  <c:v>3571</c:v>
                </c:pt>
                <c:pt idx="6">
                  <c:v>5787</c:v>
                </c:pt>
                <c:pt idx="7">
                  <c:v>5200</c:v>
                </c:pt>
                <c:pt idx="8">
                  <c:v>4721</c:v>
                </c:pt>
                <c:pt idx="9">
                  <c:v>4382</c:v>
                </c:pt>
                <c:pt idx="10">
                  <c:v>4739</c:v>
                </c:pt>
                <c:pt idx="11">
                  <c:v>4870</c:v>
                </c:pt>
                <c:pt idx="12">
                  <c:v>4460</c:v>
                </c:pt>
                <c:pt idx="13">
                  <c:v>3845</c:v>
                </c:pt>
                <c:pt idx="14">
                  <c:v>3238</c:v>
                </c:pt>
                <c:pt idx="15">
                  <c:v>3158</c:v>
                </c:pt>
                <c:pt idx="16">
                  <c:v>3232</c:v>
                </c:pt>
                <c:pt idx="17">
                  <c:v>3078</c:v>
                </c:pt>
                <c:pt idx="18">
                  <c:v>2771</c:v>
                </c:pt>
                <c:pt idx="19">
                  <c:v>2606</c:v>
                </c:pt>
                <c:pt idx="20">
                  <c:v>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C-4A04-AB4C-BC5500D50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6846511"/>
        <c:axId val="1"/>
      </c:barChart>
      <c:catAx>
        <c:axId val="166846511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6846511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[28]集計!$C$3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[28]集計!$A$4:$A$25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[28]集計!$C$4:$C$24</c:f>
              <c:numCache>
                <c:formatCode>General</c:formatCode>
                <c:ptCount val="21"/>
                <c:pt idx="0">
                  <c:v>113</c:v>
                </c:pt>
                <c:pt idx="1">
                  <c:v>632</c:v>
                </c:pt>
                <c:pt idx="2">
                  <c:v>2022</c:v>
                </c:pt>
                <c:pt idx="3">
                  <c:v>3535</c:v>
                </c:pt>
                <c:pt idx="4">
                  <c:v>4349</c:v>
                </c:pt>
                <c:pt idx="5">
                  <c:v>4468</c:v>
                </c:pt>
                <c:pt idx="6">
                  <c:v>6350</c:v>
                </c:pt>
                <c:pt idx="7">
                  <c:v>5272</c:v>
                </c:pt>
                <c:pt idx="8">
                  <c:v>4736</c:v>
                </c:pt>
                <c:pt idx="9">
                  <c:v>4459</c:v>
                </c:pt>
                <c:pt idx="10">
                  <c:v>4547</c:v>
                </c:pt>
                <c:pt idx="11">
                  <c:v>4590</c:v>
                </c:pt>
                <c:pt idx="12">
                  <c:v>4085</c:v>
                </c:pt>
                <c:pt idx="13">
                  <c:v>3518</c:v>
                </c:pt>
                <c:pt idx="14">
                  <c:v>2980</c:v>
                </c:pt>
                <c:pt idx="15">
                  <c:v>2899</c:v>
                </c:pt>
                <c:pt idx="16">
                  <c:v>2933</c:v>
                </c:pt>
                <c:pt idx="17">
                  <c:v>2907</c:v>
                </c:pt>
                <c:pt idx="18">
                  <c:v>2645</c:v>
                </c:pt>
                <c:pt idx="19">
                  <c:v>2425</c:v>
                </c:pt>
                <c:pt idx="20">
                  <c:v>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0-4670-9443-CECFB08E3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29334063"/>
        <c:axId val="1"/>
      </c:barChart>
      <c:catAx>
        <c:axId val="102933406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933406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[28]集計!$B$3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6-4CED-A899-A0A169AEB3A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[28]集計!$A$4:$A$24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[28]集計!$B$4:$B$24</c:f>
              <c:numCache>
                <c:formatCode>General</c:formatCode>
                <c:ptCount val="21"/>
                <c:pt idx="0">
                  <c:v>21</c:v>
                </c:pt>
                <c:pt idx="1">
                  <c:v>159</c:v>
                </c:pt>
                <c:pt idx="2">
                  <c:v>694</c:v>
                </c:pt>
                <c:pt idx="3">
                  <c:v>1835</c:v>
                </c:pt>
                <c:pt idx="4">
                  <c:v>3013</c:v>
                </c:pt>
                <c:pt idx="5">
                  <c:v>3588</c:v>
                </c:pt>
                <c:pt idx="6">
                  <c:v>5754</c:v>
                </c:pt>
                <c:pt idx="7">
                  <c:v>5241</c:v>
                </c:pt>
                <c:pt idx="8">
                  <c:v>4709</c:v>
                </c:pt>
                <c:pt idx="9">
                  <c:v>4398</c:v>
                </c:pt>
                <c:pt idx="10">
                  <c:v>4742</c:v>
                </c:pt>
                <c:pt idx="11">
                  <c:v>4874</c:v>
                </c:pt>
                <c:pt idx="12">
                  <c:v>4466</c:v>
                </c:pt>
                <c:pt idx="13">
                  <c:v>3861</c:v>
                </c:pt>
                <c:pt idx="14">
                  <c:v>3234</c:v>
                </c:pt>
                <c:pt idx="15">
                  <c:v>3180</c:v>
                </c:pt>
                <c:pt idx="16">
                  <c:v>3245</c:v>
                </c:pt>
                <c:pt idx="17">
                  <c:v>3062</c:v>
                </c:pt>
                <c:pt idx="18">
                  <c:v>2778</c:v>
                </c:pt>
                <c:pt idx="19">
                  <c:v>2629</c:v>
                </c:pt>
                <c:pt idx="20">
                  <c:v>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6-4CED-A899-A0A169AEB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29338223"/>
        <c:axId val="1"/>
      </c:barChart>
      <c:catAx>
        <c:axId val="1029338223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9338223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[29]集計!$C$3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[29]集計!$A$4:$A$25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[29]集計!$C$4:$C$24</c:f>
              <c:numCache>
                <c:formatCode>General</c:formatCode>
                <c:ptCount val="21"/>
                <c:pt idx="0">
                  <c:v>117</c:v>
                </c:pt>
                <c:pt idx="1">
                  <c:v>626</c:v>
                </c:pt>
                <c:pt idx="2">
                  <c:v>2033</c:v>
                </c:pt>
                <c:pt idx="3">
                  <c:v>3519</c:v>
                </c:pt>
                <c:pt idx="4">
                  <c:v>4346</c:v>
                </c:pt>
                <c:pt idx="5">
                  <c:v>4449</c:v>
                </c:pt>
                <c:pt idx="6">
                  <c:v>6384</c:v>
                </c:pt>
                <c:pt idx="7">
                  <c:v>5283</c:v>
                </c:pt>
                <c:pt idx="8">
                  <c:v>4739</c:v>
                </c:pt>
                <c:pt idx="9">
                  <c:v>4467</c:v>
                </c:pt>
                <c:pt idx="10">
                  <c:v>4551</c:v>
                </c:pt>
                <c:pt idx="11">
                  <c:v>4592</c:v>
                </c:pt>
                <c:pt idx="12">
                  <c:v>4103</c:v>
                </c:pt>
                <c:pt idx="13">
                  <c:v>3519</c:v>
                </c:pt>
                <c:pt idx="14">
                  <c:v>2989</c:v>
                </c:pt>
                <c:pt idx="15">
                  <c:v>2889</c:v>
                </c:pt>
                <c:pt idx="16">
                  <c:v>2955</c:v>
                </c:pt>
                <c:pt idx="17">
                  <c:v>2916</c:v>
                </c:pt>
                <c:pt idx="18">
                  <c:v>2649</c:v>
                </c:pt>
                <c:pt idx="19">
                  <c:v>2421</c:v>
                </c:pt>
                <c:pt idx="20">
                  <c:v>1930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6-49EB-B37F-33DEBD011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6888256"/>
        <c:axId val="1"/>
      </c:barChart>
      <c:catAx>
        <c:axId val="11568882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688825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[29]集計!$B$3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53-4493-9ED0-298331B3CE8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[29]集計!$A$4:$A$24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[29]集計!$B$4:$B$24</c:f>
              <c:numCache>
                <c:formatCode>General</c:formatCode>
                <c:ptCount val="21"/>
                <c:pt idx="0">
                  <c:v>21</c:v>
                </c:pt>
                <c:pt idx="1">
                  <c:v>155</c:v>
                </c:pt>
                <c:pt idx="2">
                  <c:v>691</c:v>
                </c:pt>
                <c:pt idx="3">
                  <c:v>1834</c:v>
                </c:pt>
                <c:pt idx="4">
                  <c:v>3002</c:v>
                </c:pt>
                <c:pt idx="5">
                  <c:v>3590</c:v>
                </c:pt>
                <c:pt idx="6">
                  <c:v>5750</c:v>
                </c:pt>
                <c:pt idx="7">
                  <c:v>5258</c:v>
                </c:pt>
                <c:pt idx="8">
                  <c:v>4723</c:v>
                </c:pt>
                <c:pt idx="9">
                  <c:v>4405</c:v>
                </c:pt>
                <c:pt idx="10">
                  <c:v>4721</c:v>
                </c:pt>
                <c:pt idx="11">
                  <c:v>4896</c:v>
                </c:pt>
                <c:pt idx="12">
                  <c:v>4463</c:v>
                </c:pt>
                <c:pt idx="13">
                  <c:v>3885</c:v>
                </c:pt>
                <c:pt idx="14">
                  <c:v>3217</c:v>
                </c:pt>
                <c:pt idx="15">
                  <c:v>3187</c:v>
                </c:pt>
                <c:pt idx="16">
                  <c:v>3248</c:v>
                </c:pt>
                <c:pt idx="17">
                  <c:v>3078</c:v>
                </c:pt>
                <c:pt idx="18">
                  <c:v>2782</c:v>
                </c:pt>
                <c:pt idx="19">
                  <c:v>2637</c:v>
                </c:pt>
                <c:pt idx="20">
                  <c:v>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3-4493-9ED0-298331B3C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1699584"/>
        <c:axId val="1"/>
      </c:barChart>
      <c:catAx>
        <c:axId val="121169958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169958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[30]集計!$C$4:$C$24</c:f>
              <c:numCache>
                <c:formatCode>General</c:formatCode>
                <c:ptCount val="21"/>
                <c:pt idx="0">
                  <c:v>113</c:v>
                </c:pt>
                <c:pt idx="1">
                  <c:v>629</c:v>
                </c:pt>
                <c:pt idx="2">
                  <c:v>2039</c:v>
                </c:pt>
                <c:pt idx="3">
                  <c:v>3510</c:v>
                </c:pt>
                <c:pt idx="4">
                  <c:v>4343</c:v>
                </c:pt>
                <c:pt idx="5">
                  <c:v>4473</c:v>
                </c:pt>
                <c:pt idx="6">
                  <c:v>6346</c:v>
                </c:pt>
                <c:pt idx="7">
                  <c:v>5308</c:v>
                </c:pt>
                <c:pt idx="8">
                  <c:v>4751</c:v>
                </c:pt>
                <c:pt idx="9">
                  <c:v>4476</c:v>
                </c:pt>
                <c:pt idx="10">
                  <c:v>4549</c:v>
                </c:pt>
                <c:pt idx="11">
                  <c:v>4598</c:v>
                </c:pt>
                <c:pt idx="12">
                  <c:v>4083</c:v>
                </c:pt>
                <c:pt idx="13">
                  <c:v>3524</c:v>
                </c:pt>
                <c:pt idx="14">
                  <c:v>3028</c:v>
                </c:pt>
                <c:pt idx="15">
                  <c:v>2876</c:v>
                </c:pt>
                <c:pt idx="16">
                  <c:v>2961</c:v>
                </c:pt>
                <c:pt idx="17">
                  <c:v>2924</c:v>
                </c:pt>
                <c:pt idx="18">
                  <c:v>2649</c:v>
                </c:pt>
                <c:pt idx="19">
                  <c:v>2431</c:v>
                </c:pt>
                <c:pt idx="20">
                  <c:v>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5-4F2D-B614-87465B9B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17196223"/>
        <c:axId val="1"/>
      </c:barChart>
      <c:catAx>
        <c:axId val="6171962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1719622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10-44EF-8D1E-D40172403E2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[30]集計!$B$4:$B$24</c:f>
              <c:numCache>
                <c:formatCode>General</c:formatCode>
                <c:ptCount val="21"/>
                <c:pt idx="0">
                  <c:v>19</c:v>
                </c:pt>
                <c:pt idx="1">
                  <c:v>157</c:v>
                </c:pt>
                <c:pt idx="2">
                  <c:v>689</c:v>
                </c:pt>
                <c:pt idx="3">
                  <c:v>1840</c:v>
                </c:pt>
                <c:pt idx="4">
                  <c:v>2970</c:v>
                </c:pt>
                <c:pt idx="5">
                  <c:v>3606</c:v>
                </c:pt>
                <c:pt idx="6">
                  <c:v>5756</c:v>
                </c:pt>
                <c:pt idx="7">
                  <c:v>5259</c:v>
                </c:pt>
                <c:pt idx="8">
                  <c:v>4743</c:v>
                </c:pt>
                <c:pt idx="9">
                  <c:v>4423</c:v>
                </c:pt>
                <c:pt idx="10">
                  <c:v>4708</c:v>
                </c:pt>
                <c:pt idx="11">
                  <c:v>4884</c:v>
                </c:pt>
                <c:pt idx="12">
                  <c:v>4470</c:v>
                </c:pt>
                <c:pt idx="13">
                  <c:v>3878</c:v>
                </c:pt>
                <c:pt idx="14">
                  <c:v>3233</c:v>
                </c:pt>
                <c:pt idx="15">
                  <c:v>3191</c:v>
                </c:pt>
                <c:pt idx="16">
                  <c:v>3258</c:v>
                </c:pt>
                <c:pt idx="17">
                  <c:v>3087</c:v>
                </c:pt>
                <c:pt idx="18">
                  <c:v>2791</c:v>
                </c:pt>
                <c:pt idx="19">
                  <c:v>2633</c:v>
                </c:pt>
                <c:pt idx="20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0-44EF-8D1E-D40172403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17210367"/>
        <c:axId val="1"/>
      </c:barChart>
      <c:catAx>
        <c:axId val="617210367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17210367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[31]集計!$C$4:$C$24</c:f>
              <c:numCache>
                <c:formatCode>General</c:formatCode>
                <c:ptCount val="21"/>
                <c:pt idx="0">
                  <c:v>110</c:v>
                </c:pt>
                <c:pt idx="1">
                  <c:v>641</c:v>
                </c:pt>
                <c:pt idx="2">
                  <c:v>2027</c:v>
                </c:pt>
                <c:pt idx="3">
                  <c:v>3488</c:v>
                </c:pt>
                <c:pt idx="4">
                  <c:v>4353</c:v>
                </c:pt>
                <c:pt idx="5">
                  <c:v>4502</c:v>
                </c:pt>
                <c:pt idx="6">
                  <c:v>6331</c:v>
                </c:pt>
                <c:pt idx="7">
                  <c:v>5321</c:v>
                </c:pt>
                <c:pt idx="8">
                  <c:v>4742</c:v>
                </c:pt>
                <c:pt idx="9">
                  <c:v>4495</c:v>
                </c:pt>
                <c:pt idx="10">
                  <c:v>4524</c:v>
                </c:pt>
                <c:pt idx="11">
                  <c:v>4600</c:v>
                </c:pt>
                <c:pt idx="12">
                  <c:v>4100</c:v>
                </c:pt>
                <c:pt idx="13">
                  <c:v>3519</c:v>
                </c:pt>
                <c:pt idx="14">
                  <c:v>3038</c:v>
                </c:pt>
                <c:pt idx="15">
                  <c:v>2878</c:v>
                </c:pt>
                <c:pt idx="16">
                  <c:v>2962</c:v>
                </c:pt>
                <c:pt idx="17">
                  <c:v>2949</c:v>
                </c:pt>
                <c:pt idx="18">
                  <c:v>2646</c:v>
                </c:pt>
                <c:pt idx="19">
                  <c:v>2433</c:v>
                </c:pt>
                <c:pt idx="20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0-4246-80C7-93C690C42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2822384"/>
        <c:axId val="1"/>
      </c:barChart>
      <c:catAx>
        <c:axId val="1502822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2822384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[3]集計!$C$4:$C$24</c:f>
              <c:numCache>
                <c:formatCode>General</c:formatCode>
                <c:ptCount val="21"/>
                <c:pt idx="0">
                  <c:v>128</c:v>
                </c:pt>
                <c:pt idx="1">
                  <c:v>710</c:v>
                </c:pt>
                <c:pt idx="2">
                  <c:v>2049</c:v>
                </c:pt>
                <c:pt idx="3">
                  <c:v>3538</c:v>
                </c:pt>
                <c:pt idx="4">
                  <c:v>4439</c:v>
                </c:pt>
                <c:pt idx="5">
                  <c:v>4870</c:v>
                </c:pt>
                <c:pt idx="6">
                  <c:v>5947</c:v>
                </c:pt>
                <c:pt idx="7">
                  <c:v>4897</c:v>
                </c:pt>
                <c:pt idx="8">
                  <c:v>4595</c:v>
                </c:pt>
                <c:pt idx="9">
                  <c:v>4403</c:v>
                </c:pt>
                <c:pt idx="10">
                  <c:v>4560</c:v>
                </c:pt>
                <c:pt idx="11">
                  <c:v>4433</c:v>
                </c:pt>
                <c:pt idx="12">
                  <c:v>3738</c:v>
                </c:pt>
                <c:pt idx="13">
                  <c:v>3279</c:v>
                </c:pt>
                <c:pt idx="14">
                  <c:v>2747</c:v>
                </c:pt>
                <c:pt idx="15">
                  <c:v>2786</c:v>
                </c:pt>
                <c:pt idx="16">
                  <c:v>2933</c:v>
                </c:pt>
                <c:pt idx="17">
                  <c:v>2781</c:v>
                </c:pt>
                <c:pt idx="18">
                  <c:v>2554</c:v>
                </c:pt>
                <c:pt idx="19">
                  <c:v>2215</c:v>
                </c:pt>
                <c:pt idx="20">
                  <c:v>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E-4D95-91E0-34C192BAC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1067856"/>
        <c:axId val="1"/>
      </c:barChart>
      <c:catAx>
        <c:axId val="12010678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0106785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1-459F-89AD-DE1545A04A3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[31]集計!$B$4:$B$24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155</c:v>
                </c:pt>
                <c:pt idx="2">
                  <c:v>692</c:v>
                </c:pt>
                <c:pt idx="3">
                  <c:v>1815</c:v>
                </c:pt>
                <c:pt idx="4">
                  <c:v>2984</c:v>
                </c:pt>
                <c:pt idx="5">
                  <c:v>3635</c:v>
                </c:pt>
                <c:pt idx="6">
                  <c:v>5714</c:v>
                </c:pt>
                <c:pt idx="7">
                  <c:v>5286</c:v>
                </c:pt>
                <c:pt idx="8">
                  <c:v>4737</c:v>
                </c:pt>
                <c:pt idx="9">
                  <c:v>4442</c:v>
                </c:pt>
                <c:pt idx="10">
                  <c:v>4684</c:v>
                </c:pt>
                <c:pt idx="11">
                  <c:v>4910</c:v>
                </c:pt>
                <c:pt idx="12">
                  <c:v>4480</c:v>
                </c:pt>
                <c:pt idx="13">
                  <c:v>3863</c:v>
                </c:pt>
                <c:pt idx="14">
                  <c:v>3238</c:v>
                </c:pt>
                <c:pt idx="15">
                  <c:v>3220</c:v>
                </c:pt>
                <c:pt idx="16">
                  <c:v>3258</c:v>
                </c:pt>
                <c:pt idx="17">
                  <c:v>3077</c:v>
                </c:pt>
                <c:pt idx="18">
                  <c:v>2812</c:v>
                </c:pt>
                <c:pt idx="19">
                  <c:v>2645</c:v>
                </c:pt>
                <c:pt idx="20">
                  <c:v>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1-459F-89AD-DE1545A04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2824880"/>
        <c:axId val="1"/>
      </c:barChart>
      <c:catAx>
        <c:axId val="1502824880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02824880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[32]集計!$C$4:$C$24</c:f>
              <c:numCache>
                <c:formatCode>General</c:formatCode>
                <c:ptCount val="21"/>
                <c:pt idx="0">
                  <c:v>113</c:v>
                </c:pt>
                <c:pt idx="1">
                  <c:v>630</c:v>
                </c:pt>
                <c:pt idx="2">
                  <c:v>2023</c:v>
                </c:pt>
                <c:pt idx="3">
                  <c:v>3474</c:v>
                </c:pt>
                <c:pt idx="4">
                  <c:v>4368</c:v>
                </c:pt>
                <c:pt idx="5">
                  <c:v>4513</c:v>
                </c:pt>
                <c:pt idx="6">
                  <c:v>6289</c:v>
                </c:pt>
                <c:pt idx="7">
                  <c:v>5361</c:v>
                </c:pt>
                <c:pt idx="8">
                  <c:v>4743</c:v>
                </c:pt>
                <c:pt idx="9">
                  <c:v>4527</c:v>
                </c:pt>
                <c:pt idx="10">
                  <c:v>4497</c:v>
                </c:pt>
                <c:pt idx="11">
                  <c:v>4611</c:v>
                </c:pt>
                <c:pt idx="12">
                  <c:v>4107</c:v>
                </c:pt>
                <c:pt idx="13">
                  <c:v>3521</c:v>
                </c:pt>
                <c:pt idx="14">
                  <c:v>3034</c:v>
                </c:pt>
                <c:pt idx="15">
                  <c:v>2900</c:v>
                </c:pt>
                <c:pt idx="16">
                  <c:v>2978</c:v>
                </c:pt>
                <c:pt idx="17">
                  <c:v>2966</c:v>
                </c:pt>
                <c:pt idx="18">
                  <c:v>2635</c:v>
                </c:pt>
                <c:pt idx="19">
                  <c:v>2447</c:v>
                </c:pt>
                <c:pt idx="20">
                  <c:v>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7-41BF-9CA5-334377E51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66602992"/>
        <c:axId val="1"/>
      </c:barChart>
      <c:catAx>
        <c:axId val="5666029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6602992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F2-4099-9767-4EAF4285C90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[32]集計!$B$4:$B$24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155</c:v>
                </c:pt>
                <c:pt idx="2">
                  <c:v>687</c:v>
                </c:pt>
                <c:pt idx="3">
                  <c:v>1827</c:v>
                </c:pt>
                <c:pt idx="4">
                  <c:v>2973</c:v>
                </c:pt>
                <c:pt idx="5">
                  <c:v>3648</c:v>
                </c:pt>
                <c:pt idx="6">
                  <c:v>5713</c:v>
                </c:pt>
                <c:pt idx="7">
                  <c:v>5281</c:v>
                </c:pt>
                <c:pt idx="8">
                  <c:v>4777</c:v>
                </c:pt>
                <c:pt idx="9">
                  <c:v>4444</c:v>
                </c:pt>
                <c:pt idx="10">
                  <c:v>4659</c:v>
                </c:pt>
                <c:pt idx="11">
                  <c:v>4925</c:v>
                </c:pt>
                <c:pt idx="12">
                  <c:v>4499</c:v>
                </c:pt>
                <c:pt idx="13">
                  <c:v>3851</c:v>
                </c:pt>
                <c:pt idx="14">
                  <c:v>3256</c:v>
                </c:pt>
                <c:pt idx="15">
                  <c:v>3210</c:v>
                </c:pt>
                <c:pt idx="16">
                  <c:v>3260</c:v>
                </c:pt>
                <c:pt idx="17">
                  <c:v>3092</c:v>
                </c:pt>
                <c:pt idx="18">
                  <c:v>2815</c:v>
                </c:pt>
                <c:pt idx="19">
                  <c:v>2651</c:v>
                </c:pt>
                <c:pt idx="20">
                  <c:v>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2-4099-9767-4EAF4285C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66590928"/>
        <c:axId val="1"/>
      </c:barChart>
      <c:catAx>
        <c:axId val="566590928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6590928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[33]集計!$C$3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[33]集計!$A$4:$A$25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[33]集計!$C$4:$C$24</c:f>
              <c:numCache>
                <c:formatCode>General</c:formatCode>
                <c:ptCount val="21"/>
                <c:pt idx="0">
                  <c:v>110</c:v>
                </c:pt>
                <c:pt idx="1">
                  <c:v>628</c:v>
                </c:pt>
                <c:pt idx="2">
                  <c:v>2018</c:v>
                </c:pt>
                <c:pt idx="3">
                  <c:v>3476</c:v>
                </c:pt>
                <c:pt idx="4">
                  <c:v>4377</c:v>
                </c:pt>
                <c:pt idx="5">
                  <c:v>4529</c:v>
                </c:pt>
                <c:pt idx="6">
                  <c:v>6233</c:v>
                </c:pt>
                <c:pt idx="7">
                  <c:v>5390</c:v>
                </c:pt>
                <c:pt idx="8">
                  <c:v>4752</c:v>
                </c:pt>
                <c:pt idx="9">
                  <c:v>4536</c:v>
                </c:pt>
                <c:pt idx="10">
                  <c:v>4471</c:v>
                </c:pt>
                <c:pt idx="11">
                  <c:v>4629</c:v>
                </c:pt>
                <c:pt idx="12">
                  <c:v>4103</c:v>
                </c:pt>
                <c:pt idx="13">
                  <c:v>3519</c:v>
                </c:pt>
                <c:pt idx="14">
                  <c:v>3049</c:v>
                </c:pt>
                <c:pt idx="15">
                  <c:v>2906</c:v>
                </c:pt>
                <c:pt idx="16">
                  <c:v>2993</c:v>
                </c:pt>
                <c:pt idx="17">
                  <c:v>2964</c:v>
                </c:pt>
                <c:pt idx="18">
                  <c:v>2641</c:v>
                </c:pt>
                <c:pt idx="19">
                  <c:v>2447</c:v>
                </c:pt>
                <c:pt idx="20">
                  <c:v>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7-4186-9948-70A42BAE8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6497663"/>
        <c:axId val="1"/>
      </c:barChart>
      <c:catAx>
        <c:axId val="33649766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49766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[33]集計!$B$3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9-4BB5-8294-3772A44BE3B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[33]集計!$A$4:$A$24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[33]集計!$B$4:$B$24</c:f>
              <c:numCache>
                <c:formatCode>General</c:formatCode>
                <c:ptCount val="21"/>
                <c:pt idx="0">
                  <c:v>15</c:v>
                </c:pt>
                <c:pt idx="1">
                  <c:v>155</c:v>
                </c:pt>
                <c:pt idx="2">
                  <c:v>689</c:v>
                </c:pt>
                <c:pt idx="3">
                  <c:v>1810</c:v>
                </c:pt>
                <c:pt idx="4">
                  <c:v>2973</c:v>
                </c:pt>
                <c:pt idx="5">
                  <c:v>3675</c:v>
                </c:pt>
                <c:pt idx="6">
                  <c:v>5691</c:v>
                </c:pt>
                <c:pt idx="7">
                  <c:v>5276</c:v>
                </c:pt>
                <c:pt idx="8">
                  <c:v>4796</c:v>
                </c:pt>
                <c:pt idx="9">
                  <c:v>4440</c:v>
                </c:pt>
                <c:pt idx="10">
                  <c:v>4648</c:v>
                </c:pt>
                <c:pt idx="11">
                  <c:v>4905</c:v>
                </c:pt>
                <c:pt idx="12">
                  <c:v>4519</c:v>
                </c:pt>
                <c:pt idx="13">
                  <c:v>3871</c:v>
                </c:pt>
                <c:pt idx="14">
                  <c:v>3262</c:v>
                </c:pt>
                <c:pt idx="15">
                  <c:v>3217</c:v>
                </c:pt>
                <c:pt idx="16">
                  <c:v>3267</c:v>
                </c:pt>
                <c:pt idx="17">
                  <c:v>3108</c:v>
                </c:pt>
                <c:pt idx="18">
                  <c:v>2798</c:v>
                </c:pt>
                <c:pt idx="19">
                  <c:v>2665</c:v>
                </c:pt>
                <c:pt idx="20">
                  <c:v>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29-4BB5-8294-3772A44BE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6500575"/>
        <c:axId val="1"/>
      </c:barChart>
      <c:catAx>
        <c:axId val="336500575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00575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[34]集計!$C$3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[34]集計!$A$4:$A$25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[34]集計!$C$4:$C$24</c:f>
              <c:numCache>
                <c:formatCode>General</c:formatCode>
                <c:ptCount val="21"/>
                <c:pt idx="0">
                  <c:v>112</c:v>
                </c:pt>
                <c:pt idx="1">
                  <c:v>626</c:v>
                </c:pt>
                <c:pt idx="2">
                  <c:v>2010</c:v>
                </c:pt>
                <c:pt idx="3">
                  <c:v>3476</c:v>
                </c:pt>
                <c:pt idx="4">
                  <c:v>4363</c:v>
                </c:pt>
                <c:pt idx="5">
                  <c:v>4557</c:v>
                </c:pt>
                <c:pt idx="6">
                  <c:v>6199</c:v>
                </c:pt>
                <c:pt idx="7">
                  <c:v>5417</c:v>
                </c:pt>
                <c:pt idx="8">
                  <c:v>4750</c:v>
                </c:pt>
                <c:pt idx="9">
                  <c:v>4559</c:v>
                </c:pt>
                <c:pt idx="10">
                  <c:v>4442</c:v>
                </c:pt>
                <c:pt idx="11">
                  <c:v>4634</c:v>
                </c:pt>
                <c:pt idx="12">
                  <c:v>4119</c:v>
                </c:pt>
                <c:pt idx="13">
                  <c:v>3533</c:v>
                </c:pt>
                <c:pt idx="14">
                  <c:v>3058</c:v>
                </c:pt>
                <c:pt idx="15">
                  <c:v>2906</c:v>
                </c:pt>
                <c:pt idx="16">
                  <c:v>2994</c:v>
                </c:pt>
                <c:pt idx="17">
                  <c:v>2965</c:v>
                </c:pt>
                <c:pt idx="18">
                  <c:v>2652</c:v>
                </c:pt>
                <c:pt idx="19">
                  <c:v>2453</c:v>
                </c:pt>
                <c:pt idx="20">
                  <c:v>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7-4F28-B10D-823AD5AA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81342751"/>
        <c:axId val="1"/>
      </c:barChart>
      <c:catAx>
        <c:axId val="18813427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8134275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[34]集計!$B$3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FD-47FF-843F-C7716A8E251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[34]集計!$A$4:$A$24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[34]集計!$B$4:$B$24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157</c:v>
                </c:pt>
                <c:pt idx="2">
                  <c:v>687</c:v>
                </c:pt>
                <c:pt idx="3">
                  <c:v>1813</c:v>
                </c:pt>
                <c:pt idx="4">
                  <c:v>2969</c:v>
                </c:pt>
                <c:pt idx="5">
                  <c:v>3670</c:v>
                </c:pt>
                <c:pt idx="6">
                  <c:v>5698</c:v>
                </c:pt>
                <c:pt idx="7">
                  <c:v>5272</c:v>
                </c:pt>
                <c:pt idx="8">
                  <c:v>4795</c:v>
                </c:pt>
                <c:pt idx="9">
                  <c:v>4468</c:v>
                </c:pt>
                <c:pt idx="10">
                  <c:v>4635</c:v>
                </c:pt>
                <c:pt idx="11">
                  <c:v>4909</c:v>
                </c:pt>
                <c:pt idx="12">
                  <c:v>4499</c:v>
                </c:pt>
                <c:pt idx="13">
                  <c:v>3909</c:v>
                </c:pt>
                <c:pt idx="14">
                  <c:v>3289</c:v>
                </c:pt>
                <c:pt idx="15">
                  <c:v>3212</c:v>
                </c:pt>
                <c:pt idx="16">
                  <c:v>3278</c:v>
                </c:pt>
                <c:pt idx="17">
                  <c:v>3098</c:v>
                </c:pt>
                <c:pt idx="18">
                  <c:v>2814</c:v>
                </c:pt>
                <c:pt idx="19">
                  <c:v>2674</c:v>
                </c:pt>
                <c:pt idx="20">
                  <c:v>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D-47FF-843F-C7716A8E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81339839"/>
        <c:axId val="1"/>
      </c:barChart>
      <c:catAx>
        <c:axId val="188133983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8133983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[35]集計!$C$3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[35]集計!$A$4:$A$25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[35]集計!$C$4:$C$24</c:f>
              <c:numCache>
                <c:formatCode>General</c:formatCode>
                <c:ptCount val="21"/>
                <c:pt idx="0">
                  <c:v>108</c:v>
                </c:pt>
                <c:pt idx="1">
                  <c:v>619</c:v>
                </c:pt>
                <c:pt idx="2">
                  <c:v>1998</c:v>
                </c:pt>
                <c:pt idx="3">
                  <c:v>3489</c:v>
                </c:pt>
                <c:pt idx="4">
                  <c:v>4356</c:v>
                </c:pt>
                <c:pt idx="5">
                  <c:v>4584</c:v>
                </c:pt>
                <c:pt idx="6">
                  <c:v>6188</c:v>
                </c:pt>
                <c:pt idx="7">
                  <c:v>5433</c:v>
                </c:pt>
                <c:pt idx="8">
                  <c:v>4748</c:v>
                </c:pt>
                <c:pt idx="9">
                  <c:v>4576</c:v>
                </c:pt>
                <c:pt idx="10">
                  <c:v>4425</c:v>
                </c:pt>
                <c:pt idx="11">
                  <c:v>4645</c:v>
                </c:pt>
                <c:pt idx="12">
                  <c:v>4115</c:v>
                </c:pt>
                <c:pt idx="13">
                  <c:v>3557</c:v>
                </c:pt>
                <c:pt idx="14">
                  <c:v>3064</c:v>
                </c:pt>
                <c:pt idx="15">
                  <c:v>2908</c:v>
                </c:pt>
                <c:pt idx="16">
                  <c:v>2985</c:v>
                </c:pt>
                <c:pt idx="17">
                  <c:v>2983</c:v>
                </c:pt>
                <c:pt idx="18">
                  <c:v>2653</c:v>
                </c:pt>
                <c:pt idx="19">
                  <c:v>2472</c:v>
                </c:pt>
                <c:pt idx="20">
                  <c:v>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F-4975-A0B3-1A05C04F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34830864"/>
        <c:axId val="1"/>
      </c:barChart>
      <c:catAx>
        <c:axId val="2134830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830864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[35]集計!$B$3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6-4DC5-971C-A95B2ADD28C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[35]集計!$A$4:$A$24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[35]集計!$B$4:$B$24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154</c:v>
                </c:pt>
                <c:pt idx="2">
                  <c:v>695</c:v>
                </c:pt>
                <c:pt idx="3">
                  <c:v>1811</c:v>
                </c:pt>
                <c:pt idx="4">
                  <c:v>2981</c:v>
                </c:pt>
                <c:pt idx="5">
                  <c:v>3674</c:v>
                </c:pt>
                <c:pt idx="6">
                  <c:v>5672</c:v>
                </c:pt>
                <c:pt idx="7">
                  <c:v>5281</c:v>
                </c:pt>
                <c:pt idx="8">
                  <c:v>4801</c:v>
                </c:pt>
                <c:pt idx="9">
                  <c:v>4493</c:v>
                </c:pt>
                <c:pt idx="10">
                  <c:v>4596</c:v>
                </c:pt>
                <c:pt idx="11">
                  <c:v>4901</c:v>
                </c:pt>
                <c:pt idx="12">
                  <c:v>4519</c:v>
                </c:pt>
                <c:pt idx="13">
                  <c:v>3930</c:v>
                </c:pt>
                <c:pt idx="14">
                  <c:v>3293</c:v>
                </c:pt>
                <c:pt idx="15">
                  <c:v>3207</c:v>
                </c:pt>
                <c:pt idx="16">
                  <c:v>3281</c:v>
                </c:pt>
                <c:pt idx="17">
                  <c:v>3105</c:v>
                </c:pt>
                <c:pt idx="18">
                  <c:v>2831</c:v>
                </c:pt>
                <c:pt idx="19">
                  <c:v>2677</c:v>
                </c:pt>
                <c:pt idx="20">
                  <c:v>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DC5-971C-A95B2ADD2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34840016"/>
        <c:axId val="1"/>
      </c:barChart>
      <c:catAx>
        <c:axId val="2134840016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840016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[36]集計!$C$3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[36]集計!$A$4:$A$25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[36]集計!$C$4:$C$24</c:f>
              <c:numCache>
                <c:formatCode>General</c:formatCode>
                <c:ptCount val="21"/>
                <c:pt idx="0">
                  <c:v>107</c:v>
                </c:pt>
                <c:pt idx="1">
                  <c:v>606</c:v>
                </c:pt>
                <c:pt idx="2">
                  <c:v>2008</c:v>
                </c:pt>
                <c:pt idx="3">
                  <c:v>3480</c:v>
                </c:pt>
                <c:pt idx="4">
                  <c:v>4360</c:v>
                </c:pt>
                <c:pt idx="5">
                  <c:v>4599</c:v>
                </c:pt>
                <c:pt idx="6">
                  <c:v>6166</c:v>
                </c:pt>
                <c:pt idx="7">
                  <c:v>5443</c:v>
                </c:pt>
                <c:pt idx="8">
                  <c:v>4749</c:v>
                </c:pt>
                <c:pt idx="9">
                  <c:v>4601</c:v>
                </c:pt>
                <c:pt idx="10">
                  <c:v>4397</c:v>
                </c:pt>
                <c:pt idx="11">
                  <c:v>4654</c:v>
                </c:pt>
                <c:pt idx="12">
                  <c:v>4137</c:v>
                </c:pt>
                <c:pt idx="13">
                  <c:v>3557</c:v>
                </c:pt>
                <c:pt idx="14">
                  <c:v>3059</c:v>
                </c:pt>
                <c:pt idx="15">
                  <c:v>2906</c:v>
                </c:pt>
                <c:pt idx="16">
                  <c:v>2999</c:v>
                </c:pt>
                <c:pt idx="17">
                  <c:v>3042</c:v>
                </c:pt>
                <c:pt idx="18">
                  <c:v>2650</c:v>
                </c:pt>
                <c:pt idx="19">
                  <c:v>2474</c:v>
                </c:pt>
                <c:pt idx="20">
                  <c:v>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4-4481-8A38-204A6444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23495039"/>
        <c:axId val="1"/>
      </c:barChart>
      <c:catAx>
        <c:axId val="82349503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349503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87-4B37-A5A1-0CD098E65ED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[3]集計!$B$4:$B$24</c:f>
              <c:numCache>
                <c:formatCode>General</c:formatCode>
                <c:ptCount val="21"/>
                <c:pt idx="0">
                  <c:v>15</c:v>
                </c:pt>
                <c:pt idx="1">
                  <c:v>186</c:v>
                </c:pt>
                <c:pt idx="2">
                  <c:v>752</c:v>
                </c:pt>
                <c:pt idx="3">
                  <c:v>1865</c:v>
                </c:pt>
                <c:pt idx="4">
                  <c:v>3132</c:v>
                </c:pt>
                <c:pt idx="5">
                  <c:v>4025</c:v>
                </c:pt>
                <c:pt idx="6">
                  <c:v>5525</c:v>
                </c:pt>
                <c:pt idx="7">
                  <c:v>4790</c:v>
                </c:pt>
                <c:pt idx="8">
                  <c:v>4557</c:v>
                </c:pt>
                <c:pt idx="9">
                  <c:v>4429</c:v>
                </c:pt>
                <c:pt idx="10">
                  <c:v>4751</c:v>
                </c:pt>
                <c:pt idx="11">
                  <c:v>4736</c:v>
                </c:pt>
                <c:pt idx="12">
                  <c:v>4173</c:v>
                </c:pt>
                <c:pt idx="13">
                  <c:v>3574</c:v>
                </c:pt>
                <c:pt idx="14">
                  <c:v>3036</c:v>
                </c:pt>
                <c:pt idx="15">
                  <c:v>3121</c:v>
                </c:pt>
                <c:pt idx="16">
                  <c:v>3070</c:v>
                </c:pt>
                <c:pt idx="17">
                  <c:v>2903</c:v>
                </c:pt>
                <c:pt idx="18">
                  <c:v>2689</c:v>
                </c:pt>
                <c:pt idx="19">
                  <c:v>2330</c:v>
                </c:pt>
                <c:pt idx="20">
                  <c:v>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7-4B37-A5A1-0CD098E65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1071184"/>
        <c:axId val="1"/>
      </c:barChart>
      <c:catAx>
        <c:axId val="120107118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0107118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30326141963"/>
          <c:y val="3.70371598287056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[36]集計!$B$3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BE-4848-B026-47775BE9A5C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[36]集計!$A$4:$A$24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[36]集計!$B$4:$B$24</c:f>
              <c:numCache>
                <c:formatCode>General</c:formatCode>
                <c:ptCount val="21"/>
                <c:pt idx="0">
                  <c:v>14</c:v>
                </c:pt>
                <c:pt idx="1">
                  <c:v>157</c:v>
                </c:pt>
                <c:pt idx="2">
                  <c:v>696</c:v>
                </c:pt>
                <c:pt idx="3">
                  <c:v>1804</c:v>
                </c:pt>
                <c:pt idx="4">
                  <c:v>2963</c:v>
                </c:pt>
                <c:pt idx="5">
                  <c:v>3710</c:v>
                </c:pt>
                <c:pt idx="6">
                  <c:v>5665</c:v>
                </c:pt>
                <c:pt idx="7">
                  <c:v>5282</c:v>
                </c:pt>
                <c:pt idx="8">
                  <c:v>4810</c:v>
                </c:pt>
                <c:pt idx="9">
                  <c:v>4502</c:v>
                </c:pt>
                <c:pt idx="10">
                  <c:v>4582</c:v>
                </c:pt>
                <c:pt idx="11">
                  <c:v>4884</c:v>
                </c:pt>
                <c:pt idx="12">
                  <c:v>4532</c:v>
                </c:pt>
                <c:pt idx="13">
                  <c:v>3945</c:v>
                </c:pt>
                <c:pt idx="14">
                  <c:v>3319</c:v>
                </c:pt>
                <c:pt idx="15">
                  <c:v>3197</c:v>
                </c:pt>
                <c:pt idx="16">
                  <c:v>3288</c:v>
                </c:pt>
                <c:pt idx="17">
                  <c:v>3143</c:v>
                </c:pt>
                <c:pt idx="18">
                  <c:v>2854</c:v>
                </c:pt>
                <c:pt idx="19">
                  <c:v>2679</c:v>
                </c:pt>
                <c:pt idx="20">
                  <c:v>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E-4848-B026-47775BE9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23493791"/>
        <c:axId val="1"/>
      </c:barChart>
      <c:catAx>
        <c:axId val="823493791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3493791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15176449142209E-2"/>
          <c:y val="0.62115369327876768"/>
          <c:w val="9.8239851895682684E-2"/>
          <c:h val="4.63932219046382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[37]集計!$C$3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[37]集計!$A$4:$A$25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[37]集計!$C$4:$C$24</c:f>
              <c:numCache>
                <c:formatCode>General</c:formatCode>
                <c:ptCount val="21"/>
                <c:pt idx="0">
                  <c:v>92</c:v>
                </c:pt>
                <c:pt idx="1">
                  <c:v>604</c:v>
                </c:pt>
                <c:pt idx="2">
                  <c:v>1970</c:v>
                </c:pt>
                <c:pt idx="3">
                  <c:v>3463</c:v>
                </c:pt>
                <c:pt idx="4">
                  <c:v>4377</c:v>
                </c:pt>
                <c:pt idx="5">
                  <c:v>4670</c:v>
                </c:pt>
                <c:pt idx="6">
                  <c:v>6082</c:v>
                </c:pt>
                <c:pt idx="7">
                  <c:v>5523</c:v>
                </c:pt>
                <c:pt idx="8">
                  <c:v>4760</c:v>
                </c:pt>
                <c:pt idx="9">
                  <c:v>4625</c:v>
                </c:pt>
                <c:pt idx="10">
                  <c:v>4386</c:v>
                </c:pt>
                <c:pt idx="11">
                  <c:v>4652</c:v>
                </c:pt>
                <c:pt idx="12">
                  <c:v>4157</c:v>
                </c:pt>
                <c:pt idx="13">
                  <c:v>3604</c:v>
                </c:pt>
                <c:pt idx="14">
                  <c:v>3081</c:v>
                </c:pt>
                <c:pt idx="15">
                  <c:v>2914</c:v>
                </c:pt>
                <c:pt idx="16">
                  <c:v>3106</c:v>
                </c:pt>
                <c:pt idx="17">
                  <c:v>3034</c:v>
                </c:pt>
                <c:pt idx="18">
                  <c:v>2679</c:v>
                </c:pt>
                <c:pt idx="19">
                  <c:v>2493</c:v>
                </c:pt>
                <c:pt idx="20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C-4926-8D4F-6BF17B890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4316064"/>
        <c:axId val="1"/>
      </c:barChart>
      <c:catAx>
        <c:axId val="343160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064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[37]集計!$B$3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8-43CD-AA85-32673F5B913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[37]集計!$A$4:$A$24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[37]集計!$B$4:$B$24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144</c:v>
                </c:pt>
                <c:pt idx="2">
                  <c:v>690</c:v>
                </c:pt>
                <c:pt idx="3">
                  <c:v>1805</c:v>
                </c:pt>
                <c:pt idx="4">
                  <c:v>2930</c:v>
                </c:pt>
                <c:pt idx="5">
                  <c:v>3774</c:v>
                </c:pt>
                <c:pt idx="6">
                  <c:v>5603</c:v>
                </c:pt>
                <c:pt idx="7">
                  <c:v>5312</c:v>
                </c:pt>
                <c:pt idx="8">
                  <c:v>4837</c:v>
                </c:pt>
                <c:pt idx="9">
                  <c:v>4559</c:v>
                </c:pt>
                <c:pt idx="10">
                  <c:v>4554</c:v>
                </c:pt>
                <c:pt idx="11">
                  <c:v>4877</c:v>
                </c:pt>
                <c:pt idx="12">
                  <c:v>4584</c:v>
                </c:pt>
                <c:pt idx="13">
                  <c:v>3958</c:v>
                </c:pt>
                <c:pt idx="14">
                  <c:v>3386</c:v>
                </c:pt>
                <c:pt idx="15">
                  <c:v>3246</c:v>
                </c:pt>
                <c:pt idx="16">
                  <c:v>3336</c:v>
                </c:pt>
                <c:pt idx="17">
                  <c:v>3175</c:v>
                </c:pt>
                <c:pt idx="18">
                  <c:v>2859</c:v>
                </c:pt>
                <c:pt idx="19">
                  <c:v>2682</c:v>
                </c:pt>
                <c:pt idx="20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8-43CD-AA85-32673F5B9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01324112"/>
        <c:axId val="1"/>
      </c:barChart>
      <c:catAx>
        <c:axId val="2101324112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1324112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[38]集計!$C$3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[38]集計!$A$4:$A$25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[38]集計!$C$4:$C$24</c:f>
              <c:numCache>
                <c:formatCode>General</c:formatCode>
                <c:ptCount val="21"/>
                <c:pt idx="0">
                  <c:v>100</c:v>
                </c:pt>
                <c:pt idx="1">
                  <c:v>601</c:v>
                </c:pt>
                <c:pt idx="2">
                  <c:v>1966</c:v>
                </c:pt>
                <c:pt idx="3">
                  <c:v>3479</c:v>
                </c:pt>
                <c:pt idx="4">
                  <c:v>4370</c:v>
                </c:pt>
                <c:pt idx="5">
                  <c:v>4654</c:v>
                </c:pt>
                <c:pt idx="6">
                  <c:v>6127</c:v>
                </c:pt>
                <c:pt idx="7">
                  <c:v>5484</c:v>
                </c:pt>
                <c:pt idx="8">
                  <c:v>4756</c:v>
                </c:pt>
                <c:pt idx="9">
                  <c:v>4602</c:v>
                </c:pt>
                <c:pt idx="10">
                  <c:v>4396</c:v>
                </c:pt>
                <c:pt idx="11">
                  <c:v>4647</c:v>
                </c:pt>
                <c:pt idx="12">
                  <c:v>4150</c:v>
                </c:pt>
                <c:pt idx="13">
                  <c:v>3597</c:v>
                </c:pt>
                <c:pt idx="14">
                  <c:v>3073</c:v>
                </c:pt>
                <c:pt idx="15">
                  <c:v>2933</c:v>
                </c:pt>
                <c:pt idx="16">
                  <c:v>3086</c:v>
                </c:pt>
                <c:pt idx="17">
                  <c:v>3065</c:v>
                </c:pt>
                <c:pt idx="18">
                  <c:v>2666</c:v>
                </c:pt>
                <c:pt idx="19">
                  <c:v>2487</c:v>
                </c:pt>
                <c:pt idx="20">
                  <c:v>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5-4E8A-B819-22118D1FB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1740079"/>
        <c:axId val="1"/>
      </c:barChart>
      <c:catAx>
        <c:axId val="171740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1740079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[38]集計!$B$3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E9-4461-AF13-2AA8C1D3669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[38]集計!$A$4:$A$24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[38]集計!$B$4:$B$24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148</c:v>
                </c:pt>
                <c:pt idx="2">
                  <c:v>689</c:v>
                </c:pt>
                <c:pt idx="3">
                  <c:v>1804</c:v>
                </c:pt>
                <c:pt idx="4">
                  <c:v>2965</c:v>
                </c:pt>
                <c:pt idx="5">
                  <c:v>3753</c:v>
                </c:pt>
                <c:pt idx="6">
                  <c:v>5632</c:v>
                </c:pt>
                <c:pt idx="7">
                  <c:v>5290</c:v>
                </c:pt>
                <c:pt idx="8">
                  <c:v>4829</c:v>
                </c:pt>
                <c:pt idx="9">
                  <c:v>4546</c:v>
                </c:pt>
                <c:pt idx="10">
                  <c:v>4564</c:v>
                </c:pt>
                <c:pt idx="11">
                  <c:v>4872</c:v>
                </c:pt>
                <c:pt idx="12">
                  <c:v>4564</c:v>
                </c:pt>
                <c:pt idx="13">
                  <c:v>3951</c:v>
                </c:pt>
                <c:pt idx="14">
                  <c:v>3363</c:v>
                </c:pt>
                <c:pt idx="15">
                  <c:v>3247</c:v>
                </c:pt>
                <c:pt idx="16">
                  <c:v>3344</c:v>
                </c:pt>
                <c:pt idx="17">
                  <c:v>3170</c:v>
                </c:pt>
                <c:pt idx="18">
                  <c:v>2855</c:v>
                </c:pt>
                <c:pt idx="19">
                  <c:v>2693</c:v>
                </c:pt>
                <c:pt idx="20">
                  <c:v>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9-4461-AF13-2AA8C1D36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08865151"/>
        <c:axId val="1"/>
      </c:barChart>
      <c:catAx>
        <c:axId val="408865151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08865151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[37]集計!$C$3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[37]集計!$A$4:$A$25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[37]集計!$C$4:$C$24</c:f>
              <c:numCache>
                <c:formatCode>General</c:formatCode>
                <c:ptCount val="21"/>
                <c:pt idx="0">
                  <c:v>92</c:v>
                </c:pt>
                <c:pt idx="1">
                  <c:v>604</c:v>
                </c:pt>
                <c:pt idx="2">
                  <c:v>1970</c:v>
                </c:pt>
                <c:pt idx="3">
                  <c:v>3463</c:v>
                </c:pt>
                <c:pt idx="4">
                  <c:v>4377</c:v>
                </c:pt>
                <c:pt idx="5">
                  <c:v>4670</c:v>
                </c:pt>
                <c:pt idx="6">
                  <c:v>6082</c:v>
                </c:pt>
                <c:pt idx="7">
                  <c:v>5523</c:v>
                </c:pt>
                <c:pt idx="8">
                  <c:v>4760</c:v>
                </c:pt>
                <c:pt idx="9">
                  <c:v>4625</c:v>
                </c:pt>
                <c:pt idx="10">
                  <c:v>4386</c:v>
                </c:pt>
                <c:pt idx="11">
                  <c:v>4652</c:v>
                </c:pt>
                <c:pt idx="12">
                  <c:v>4157</c:v>
                </c:pt>
                <c:pt idx="13">
                  <c:v>3604</c:v>
                </c:pt>
                <c:pt idx="14">
                  <c:v>3081</c:v>
                </c:pt>
                <c:pt idx="15">
                  <c:v>2914</c:v>
                </c:pt>
                <c:pt idx="16">
                  <c:v>3106</c:v>
                </c:pt>
                <c:pt idx="17">
                  <c:v>3034</c:v>
                </c:pt>
                <c:pt idx="18">
                  <c:v>2679</c:v>
                </c:pt>
                <c:pt idx="19">
                  <c:v>2493</c:v>
                </c:pt>
                <c:pt idx="20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9-4BE4-A761-19DBA7398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4316064"/>
        <c:axId val="1"/>
      </c:barChart>
      <c:catAx>
        <c:axId val="343160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064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[37]集計!$B$3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4-494A-9B8C-D131553FB72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[37]集計!$A$4:$A$24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[37]集計!$B$4:$B$24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144</c:v>
                </c:pt>
                <c:pt idx="2">
                  <c:v>690</c:v>
                </c:pt>
                <c:pt idx="3">
                  <c:v>1805</c:v>
                </c:pt>
                <c:pt idx="4">
                  <c:v>2930</c:v>
                </c:pt>
                <c:pt idx="5">
                  <c:v>3774</c:v>
                </c:pt>
                <c:pt idx="6">
                  <c:v>5603</c:v>
                </c:pt>
                <c:pt idx="7">
                  <c:v>5312</c:v>
                </c:pt>
                <c:pt idx="8">
                  <c:v>4837</c:v>
                </c:pt>
                <c:pt idx="9">
                  <c:v>4559</c:v>
                </c:pt>
                <c:pt idx="10">
                  <c:v>4554</c:v>
                </c:pt>
                <c:pt idx="11">
                  <c:v>4877</c:v>
                </c:pt>
                <c:pt idx="12">
                  <c:v>4584</c:v>
                </c:pt>
                <c:pt idx="13">
                  <c:v>3958</c:v>
                </c:pt>
                <c:pt idx="14">
                  <c:v>3386</c:v>
                </c:pt>
                <c:pt idx="15">
                  <c:v>3246</c:v>
                </c:pt>
                <c:pt idx="16">
                  <c:v>3336</c:v>
                </c:pt>
                <c:pt idx="17">
                  <c:v>3175</c:v>
                </c:pt>
                <c:pt idx="18">
                  <c:v>2859</c:v>
                </c:pt>
                <c:pt idx="19">
                  <c:v>2682</c:v>
                </c:pt>
                <c:pt idx="20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4-494A-9B8C-D131553FB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01324112"/>
        <c:axId val="1"/>
      </c:barChart>
      <c:catAx>
        <c:axId val="2101324112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01324112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[39]集計!$C$3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[39]集計!$A$4:$A$25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[39]集計!$C$4:$C$24</c:f>
              <c:numCache>
                <c:formatCode>General</c:formatCode>
                <c:ptCount val="21"/>
                <c:pt idx="0">
                  <c:v>95</c:v>
                </c:pt>
                <c:pt idx="1">
                  <c:v>614</c:v>
                </c:pt>
                <c:pt idx="2">
                  <c:v>1958</c:v>
                </c:pt>
                <c:pt idx="3">
                  <c:v>3461</c:v>
                </c:pt>
                <c:pt idx="4">
                  <c:v>4372</c:v>
                </c:pt>
                <c:pt idx="5">
                  <c:v>4720</c:v>
                </c:pt>
                <c:pt idx="6">
                  <c:v>5977</c:v>
                </c:pt>
                <c:pt idx="7">
                  <c:v>5579</c:v>
                </c:pt>
                <c:pt idx="8">
                  <c:v>4765</c:v>
                </c:pt>
                <c:pt idx="9">
                  <c:v>4659</c:v>
                </c:pt>
                <c:pt idx="10">
                  <c:v>4375</c:v>
                </c:pt>
                <c:pt idx="11">
                  <c:v>4643</c:v>
                </c:pt>
                <c:pt idx="12">
                  <c:v>4186</c:v>
                </c:pt>
                <c:pt idx="13">
                  <c:v>3606</c:v>
                </c:pt>
                <c:pt idx="14">
                  <c:v>3092</c:v>
                </c:pt>
                <c:pt idx="15">
                  <c:v>2905</c:v>
                </c:pt>
                <c:pt idx="16">
                  <c:v>3100</c:v>
                </c:pt>
                <c:pt idx="17">
                  <c:v>3039</c:v>
                </c:pt>
                <c:pt idx="18">
                  <c:v>2691</c:v>
                </c:pt>
                <c:pt idx="19">
                  <c:v>2497</c:v>
                </c:pt>
                <c:pt idx="20">
                  <c:v>2050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A31-B72A-CE97E688E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8363983"/>
        <c:axId val="1"/>
      </c:barChart>
      <c:catAx>
        <c:axId val="12083639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08363983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[39]集計!$B$3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AD-4D4D-8A08-73EEC998976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[39]集計!$A$4:$A$24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[39]集計!$B$4:$B$24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148</c:v>
                </c:pt>
                <c:pt idx="2">
                  <c:v>684</c:v>
                </c:pt>
                <c:pt idx="3">
                  <c:v>1783</c:v>
                </c:pt>
                <c:pt idx="4">
                  <c:v>2930</c:v>
                </c:pt>
                <c:pt idx="5">
                  <c:v>3807</c:v>
                </c:pt>
                <c:pt idx="6">
                  <c:v>5554</c:v>
                </c:pt>
                <c:pt idx="7">
                  <c:v>5332</c:v>
                </c:pt>
                <c:pt idx="8">
                  <c:v>4849</c:v>
                </c:pt>
                <c:pt idx="9">
                  <c:v>4564</c:v>
                </c:pt>
                <c:pt idx="10">
                  <c:v>4556</c:v>
                </c:pt>
                <c:pt idx="11">
                  <c:v>4880</c:v>
                </c:pt>
                <c:pt idx="12">
                  <c:v>4592</c:v>
                </c:pt>
                <c:pt idx="13">
                  <c:v>3956</c:v>
                </c:pt>
                <c:pt idx="14">
                  <c:v>3402</c:v>
                </c:pt>
                <c:pt idx="15">
                  <c:v>3241</c:v>
                </c:pt>
                <c:pt idx="16">
                  <c:v>3338</c:v>
                </c:pt>
                <c:pt idx="17">
                  <c:v>3193</c:v>
                </c:pt>
                <c:pt idx="18">
                  <c:v>2862</c:v>
                </c:pt>
                <c:pt idx="19">
                  <c:v>2679</c:v>
                </c:pt>
                <c:pt idx="20">
                  <c:v>2074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D-4D4D-8A08-73EEC9989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8361903"/>
        <c:axId val="1"/>
      </c:barChart>
      <c:catAx>
        <c:axId val="1208361903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08361903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[40]集計!$C$4:$C$24</c:f>
              <c:numCache>
                <c:formatCode>General</c:formatCode>
                <c:ptCount val="21"/>
                <c:pt idx="0">
                  <c:v>82</c:v>
                </c:pt>
                <c:pt idx="1">
                  <c:v>612</c:v>
                </c:pt>
                <c:pt idx="2">
                  <c:v>1904</c:v>
                </c:pt>
                <c:pt idx="3">
                  <c:v>3448</c:v>
                </c:pt>
                <c:pt idx="4">
                  <c:v>4379</c:v>
                </c:pt>
                <c:pt idx="5">
                  <c:v>4851</c:v>
                </c:pt>
                <c:pt idx="6">
                  <c:v>5758</c:v>
                </c:pt>
                <c:pt idx="7">
                  <c:v>5683</c:v>
                </c:pt>
                <c:pt idx="8">
                  <c:v>4817</c:v>
                </c:pt>
                <c:pt idx="9">
                  <c:v>4644</c:v>
                </c:pt>
                <c:pt idx="10">
                  <c:v>4384</c:v>
                </c:pt>
                <c:pt idx="11">
                  <c:v>4638</c:v>
                </c:pt>
                <c:pt idx="12">
                  <c:v>4255</c:v>
                </c:pt>
                <c:pt idx="13">
                  <c:v>3665</c:v>
                </c:pt>
                <c:pt idx="14">
                  <c:v>3108</c:v>
                </c:pt>
                <c:pt idx="15">
                  <c:v>2922</c:v>
                </c:pt>
                <c:pt idx="16">
                  <c:v>3132</c:v>
                </c:pt>
                <c:pt idx="17">
                  <c:v>3092</c:v>
                </c:pt>
                <c:pt idx="18">
                  <c:v>2700</c:v>
                </c:pt>
                <c:pt idx="19">
                  <c:v>2486</c:v>
                </c:pt>
                <c:pt idx="20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B-4313-98E2-E46865233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731408"/>
        <c:axId val="1"/>
      </c:barChart>
      <c:catAx>
        <c:axId val="1003731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731408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1897947612"/>
          <c:y val="3.71289493625012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[4]集計!$C$4:$C$24</c:f>
              <c:numCache>
                <c:formatCode>General</c:formatCode>
                <c:ptCount val="21"/>
                <c:pt idx="0">
                  <c:v>128</c:v>
                </c:pt>
                <c:pt idx="1">
                  <c:v>711</c:v>
                </c:pt>
                <c:pt idx="2">
                  <c:v>2042</c:v>
                </c:pt>
                <c:pt idx="3">
                  <c:v>3555</c:v>
                </c:pt>
                <c:pt idx="4">
                  <c:v>4408</c:v>
                </c:pt>
                <c:pt idx="5">
                  <c:v>4890</c:v>
                </c:pt>
                <c:pt idx="6">
                  <c:v>5938</c:v>
                </c:pt>
                <c:pt idx="7">
                  <c:v>4906</c:v>
                </c:pt>
                <c:pt idx="8">
                  <c:v>4595</c:v>
                </c:pt>
                <c:pt idx="9">
                  <c:v>4412</c:v>
                </c:pt>
                <c:pt idx="10">
                  <c:v>4545</c:v>
                </c:pt>
                <c:pt idx="11">
                  <c:v>4450</c:v>
                </c:pt>
                <c:pt idx="12">
                  <c:v>3746</c:v>
                </c:pt>
                <c:pt idx="13">
                  <c:v>3308</c:v>
                </c:pt>
                <c:pt idx="14">
                  <c:v>2739</c:v>
                </c:pt>
                <c:pt idx="15">
                  <c:v>2808</c:v>
                </c:pt>
                <c:pt idx="16">
                  <c:v>2923</c:v>
                </c:pt>
                <c:pt idx="17">
                  <c:v>2781</c:v>
                </c:pt>
                <c:pt idx="18">
                  <c:v>2556</c:v>
                </c:pt>
                <c:pt idx="19">
                  <c:v>2218</c:v>
                </c:pt>
                <c:pt idx="20">
                  <c:v>1735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D-46BF-A124-07467305B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540736"/>
        <c:axId val="1"/>
      </c:barChart>
      <c:catAx>
        <c:axId val="1003540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54073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8828717253348"/>
          <c:y val="0.62661822414252266"/>
          <c:w val="9.2734836937532858E-2"/>
          <c:h val="4.6037257283940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B9-48BA-BE68-1F3AFC5FF38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[40]集計!$B$4:$B$24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145</c:v>
                </c:pt>
                <c:pt idx="2">
                  <c:v>685</c:v>
                </c:pt>
                <c:pt idx="3">
                  <c:v>1757</c:v>
                </c:pt>
                <c:pt idx="4">
                  <c:v>2922</c:v>
                </c:pt>
                <c:pt idx="5">
                  <c:v>3897</c:v>
                </c:pt>
                <c:pt idx="6">
                  <c:v>5366</c:v>
                </c:pt>
                <c:pt idx="7">
                  <c:v>5430</c:v>
                </c:pt>
                <c:pt idx="8">
                  <c:v>4910</c:v>
                </c:pt>
                <c:pt idx="9">
                  <c:v>4599</c:v>
                </c:pt>
                <c:pt idx="10">
                  <c:v>4564</c:v>
                </c:pt>
                <c:pt idx="11">
                  <c:v>4830</c:v>
                </c:pt>
                <c:pt idx="12">
                  <c:v>4633</c:v>
                </c:pt>
                <c:pt idx="13">
                  <c:v>3996</c:v>
                </c:pt>
                <c:pt idx="14">
                  <c:v>3461</c:v>
                </c:pt>
                <c:pt idx="15">
                  <c:v>3271</c:v>
                </c:pt>
                <c:pt idx="16">
                  <c:v>3348</c:v>
                </c:pt>
                <c:pt idx="17">
                  <c:v>3205</c:v>
                </c:pt>
                <c:pt idx="18">
                  <c:v>2860</c:v>
                </c:pt>
                <c:pt idx="19">
                  <c:v>2707</c:v>
                </c:pt>
                <c:pt idx="20">
                  <c:v>2130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9-48BA-BE68-1F3AFC5FF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729744"/>
        <c:axId val="1"/>
      </c:barChart>
      <c:catAx>
        <c:axId val="100372974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72974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[41]集計!$C$4:$C$24</c:f>
              <c:numCache>
                <c:formatCode>General</c:formatCode>
                <c:ptCount val="21"/>
                <c:pt idx="0">
                  <c:v>87</c:v>
                </c:pt>
                <c:pt idx="1">
                  <c:v>617</c:v>
                </c:pt>
                <c:pt idx="2">
                  <c:v>1904</c:v>
                </c:pt>
                <c:pt idx="3">
                  <c:v>3454</c:v>
                </c:pt>
                <c:pt idx="4">
                  <c:v>4391</c:v>
                </c:pt>
                <c:pt idx="5">
                  <c:v>4824</c:v>
                </c:pt>
                <c:pt idx="6">
                  <c:v>5792</c:v>
                </c:pt>
                <c:pt idx="7">
                  <c:v>5664</c:v>
                </c:pt>
                <c:pt idx="8">
                  <c:v>4800</c:v>
                </c:pt>
                <c:pt idx="9">
                  <c:v>4654</c:v>
                </c:pt>
                <c:pt idx="10">
                  <c:v>4373</c:v>
                </c:pt>
                <c:pt idx="11">
                  <c:v>4649</c:v>
                </c:pt>
                <c:pt idx="12">
                  <c:v>4252</c:v>
                </c:pt>
                <c:pt idx="13">
                  <c:v>3627</c:v>
                </c:pt>
                <c:pt idx="14">
                  <c:v>3101</c:v>
                </c:pt>
                <c:pt idx="15">
                  <c:v>2912</c:v>
                </c:pt>
                <c:pt idx="16">
                  <c:v>3145</c:v>
                </c:pt>
                <c:pt idx="17">
                  <c:v>3064</c:v>
                </c:pt>
                <c:pt idx="18">
                  <c:v>2698</c:v>
                </c:pt>
                <c:pt idx="19">
                  <c:v>2492</c:v>
                </c:pt>
                <c:pt idx="20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7-4BA5-8CFB-5AF61FFF4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489231"/>
        <c:axId val="1"/>
      </c:barChart>
      <c:catAx>
        <c:axId val="121548923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548923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[41]集計!$B$3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1C-411A-8D6A-F9F0DE7DA3B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[41]集計!$A$4:$A$24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[41]集計!$B$4:$B$24</c:f>
              <c:numCache>
                <c:formatCode>General</c:formatCode>
                <c:ptCount val="21"/>
                <c:pt idx="0">
                  <c:v>17</c:v>
                </c:pt>
                <c:pt idx="1">
                  <c:v>149</c:v>
                </c:pt>
                <c:pt idx="2">
                  <c:v>678</c:v>
                </c:pt>
                <c:pt idx="3">
                  <c:v>1766</c:v>
                </c:pt>
                <c:pt idx="4">
                  <c:v>2932</c:v>
                </c:pt>
                <c:pt idx="5">
                  <c:v>3880</c:v>
                </c:pt>
                <c:pt idx="6">
                  <c:v>5399</c:v>
                </c:pt>
                <c:pt idx="7">
                  <c:v>5401</c:v>
                </c:pt>
                <c:pt idx="8">
                  <c:v>4921</c:v>
                </c:pt>
                <c:pt idx="9">
                  <c:v>4576</c:v>
                </c:pt>
                <c:pt idx="10">
                  <c:v>4550</c:v>
                </c:pt>
                <c:pt idx="11">
                  <c:v>4855</c:v>
                </c:pt>
                <c:pt idx="12">
                  <c:v>4609</c:v>
                </c:pt>
                <c:pt idx="13">
                  <c:v>3996</c:v>
                </c:pt>
                <c:pt idx="14">
                  <c:v>3430</c:v>
                </c:pt>
                <c:pt idx="15">
                  <c:v>3259</c:v>
                </c:pt>
                <c:pt idx="16">
                  <c:v>3356</c:v>
                </c:pt>
                <c:pt idx="17">
                  <c:v>3191</c:v>
                </c:pt>
                <c:pt idx="18">
                  <c:v>2850</c:v>
                </c:pt>
                <c:pt idx="19">
                  <c:v>2697</c:v>
                </c:pt>
                <c:pt idx="20">
                  <c:v>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C-411A-8D6A-F9F0DE7D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486319"/>
        <c:axId val="1"/>
      </c:barChart>
      <c:catAx>
        <c:axId val="121548631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548631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[42]集計!$C$4:$C$24</c:f>
              <c:numCache>
                <c:formatCode>General</c:formatCode>
                <c:ptCount val="21"/>
                <c:pt idx="0">
                  <c:v>92</c:v>
                </c:pt>
                <c:pt idx="1">
                  <c:v>614</c:v>
                </c:pt>
                <c:pt idx="2">
                  <c:v>1945</c:v>
                </c:pt>
                <c:pt idx="3">
                  <c:v>3464</c:v>
                </c:pt>
                <c:pt idx="4">
                  <c:v>4376</c:v>
                </c:pt>
                <c:pt idx="5">
                  <c:v>4767</c:v>
                </c:pt>
                <c:pt idx="6">
                  <c:v>5893</c:v>
                </c:pt>
                <c:pt idx="7">
                  <c:v>5632</c:v>
                </c:pt>
                <c:pt idx="8">
                  <c:v>4765</c:v>
                </c:pt>
                <c:pt idx="9">
                  <c:v>4671</c:v>
                </c:pt>
                <c:pt idx="10">
                  <c:v>4368</c:v>
                </c:pt>
                <c:pt idx="11">
                  <c:v>4639</c:v>
                </c:pt>
                <c:pt idx="12">
                  <c:v>4215</c:v>
                </c:pt>
                <c:pt idx="13">
                  <c:v>3600</c:v>
                </c:pt>
                <c:pt idx="14">
                  <c:v>3096</c:v>
                </c:pt>
                <c:pt idx="15">
                  <c:v>2905</c:v>
                </c:pt>
                <c:pt idx="16">
                  <c:v>3119</c:v>
                </c:pt>
                <c:pt idx="17">
                  <c:v>3047</c:v>
                </c:pt>
                <c:pt idx="18">
                  <c:v>2689</c:v>
                </c:pt>
                <c:pt idx="19">
                  <c:v>2497</c:v>
                </c:pt>
                <c:pt idx="20">
                  <c:v>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0-44A0-981B-E5BB6AA61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7960256"/>
        <c:axId val="1"/>
      </c:barChart>
      <c:catAx>
        <c:axId val="1379602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960256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2B-4E78-8F38-1B605559231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[42]集計!$B$4:$B$24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150</c:v>
                </c:pt>
                <c:pt idx="2">
                  <c:v>676</c:v>
                </c:pt>
                <c:pt idx="3">
                  <c:v>1797</c:v>
                </c:pt>
                <c:pt idx="4">
                  <c:v>2937</c:v>
                </c:pt>
                <c:pt idx="5">
                  <c:v>3819</c:v>
                </c:pt>
                <c:pt idx="6">
                  <c:v>5502</c:v>
                </c:pt>
                <c:pt idx="7">
                  <c:v>5376</c:v>
                </c:pt>
                <c:pt idx="8">
                  <c:v>4855</c:v>
                </c:pt>
                <c:pt idx="9">
                  <c:v>4585</c:v>
                </c:pt>
                <c:pt idx="10">
                  <c:v>4528</c:v>
                </c:pt>
                <c:pt idx="11">
                  <c:v>4886</c:v>
                </c:pt>
                <c:pt idx="12">
                  <c:v>4595</c:v>
                </c:pt>
                <c:pt idx="13">
                  <c:v>3974</c:v>
                </c:pt>
                <c:pt idx="14">
                  <c:v>3412</c:v>
                </c:pt>
                <c:pt idx="15">
                  <c:v>3248</c:v>
                </c:pt>
                <c:pt idx="16">
                  <c:v>3347</c:v>
                </c:pt>
                <c:pt idx="17">
                  <c:v>3198</c:v>
                </c:pt>
                <c:pt idx="18">
                  <c:v>2845</c:v>
                </c:pt>
                <c:pt idx="19">
                  <c:v>2693</c:v>
                </c:pt>
                <c:pt idx="20">
                  <c:v>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B-4E78-8F38-1B605559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7951520"/>
        <c:axId val="1"/>
      </c:barChart>
      <c:catAx>
        <c:axId val="137951520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951520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[42]集計!$C$3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[42]集計!$A$4:$A$25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[42]集計!$C$4:$C$24</c:f>
              <c:numCache>
                <c:formatCode>General</c:formatCode>
                <c:ptCount val="21"/>
                <c:pt idx="0">
                  <c:v>92</c:v>
                </c:pt>
                <c:pt idx="1">
                  <c:v>614</c:v>
                </c:pt>
                <c:pt idx="2">
                  <c:v>1945</c:v>
                </c:pt>
                <c:pt idx="3">
                  <c:v>3464</c:v>
                </c:pt>
                <c:pt idx="4">
                  <c:v>4376</c:v>
                </c:pt>
                <c:pt idx="5">
                  <c:v>4767</c:v>
                </c:pt>
                <c:pt idx="6">
                  <c:v>5893</c:v>
                </c:pt>
                <c:pt idx="7">
                  <c:v>5632</c:v>
                </c:pt>
                <c:pt idx="8">
                  <c:v>4765</c:v>
                </c:pt>
                <c:pt idx="9">
                  <c:v>4671</c:v>
                </c:pt>
                <c:pt idx="10">
                  <c:v>4368</c:v>
                </c:pt>
                <c:pt idx="11">
                  <c:v>4639</c:v>
                </c:pt>
                <c:pt idx="12">
                  <c:v>4215</c:v>
                </c:pt>
                <c:pt idx="13">
                  <c:v>3600</c:v>
                </c:pt>
                <c:pt idx="14">
                  <c:v>3096</c:v>
                </c:pt>
                <c:pt idx="15">
                  <c:v>2905</c:v>
                </c:pt>
                <c:pt idx="16">
                  <c:v>3119</c:v>
                </c:pt>
                <c:pt idx="17">
                  <c:v>3047</c:v>
                </c:pt>
                <c:pt idx="18">
                  <c:v>2689</c:v>
                </c:pt>
                <c:pt idx="19">
                  <c:v>2497</c:v>
                </c:pt>
                <c:pt idx="20">
                  <c:v>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9-41DF-B234-43933B74F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21894447"/>
        <c:axId val="1"/>
      </c:barChart>
      <c:catAx>
        <c:axId val="52189444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1894447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[42]集計!$B$3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1-43E4-BE51-83192B13A61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[42]集計!$A$4:$A$24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[42]集計!$B$4:$B$24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150</c:v>
                </c:pt>
                <c:pt idx="2">
                  <c:v>676</c:v>
                </c:pt>
                <c:pt idx="3">
                  <c:v>1797</c:v>
                </c:pt>
                <c:pt idx="4">
                  <c:v>2937</c:v>
                </c:pt>
                <c:pt idx="5">
                  <c:v>3819</c:v>
                </c:pt>
                <c:pt idx="6">
                  <c:v>5502</c:v>
                </c:pt>
                <c:pt idx="7">
                  <c:v>5376</c:v>
                </c:pt>
                <c:pt idx="8">
                  <c:v>4855</c:v>
                </c:pt>
                <c:pt idx="9">
                  <c:v>4585</c:v>
                </c:pt>
                <c:pt idx="10">
                  <c:v>4528</c:v>
                </c:pt>
                <c:pt idx="11">
                  <c:v>4886</c:v>
                </c:pt>
                <c:pt idx="12">
                  <c:v>4595</c:v>
                </c:pt>
                <c:pt idx="13">
                  <c:v>3974</c:v>
                </c:pt>
                <c:pt idx="14">
                  <c:v>3412</c:v>
                </c:pt>
                <c:pt idx="15">
                  <c:v>3248</c:v>
                </c:pt>
                <c:pt idx="16">
                  <c:v>3347</c:v>
                </c:pt>
                <c:pt idx="17">
                  <c:v>3198</c:v>
                </c:pt>
                <c:pt idx="18">
                  <c:v>2845</c:v>
                </c:pt>
                <c:pt idx="19">
                  <c:v>2693</c:v>
                </c:pt>
                <c:pt idx="20">
                  <c:v>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1-43E4-BE51-83192B13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21889039"/>
        <c:axId val="1"/>
      </c:barChart>
      <c:catAx>
        <c:axId val="521889039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21889039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[40]集計!$C$3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[40]集計!$A$4:$A$25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[40]集計!$C$4:$C$24</c:f>
              <c:numCache>
                <c:formatCode>General</c:formatCode>
                <c:ptCount val="21"/>
                <c:pt idx="0">
                  <c:v>82</c:v>
                </c:pt>
                <c:pt idx="1">
                  <c:v>612</c:v>
                </c:pt>
                <c:pt idx="2">
                  <c:v>1904</c:v>
                </c:pt>
                <c:pt idx="3">
                  <c:v>3448</c:v>
                </c:pt>
                <c:pt idx="4">
                  <c:v>4379</c:v>
                </c:pt>
                <c:pt idx="5">
                  <c:v>4851</c:v>
                </c:pt>
                <c:pt idx="6">
                  <c:v>5758</c:v>
                </c:pt>
                <c:pt idx="7">
                  <c:v>5683</c:v>
                </c:pt>
                <c:pt idx="8">
                  <c:v>4817</c:v>
                </c:pt>
                <c:pt idx="9">
                  <c:v>4644</c:v>
                </c:pt>
                <c:pt idx="10">
                  <c:v>4384</c:v>
                </c:pt>
                <c:pt idx="11">
                  <c:v>4638</c:v>
                </c:pt>
                <c:pt idx="12">
                  <c:v>4255</c:v>
                </c:pt>
                <c:pt idx="13">
                  <c:v>3665</c:v>
                </c:pt>
                <c:pt idx="14">
                  <c:v>3108</c:v>
                </c:pt>
                <c:pt idx="15">
                  <c:v>2922</c:v>
                </c:pt>
                <c:pt idx="16">
                  <c:v>3132</c:v>
                </c:pt>
                <c:pt idx="17">
                  <c:v>3092</c:v>
                </c:pt>
                <c:pt idx="18">
                  <c:v>2700</c:v>
                </c:pt>
                <c:pt idx="19">
                  <c:v>2486</c:v>
                </c:pt>
                <c:pt idx="20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7-40DE-BF95-B8DD2DEBE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731408"/>
        <c:axId val="1"/>
      </c:barChart>
      <c:catAx>
        <c:axId val="1003731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731408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31820676067884"/>
          <c:y val="3.70370971669778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22195617420419"/>
          <c:y val="8.1481677955434886E-2"/>
          <c:w val="0.51895117607617769"/>
          <c:h val="0.88395274872865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[40]集計!$B$3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7183336776780455E-3"/>
                  <c:y val="6.236998153008048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F-4333-B52D-E21DAF5071B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[40]集計!$A$4:$A$24</c:f>
              <c:strCache>
                <c:ptCount val="21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[40]集計!$B$4:$B$24</c:f>
              <c:numCache>
                <c:formatCode>General</c:formatCode>
                <c:ptCount val="21"/>
                <c:pt idx="0">
                  <c:v>16</c:v>
                </c:pt>
                <c:pt idx="1">
                  <c:v>145</c:v>
                </c:pt>
                <c:pt idx="2">
                  <c:v>685</c:v>
                </c:pt>
                <c:pt idx="3">
                  <c:v>1757</c:v>
                </c:pt>
                <c:pt idx="4">
                  <c:v>2922</c:v>
                </c:pt>
                <c:pt idx="5">
                  <c:v>3897</c:v>
                </c:pt>
                <c:pt idx="6">
                  <c:v>5366</c:v>
                </c:pt>
                <c:pt idx="7">
                  <c:v>5430</c:v>
                </c:pt>
                <c:pt idx="8">
                  <c:v>4910</c:v>
                </c:pt>
                <c:pt idx="9">
                  <c:v>4599</c:v>
                </c:pt>
                <c:pt idx="10">
                  <c:v>4564</c:v>
                </c:pt>
                <c:pt idx="11">
                  <c:v>4830</c:v>
                </c:pt>
                <c:pt idx="12">
                  <c:v>4633</c:v>
                </c:pt>
                <c:pt idx="13">
                  <c:v>3996</c:v>
                </c:pt>
                <c:pt idx="14">
                  <c:v>3461</c:v>
                </c:pt>
                <c:pt idx="15">
                  <c:v>3271</c:v>
                </c:pt>
                <c:pt idx="16">
                  <c:v>3348</c:v>
                </c:pt>
                <c:pt idx="17">
                  <c:v>3205</c:v>
                </c:pt>
                <c:pt idx="18">
                  <c:v>2860</c:v>
                </c:pt>
                <c:pt idx="19">
                  <c:v>2707</c:v>
                </c:pt>
                <c:pt idx="20">
                  <c:v>2130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F-4333-B52D-E21DAF507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3729744"/>
        <c:axId val="1"/>
      </c:barChart>
      <c:catAx>
        <c:axId val="1003729744"/>
        <c:scaling>
          <c:orientation val="maxMin"/>
        </c:scaling>
        <c:delete val="0"/>
        <c:axPos val="r"/>
        <c:min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>
            <a:outerShdw blurRad="50800" dir="5400000" algn="ctr" rotWithShape="0">
              <a:srgbClr val="000000">
                <a:alpha val="43137"/>
              </a:srgbClr>
            </a:outerShdw>
          </a:effectLst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400"/>
        <c:tickLblSkip val="1"/>
        <c:tickMarkSkip val="1"/>
        <c:noMultiLvlLbl val="0"/>
      </c:catAx>
      <c:valAx>
        <c:axId val="1"/>
        <c:scaling>
          <c:orientation val="maxMin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3729744"/>
        <c:crosses val="autoZero"/>
        <c:crossBetween val="between"/>
        <c:majorUnit val="2000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2.0407915005586516E-2"/>
          <c:y val="0.62222393592553504"/>
          <c:w val="9.6210026643395022E-2"/>
          <c:h val="4.69137105284519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42808398950132"/>
          <c:y val="3.71288371562250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829226287688879E-2"/>
          <c:y val="8.1683168316831686E-2"/>
          <c:w val="0.50997292883315759"/>
          <c:h val="0.8861386138613861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[41]集計!$C$3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[41]集計!$A$4:$A$25</c:f>
              <c:strCache>
                <c:ptCount val="22"/>
                <c:pt idx="0">
                  <c:v>100歳～</c:v>
                </c:pt>
                <c:pt idx="1">
                  <c:v>95～99</c:v>
                </c:pt>
                <c:pt idx="2">
                  <c:v>90～94</c:v>
                </c:pt>
                <c:pt idx="3">
                  <c:v>85～89</c:v>
                </c:pt>
                <c:pt idx="4">
                  <c:v>80～84</c:v>
                </c:pt>
                <c:pt idx="5">
                  <c:v>75～79</c:v>
                </c:pt>
                <c:pt idx="6">
                  <c:v>70～74</c:v>
                </c:pt>
                <c:pt idx="7">
                  <c:v>65～69</c:v>
                </c:pt>
                <c:pt idx="8">
                  <c:v>60～64</c:v>
                </c:pt>
                <c:pt idx="9">
                  <c:v>55～59</c:v>
                </c:pt>
                <c:pt idx="10">
                  <c:v>50～54</c:v>
                </c:pt>
                <c:pt idx="11">
                  <c:v>45～49</c:v>
                </c:pt>
                <c:pt idx="12">
                  <c:v>40～44</c:v>
                </c:pt>
                <c:pt idx="13">
                  <c:v>35～39</c:v>
                </c:pt>
                <c:pt idx="14">
                  <c:v>30～34</c:v>
                </c:pt>
                <c:pt idx="15">
                  <c:v>25～29</c:v>
                </c:pt>
                <c:pt idx="16">
                  <c:v>20～24</c:v>
                </c:pt>
                <c:pt idx="17">
                  <c:v>15～19</c:v>
                </c:pt>
                <c:pt idx="18">
                  <c:v>10～14</c:v>
                </c:pt>
                <c:pt idx="19">
                  <c:v>  5～9</c:v>
                </c:pt>
                <c:pt idx="20">
                  <c:v>  0～4</c:v>
                </c:pt>
              </c:strCache>
            </c:strRef>
          </c:cat>
          <c:val>
            <c:numRef>
              <c:f>[41]集計!$C$4:$C$24</c:f>
              <c:numCache>
                <c:formatCode>General</c:formatCode>
                <c:ptCount val="21"/>
                <c:pt idx="0">
                  <c:v>87</c:v>
                </c:pt>
                <c:pt idx="1">
                  <c:v>617</c:v>
                </c:pt>
                <c:pt idx="2">
                  <c:v>1904</c:v>
                </c:pt>
                <c:pt idx="3">
                  <c:v>3454</c:v>
                </c:pt>
                <c:pt idx="4">
                  <c:v>4391</c:v>
                </c:pt>
                <c:pt idx="5">
                  <c:v>4824</c:v>
                </c:pt>
                <c:pt idx="6">
                  <c:v>5792</c:v>
                </c:pt>
                <c:pt idx="7">
                  <c:v>5664</c:v>
                </c:pt>
                <c:pt idx="8">
                  <c:v>4800</c:v>
                </c:pt>
                <c:pt idx="9">
                  <c:v>4654</c:v>
                </c:pt>
                <c:pt idx="10">
                  <c:v>4373</c:v>
                </c:pt>
                <c:pt idx="11">
                  <c:v>4649</c:v>
                </c:pt>
                <c:pt idx="12">
                  <c:v>4252</c:v>
                </c:pt>
                <c:pt idx="13">
                  <c:v>3627</c:v>
                </c:pt>
                <c:pt idx="14">
                  <c:v>3101</c:v>
                </c:pt>
                <c:pt idx="15">
                  <c:v>2912</c:v>
                </c:pt>
                <c:pt idx="16">
                  <c:v>3145</c:v>
                </c:pt>
                <c:pt idx="17">
                  <c:v>3064</c:v>
                </c:pt>
                <c:pt idx="18">
                  <c:v>2698</c:v>
                </c:pt>
                <c:pt idx="19">
                  <c:v>2492</c:v>
                </c:pt>
                <c:pt idx="20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C-44B4-BB3C-23E23E214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489231"/>
        <c:axId val="1"/>
      </c:barChart>
      <c:catAx>
        <c:axId val="121548923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80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5489231"/>
        <c:crosses val="autoZero"/>
        <c:crossBetween val="between"/>
        <c:majorUnit val="2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850393700794"/>
          <c:y val="0.62871297098092915"/>
          <c:w val="9.4017585301837236E-2"/>
          <c:h val="4.7029824596733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4" Type="http://schemas.openxmlformats.org/officeDocument/2006/relationships/chart" Target="../charts/chart62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3" Type="http://schemas.openxmlformats.org/officeDocument/2006/relationships/chart" Target="../charts/chart99.xml"/><Relationship Id="rId7" Type="http://schemas.openxmlformats.org/officeDocument/2006/relationships/chart" Target="../charts/chart103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4" Type="http://schemas.openxmlformats.org/officeDocument/2006/relationships/chart" Target="../charts/chart108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8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9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0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5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6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5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6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8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9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0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11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12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3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5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6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8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9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0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11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12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3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5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6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8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9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0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8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9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0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11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12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3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2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5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6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0</xdr:col>
      <xdr:colOff>133350</xdr:colOff>
      <xdr:row>3</xdr:row>
      <xdr:rowOff>161925</xdr:rowOff>
    </xdr:from>
    <xdr:to>
      <xdr:col>9</xdr:col>
      <xdr:colOff>514350</xdr:colOff>
      <xdr:row>25</xdr:row>
      <xdr:rowOff>114300</xdr:rowOff>
    </xdr:to>
    <xdr:grpSp>
      <xdr:nvGrpSpPr>
        <xdr:cNvPr id="8" name="Group 17"/>
        <xdr:cNvGrpSpPr>
          <a:grpSpLocks/>
        </xdr:cNvGrpSpPr>
      </xdr:nvGrpSpPr>
      <xdr:grpSpPr bwMode="auto">
        <a:xfrm>
          <a:off x="133350" y="809625"/>
          <a:ext cx="7458075" cy="3724275"/>
          <a:chOff x="81" y="35"/>
          <a:chExt cx="688" cy="377"/>
        </a:xfrm>
      </xdr:grpSpPr>
      <xdr:graphicFrame macro="">
        <xdr:nvGraphicFramePr>
          <xdr:cNvPr id="9" name="Chart 2"/>
          <xdr:cNvGraphicFramePr>
            <a:graphicFrameLocks/>
          </xdr:cNvGraphicFramePr>
        </xdr:nvGraphicFramePr>
        <xdr:xfrm>
          <a:off x="418" y="35"/>
          <a:ext cx="351" cy="3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0" name="Chart 1"/>
          <xdr:cNvGraphicFramePr>
            <a:graphicFrameLocks/>
          </xdr:cNvGraphicFramePr>
        </xdr:nvGraphicFramePr>
        <xdr:xfrm>
          <a:off x="81" y="38"/>
          <a:ext cx="349" cy="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4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3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4&#24180;&#24230;/R5.2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00-&#32113;&#35336;&#20107;&#21209;&#65288;R4&#65289;/2-&#32113;&#35336;&#36039;&#26009;/&#20154;&#21475;&#38306;&#20418;&#65288;HP&#27598;&#26376;&#26356;&#26032;&#65289;/R5.1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00-&#32113;&#35336;&#20107;&#21209;&#65288;R4&#65289;/2-&#32113;&#35336;&#36039;&#26009;/&#20154;&#21475;&#38306;&#20418;&#65288;HP&#27598;&#26376;&#26356;&#26032;&#65289;/R4.12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00-&#32113;&#35336;&#20107;&#21209;&#65288;R4&#65289;/2-&#32113;&#35336;&#36039;&#26009;/&#20154;&#21475;&#38306;&#20418;&#65288;HP&#27598;&#26376;&#26356;&#26032;&#65289;/R4.11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00-&#32113;&#35336;&#20107;&#21209;&#65288;R4&#65289;/2-&#32113;&#35336;&#36039;&#26009;/&#20154;&#21475;&#38306;&#20418;&#65288;HP&#27598;&#26376;&#26356;&#26032;&#65289;/R4.10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00-&#32113;&#35336;&#20107;&#21209;&#65288;R4&#65289;/2-&#32113;&#35336;&#36039;&#26009;/&#20154;&#21475;&#38306;&#20418;&#65288;HP&#27598;&#26376;&#26356;&#26032;&#65289;/R4.9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00-&#32113;&#35336;&#20107;&#21209;&#65288;R4&#65289;/2-&#32113;&#35336;&#36039;&#26009;/&#20154;&#21475;&#38306;&#20418;&#65288;HP&#27598;&#26376;&#26356;&#26032;&#65289;/R4.8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00-&#32113;&#35336;&#20107;&#21209;&#65288;R4&#65289;/2-&#32113;&#35336;&#36039;&#26009;/&#20154;&#21475;&#38306;&#20418;&#65288;HP&#27598;&#26376;&#26356;&#26032;&#65289;/R4.7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6.01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4.6&#26376;&#26411;.zip\R4.6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4.5&#26376;&#26411;.zip\R4.5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4.4&#26376;&#26411;.zip\R4.4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4.3&#26376;&#26411;.zip\R4.3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4.2&#26376;&#26411;.zip\R4.2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4.1&#26376;&#26411;.zip\R4.1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R3&#65289;/2-&#32113;&#35336;&#36039;&#26009;/&#9679;&#20154;&#21475;&#38306;&#20418;(HP&#27598;&#26376;&#26356;&#26032;)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3.12&#26376;&#26411;.zip\R3.12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&#65330;3&#65289;/2-&#32113;&#35336;&#36039;&#26009;/&#9679;&#20154;&#21475;&#38306;&#20418;(HP&#27598;&#26376;&#26356;&#26032;)/R3.11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3.10&#26376;&#26411;.zip\R3.10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12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3.9&#26376;&#26411;.zip\R3.9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1_R3.8&#26376;&#26411;.zip\R3.8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usuzb\AppData\Local\Temp\Temp2_R3.7&#26376;&#26411;.zip\R3.7&#26376;&#26411;\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&#65330;3&#65289;/2-&#32113;&#35336;&#36039;&#26009;/&#20154;&#21475;&#38306;&#20418;(HP&#27598;&#26376;&#26356;&#26032;)/R3.6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&#65330;3&#65289;/2-&#32113;&#35336;&#36039;&#26009;/&#20154;&#21475;&#38306;&#20418;(HP&#27598;&#26376;&#26356;&#26032;)/R3.5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&#65330;3&#65289;/2-&#32113;&#35336;&#36039;&#26009;/&#20154;&#21475;&#38306;&#20418;(HP&#27598;&#26376;&#26356;&#26032;)/R3.4&#26411;&#9733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&#65330;3&#65289;/2-&#32113;&#35336;&#36039;&#26009;/&#20154;&#21475;&#38306;&#20418;(HP&#27598;&#26376;&#26356;&#26032;)/R3.3&#26411;&#9733;/&#9733;5&#12288;&#12500;&#12521;&#12511;&#12483;&#12488;&#20837;&#21147;&#29992;&#65288;&#26032;2&#6528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1-&#32113;&#35336;&#20107;&#21209;&#65288;R2)/2_&#32113;&#35336;&#36039;&#26009;/&#20303;&#22522;&#38306;&#20418;&#65288;&#27704;&#24180;&#65289;/&#9733;&#20837;&#21147;&#29992;/R2&#24180;&#24230;/R3.1&#26411;&#9733;/&#9733;5&#12288;&#12500;&#12521;&#12511;&#12483;&#12488;&#20837;&#21147;&#29992;&#65288;&#26032;2&#65289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&#65330;3&#65289;/2-&#32113;&#35336;&#36039;&#26009;/&#20154;&#21475;&#38306;&#20418;(HP&#27598;&#26376;&#26356;&#26032;)/&#20303;&#22522;&#38306;&#20418;&#65288;&#27704;&#24180;&#65289;/&#9733;&#20837;&#21147;&#29992;/R2&#24180;&#24230;/R3.2&#26411;&#9733;/&#9733;5&#12288;&#12500;&#12521;&#12511;&#12483;&#12488;&#20837;&#21147;&#29992;&#65288;&#26032;2&#6528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12&#26411;&#9733;/&#9733;5&#12288;&#12500;&#12521;&#12511;&#12483;&#12488;&#20837;&#21147;&#29992;&#65288;&#26032;2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11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8&#26411;&#9733;/&#9733;5&#12288;&#12500;&#12521;&#12511;&#12483;&#12488;&#20837;&#21147;&#29992;&#65288;&#26032;2&#65289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9&#26411;&#9733;/&#9733;5&#12288;&#12500;&#12521;&#12511;&#12483;&#12488;&#20837;&#21147;&#29992;&#65288;&#26032;2&#6528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11&#26411;&#9733;/&#9733;5&#12288;&#12500;&#12521;&#12511;&#12483;&#12488;&#20837;&#21147;&#29992;&#65288;&#26032;2&#6528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10&#26411;&#9733;/&#9733;5&#12288;&#12500;&#12521;&#12511;&#12483;&#12488;&#20837;&#21147;&#29992;&#65288;&#26032;2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7&#26411;&#9733;/&#9733;5&#12288;&#12500;&#12521;&#12511;&#12483;&#12488;&#20837;&#21147;&#29992;&#65288;&#26032;2&#65289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6&#26411;/&#9733;5&#12288;&#12500;&#12521;&#12511;&#12483;&#12488;&#20837;&#21147;&#29992;&#65288;&#26032;2&#6528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5&#26411;/&#9733;5&#12288;&#12500;&#12521;&#12511;&#12483;&#12488;&#20837;&#21147;&#29992;&#65288;&#26032;2&#65289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0-&#32113;&#35336;&#20107;&#21209;&#65288;R2)/2_&#32113;&#35336;&#36039;&#26009;/&#20303;&#22522;&#38306;&#20418;&#65288;&#27704;&#24180;&#65289;/&#9733;&#20837;&#21147;&#29992;/R2&#24180;&#24230;/R2.4&#26411;&#9733;/&#9733;5&#12288;&#12500;&#12521;&#12511;&#12483;&#12488;&#20837;&#21147;&#29992;&#65288;&#26032;2&#6528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2.3&#26411;&#9733;/&#9733;5&#12288;&#12500;&#12521;&#12511;&#12483;&#12488;&#20837;&#21147;&#29992;&#65288;&#26032;2&#6528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2.2&#26411;&#9733;/&#9733;5&#12288;&#12500;&#12521;&#12511;&#12483;&#12488;&#20837;&#21147;&#29992;&#65288;&#26032;2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10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2.1&#26411;&#9733;/&#9733;5&#12288;&#12500;&#12521;&#12511;&#12483;&#12488;&#20837;&#21147;&#29992;&#65288;&#26032;2&#65289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12&#26411;&#9733;/&#9733;5&#12288;&#12500;&#12521;&#12511;&#12483;&#12488;&#20837;&#21147;&#29992;&#65288;&#26032;2&#6528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11&#26411;&#9733;/&#9733;5&#12288;&#12500;&#12521;&#12511;&#12483;&#12488;&#20837;&#21147;&#29992;&#65288;&#26032;2&#6528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10&#26411;&#9733;/&#9733;5&#12288;&#12500;&#12521;&#12511;&#12483;&#12488;&#20837;&#21147;&#29992;&#65288;&#26032;2&#65289;%20-%20&#12467;&#12500;&#1254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10&#26411;&#9733;/&#9733;5&#12288;&#12500;&#12521;&#12511;&#12483;&#12488;&#20837;&#21147;&#29992;&#65288;&#26032;2&#65289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8&#26411;&#9733;/&#9733;5&#12288;&#12500;&#12521;&#12511;&#12483;&#12488;&#20837;&#21147;&#29992;&#65288;&#26032;2&#6528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7&#26411;&#9733;/&#9733;5&#12288;&#12500;&#12521;&#12511;&#12483;&#12488;&#20837;&#21147;&#29992;&#65288;&#26032;2&#6528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6&#26411;&#9733;/&#9733;5&#12288;&#12500;&#12521;&#12511;&#12483;&#12488;&#20837;&#21147;&#29992;&#65288;&#26032;2&#6528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R1.5&#26411;&#9733;/&#9733;5&#12288;&#12500;&#12521;&#12511;&#12483;&#12488;&#20837;&#21147;&#29992;&#65288;&#26032;2&#65289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7;&#24180;&#24230;(&#20196;&#21644;&#20803;&#24180;&#24230;&#65289;/H31.4&#26411;&#9733;/&#9733;5&#12288;&#12500;&#12521;&#12511;&#12483;&#12488;&#20837;&#21147;&#29992;&#65288;&#26032;2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9&#26376;&#26411;/piramido231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0-&#32113;&#35336;&#20107;&#21209;&#65288;H31&#65289;/2_&#32113;&#35336;&#36039;&#26009;/&#20303;&#22522;&#38306;&#20418;&#65288;&#27704;&#24180;&#65289;/&#9733;&#20837;&#21147;&#29992;/&#65299;&#65296;&#24180;&#24230;/&#9323;3&#26376;&#26411;/H31.3&#26411;&#9733;/&#9733;5&#12288;&#12500;&#12521;&#12511;&#12483;&#12488;&#20837;&#21147;&#29992;&#65288;&#26032;2&#65289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22;2&#26376;&#26411;/H31.2&#26411;&#9733;/&#9733;5&#12288;&#12500;&#12521;&#12511;&#12483;&#12488;&#20837;&#21147;&#29992;&#65288;&#26032;2&#6528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21;1&#26376;&#26411;/H31.1&#26411;&#9733;/&#9733;5&#12288;&#12500;&#12521;&#12511;&#12483;&#12488;&#20837;&#21147;&#29992;&#65288;&#26032;2&#6528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20;12&#26376;&#26411;/&#9733;5&#12288;&#12500;&#12521;&#12511;&#12483;&#12488;&#20837;&#21147;&#29992;&#65288;&#26032;2&#6528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19;11&#26376;&#26411;/H30.11&#26411;/&#9733;5&#12288;&#12500;&#12521;&#12511;&#12483;&#12488;&#20837;&#21147;&#29992;&#65288;&#26032;2&#6528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18;10&#26376;&#26411;/H30.10&#26411;/piramido181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17;9&#26376;&#26411;/H30.9&#26411;/&#9733;5&#12288;&#12500;&#12521;&#12511;&#12483;&#12488;&#20837;&#21147;&#29992;&#65288;&#26032;2&#65289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16;8&#26376;&#26411;/H30.8&#26411;/&#9733;5&#12288;&#12500;&#12521;&#12511;&#12483;&#12488;&#20837;&#21147;&#29992;&#65288;&#26032;2&#65289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15;7&#26376;&#26411;/H30.7&#26411;/piramido18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14;6&#26376;&#26411;/H30.6&#26411;/&#9733;5&#12288;&#12500;&#12521;&#12511;&#12483;&#12488;&#20837;&#21147;&#29992;&#65288;&#26032;2&#652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8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13;&#65301;&#26376;&#26411;/H30.5&#26411;/&#9733;5&#12288;&#12500;&#12521;&#12511;&#12483;&#12488;&#20837;&#21147;&#29992;&#65288;&#26032;2&#6528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9;&#65296;&#24180;&#24230;/&#9312;4&#26376;&#26411;/30&#24180;4&#26411;(&#28168;/&#9733;5&#12288;&#12500;&#12521;&#12511;&#12483;&#12488;&#20837;&#21147;&#29992;&#65288;&#26032;2&#6528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ity.ishinomaki.lg.jp/&#32207;&#21209;&#37096;/&#32207;&#21209;&#35506;/&#32207;&#21209;&#35506;/&#9326;&#32113;&#35336;&#12464;&#12523;&#12540;&#12503;/01-&#32113;&#35336;&#20107;&#21209;&#65288;H30&#65289;/2_&#32113;&#35336;&#36039;&#26009;/&#20303;&#22522;&#38306;&#20418;&#65288;&#27704;&#24180;&#65289;/&#9733;&#20837;&#21147;&#29992;/&#65298;&#65305;&#24180;&#24230;/&#9323;&#65299;&#26376;&#26411;/H30.3&#26411;&#65288;&#28168;/&#9733;5&#12288;&#12500;&#12521;&#12511;&#12483;&#12488;&#20837;&#21147;&#29992;&#65288;&#26032;2&#6528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5&#24180;&#24230;/R6.02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7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1;&#24180;&#24230;_&#32113;&#35336;&#20107;&#21209;/02-&#32113;&#35336;&#36039;&#26009;/&#20303;&#22522;&#38306;&#20418;&#65288;&#27704;&#24180;&#65289;/&#9733;&#20837;&#21147;&#29992;/&#20196;&#21644;5&#24180;&#24230;/R5.5&#26376;&#26411;/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135</v>
          </cell>
        </row>
        <row r="5">
          <cell r="A5" t="str">
            <v>95～99</v>
          </cell>
          <cell r="B5">
            <v>198</v>
          </cell>
          <cell r="C5">
            <v>713</v>
          </cell>
        </row>
        <row r="6">
          <cell r="A6" t="str">
            <v>90～94</v>
          </cell>
          <cell r="B6">
            <v>767</v>
          </cell>
          <cell r="C6">
            <v>2085</v>
          </cell>
        </row>
        <row r="7">
          <cell r="A7" t="str">
            <v>85～89</v>
          </cell>
          <cell r="B7">
            <v>1827</v>
          </cell>
          <cell r="C7">
            <v>3485</v>
          </cell>
        </row>
        <row r="8">
          <cell r="A8" t="str">
            <v>80～84</v>
          </cell>
          <cell r="B8">
            <v>3182</v>
          </cell>
          <cell r="C8">
            <v>4444</v>
          </cell>
        </row>
        <row r="9">
          <cell r="A9" t="str">
            <v>75～79</v>
          </cell>
          <cell r="B9">
            <v>4136</v>
          </cell>
          <cell r="C9">
            <v>4957</v>
          </cell>
        </row>
        <row r="10">
          <cell r="A10" t="str">
            <v>70～74</v>
          </cell>
          <cell r="B10">
            <v>5399</v>
          </cell>
          <cell r="C10">
            <v>5837</v>
          </cell>
        </row>
        <row r="11">
          <cell r="A11" t="str">
            <v>65～69</v>
          </cell>
          <cell r="B11">
            <v>4747</v>
          </cell>
          <cell r="C11">
            <v>4875</v>
          </cell>
        </row>
        <row r="12">
          <cell r="A12" t="str">
            <v>60～64</v>
          </cell>
          <cell r="B12">
            <v>4521</v>
          </cell>
          <cell r="C12">
            <v>4588</v>
          </cell>
        </row>
        <row r="13">
          <cell r="A13" t="str">
            <v>55～59</v>
          </cell>
          <cell r="B13">
            <v>4416</v>
          </cell>
          <cell r="C13">
            <v>4360</v>
          </cell>
        </row>
        <row r="14">
          <cell r="A14" t="str">
            <v>50～54</v>
          </cell>
          <cell r="B14">
            <v>4727</v>
          </cell>
          <cell r="C14">
            <v>4540</v>
          </cell>
        </row>
        <row r="15">
          <cell r="A15" t="str">
            <v>45～49</v>
          </cell>
          <cell r="B15">
            <v>4709</v>
          </cell>
          <cell r="C15">
            <v>4417</v>
          </cell>
        </row>
        <row r="16">
          <cell r="A16" t="str">
            <v>40～44</v>
          </cell>
          <cell r="B16">
            <v>4148</v>
          </cell>
          <cell r="C16">
            <v>3700</v>
          </cell>
        </row>
        <row r="17">
          <cell r="A17" t="str">
            <v>35～39</v>
          </cell>
          <cell r="B17">
            <v>3492</v>
          </cell>
          <cell r="C17">
            <v>3233</v>
          </cell>
        </row>
        <row r="18">
          <cell r="A18" t="str">
            <v>30～34</v>
          </cell>
          <cell r="B18">
            <v>3031</v>
          </cell>
          <cell r="C18">
            <v>2713</v>
          </cell>
        </row>
        <row r="19">
          <cell r="A19" t="str">
            <v>25～29</v>
          </cell>
          <cell r="B19">
            <v>3081</v>
          </cell>
          <cell r="C19">
            <v>2737</v>
          </cell>
        </row>
        <row r="20">
          <cell r="A20" t="str">
            <v>20～24</v>
          </cell>
          <cell r="B20">
            <v>2981</v>
          </cell>
          <cell r="C20">
            <v>2819</v>
          </cell>
        </row>
        <row r="21">
          <cell r="A21" t="str">
            <v>15～19</v>
          </cell>
          <cell r="B21">
            <v>2890</v>
          </cell>
          <cell r="C21">
            <v>2760</v>
          </cell>
        </row>
        <row r="22">
          <cell r="A22" t="str">
            <v>10～14</v>
          </cell>
          <cell r="B22">
            <v>2686</v>
          </cell>
          <cell r="C22">
            <v>2511</v>
          </cell>
        </row>
        <row r="23">
          <cell r="A23" t="str">
            <v xml:space="preserve">  5～9</v>
          </cell>
          <cell r="B23">
            <v>2283</v>
          </cell>
          <cell r="C23">
            <v>2190</v>
          </cell>
        </row>
        <row r="24">
          <cell r="A24" t="str">
            <v xml:space="preserve">  0～4</v>
          </cell>
          <cell r="B24">
            <v>1719</v>
          </cell>
          <cell r="C24">
            <v>1670</v>
          </cell>
        </row>
        <row r="25">
          <cell r="B25">
            <v>64955</v>
          </cell>
          <cell r="C25">
            <v>68769</v>
          </cell>
        </row>
      </sheetData>
      <sheetData sheetId="2"/>
      <sheetData sheetId="3">
        <row r="4">
          <cell r="B4">
            <v>133724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18</v>
          </cell>
          <cell r="C4">
            <v>111</v>
          </cell>
        </row>
        <row r="5">
          <cell r="A5" t="str">
            <v>95～99</v>
          </cell>
          <cell r="B5">
            <v>172</v>
          </cell>
          <cell r="C5">
            <v>700</v>
          </cell>
        </row>
        <row r="6">
          <cell r="A6" t="str">
            <v>90～94</v>
          </cell>
          <cell r="B6">
            <v>766</v>
          </cell>
          <cell r="C6">
            <v>2051</v>
          </cell>
        </row>
        <row r="7">
          <cell r="A7" t="str">
            <v>85～89</v>
          </cell>
          <cell r="B7">
            <v>1883</v>
          </cell>
          <cell r="C7">
            <v>3626</v>
          </cell>
        </row>
        <row r="8">
          <cell r="A8" t="str">
            <v>80～84</v>
          </cell>
          <cell r="B8">
            <v>3049</v>
          </cell>
          <cell r="C8">
            <v>4269</v>
          </cell>
        </row>
        <row r="9">
          <cell r="A9" t="str">
            <v>75～79</v>
          </cell>
          <cell r="B9">
            <v>3890</v>
          </cell>
          <cell r="C9">
            <v>4825</v>
          </cell>
        </row>
        <row r="10">
          <cell r="A10" t="str">
            <v>70～74</v>
          </cell>
          <cell r="B10">
            <v>5615</v>
          </cell>
          <cell r="C10">
            <v>6073</v>
          </cell>
        </row>
        <row r="11">
          <cell r="A11" t="str">
            <v>65～69</v>
          </cell>
          <cell r="B11">
            <v>4902</v>
          </cell>
          <cell r="C11">
            <v>4944</v>
          </cell>
        </row>
        <row r="12">
          <cell r="A12" t="str">
            <v>60～64</v>
          </cell>
          <cell r="B12">
            <v>4650</v>
          </cell>
          <cell r="C12">
            <v>4666</v>
          </cell>
        </row>
        <row r="13">
          <cell r="A13" t="str">
            <v>55～59</v>
          </cell>
          <cell r="B13">
            <v>4434</v>
          </cell>
          <cell r="C13">
            <v>4417</v>
          </cell>
        </row>
        <row r="14">
          <cell r="A14" t="str">
            <v>50～54</v>
          </cell>
          <cell r="B14">
            <v>4645</v>
          </cell>
          <cell r="C14">
            <v>4539</v>
          </cell>
        </row>
        <row r="15">
          <cell r="A15" t="str">
            <v>45～49</v>
          </cell>
          <cell r="B15">
            <v>4782</v>
          </cell>
          <cell r="C15">
            <v>4473</v>
          </cell>
        </row>
        <row r="16">
          <cell r="A16" t="str">
            <v>40～44</v>
          </cell>
          <cell r="B16">
            <v>4291</v>
          </cell>
          <cell r="C16">
            <v>3875</v>
          </cell>
        </row>
        <row r="17">
          <cell r="A17" t="str">
            <v>35～39</v>
          </cell>
          <cell r="B17">
            <v>3666</v>
          </cell>
          <cell r="C17">
            <v>3316</v>
          </cell>
        </row>
        <row r="18">
          <cell r="A18" t="str">
            <v>30～34</v>
          </cell>
          <cell r="B18">
            <v>3109</v>
          </cell>
          <cell r="C18">
            <v>2816</v>
          </cell>
        </row>
        <row r="19">
          <cell r="A19" t="str">
            <v>25～29</v>
          </cell>
          <cell r="B19">
            <v>3111</v>
          </cell>
          <cell r="C19">
            <v>2808</v>
          </cell>
        </row>
        <row r="20">
          <cell r="A20" t="str">
            <v>20～24</v>
          </cell>
          <cell r="B20">
            <v>3055</v>
          </cell>
          <cell r="C20">
            <v>2870</v>
          </cell>
        </row>
        <row r="21">
          <cell r="A21" t="str">
            <v>15～19</v>
          </cell>
          <cell r="B21">
            <v>2917</v>
          </cell>
          <cell r="C21">
            <v>2785</v>
          </cell>
        </row>
        <row r="22">
          <cell r="A22" t="str">
            <v>10～14</v>
          </cell>
          <cell r="B22">
            <v>2682</v>
          </cell>
          <cell r="C22">
            <v>2560</v>
          </cell>
        </row>
        <row r="23">
          <cell r="A23" t="str">
            <v xml:space="preserve">  5～9</v>
          </cell>
          <cell r="B23">
            <v>2457</v>
          </cell>
          <cell r="C23">
            <v>2293</v>
          </cell>
        </row>
        <row r="24">
          <cell r="A24" t="str">
            <v xml:space="preserve">  0～4</v>
          </cell>
          <cell r="B24">
            <v>1805</v>
          </cell>
          <cell r="C24">
            <v>1808</v>
          </cell>
        </row>
        <row r="25">
          <cell r="B25">
            <v>65899</v>
          </cell>
          <cell r="C25">
            <v>69825</v>
          </cell>
        </row>
      </sheetData>
      <sheetData sheetId="2" refreshError="1"/>
      <sheetData sheetId="3">
        <row r="4">
          <cell r="B4">
            <v>135724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18</v>
          </cell>
          <cell r="C4">
            <v>110</v>
          </cell>
        </row>
        <row r="5">
          <cell r="A5" t="str">
            <v>95～99</v>
          </cell>
          <cell r="B5">
            <v>172</v>
          </cell>
          <cell r="C5">
            <v>696</v>
          </cell>
        </row>
        <row r="6">
          <cell r="A6" t="str">
            <v>90～94</v>
          </cell>
          <cell r="B6">
            <v>760</v>
          </cell>
          <cell r="C6">
            <v>2040</v>
          </cell>
        </row>
        <row r="7">
          <cell r="A7" t="str">
            <v>85～89</v>
          </cell>
          <cell r="B7">
            <v>1876</v>
          </cell>
          <cell r="C7">
            <v>3628</v>
          </cell>
        </row>
        <row r="8">
          <cell r="A8" t="str">
            <v>80～84</v>
          </cell>
          <cell r="B8">
            <v>3059</v>
          </cell>
          <cell r="C8">
            <v>4272</v>
          </cell>
        </row>
        <row r="9">
          <cell r="A9" t="str">
            <v>75～79</v>
          </cell>
          <cell r="B9">
            <v>3869</v>
          </cell>
          <cell r="C9">
            <v>4812</v>
          </cell>
        </row>
        <row r="10">
          <cell r="A10" t="str">
            <v>70～74</v>
          </cell>
          <cell r="B10">
            <v>5622</v>
          </cell>
          <cell r="C10">
            <v>6062</v>
          </cell>
        </row>
        <row r="11">
          <cell r="A11" t="str">
            <v>65～69</v>
          </cell>
          <cell r="B11">
            <v>4905</v>
          </cell>
          <cell r="C11">
            <v>4965</v>
          </cell>
        </row>
        <row r="12">
          <cell r="A12" t="str">
            <v>60～64</v>
          </cell>
          <cell r="B12">
            <v>4670</v>
          </cell>
          <cell r="C12">
            <v>4680</v>
          </cell>
        </row>
        <row r="13">
          <cell r="A13" t="str">
            <v>55～59</v>
          </cell>
          <cell r="B13">
            <v>4433</v>
          </cell>
          <cell r="C13">
            <v>4414</v>
          </cell>
        </row>
        <row r="14">
          <cell r="A14" t="str">
            <v>50～54</v>
          </cell>
          <cell r="B14">
            <v>4644</v>
          </cell>
          <cell r="C14">
            <v>4542</v>
          </cell>
        </row>
        <row r="15">
          <cell r="A15" t="str">
            <v>45～49</v>
          </cell>
          <cell r="B15">
            <v>4791</v>
          </cell>
          <cell r="C15">
            <v>4467</v>
          </cell>
        </row>
        <row r="16">
          <cell r="A16" t="str">
            <v>40～44</v>
          </cell>
          <cell r="B16">
            <v>4296</v>
          </cell>
          <cell r="C16">
            <v>3896</v>
          </cell>
        </row>
        <row r="17">
          <cell r="A17" t="str">
            <v>35～39</v>
          </cell>
          <cell r="B17">
            <v>3653</v>
          </cell>
          <cell r="C17">
            <v>3326</v>
          </cell>
        </row>
        <row r="18">
          <cell r="A18" t="str">
            <v>30～34</v>
          </cell>
          <cell r="B18">
            <v>3107</v>
          </cell>
          <cell r="C18">
            <v>2811</v>
          </cell>
        </row>
        <row r="19">
          <cell r="A19" t="str">
            <v>25～29</v>
          </cell>
          <cell r="B19">
            <v>3110</v>
          </cell>
          <cell r="C19">
            <v>2806</v>
          </cell>
        </row>
        <row r="20">
          <cell r="A20" t="str">
            <v>20～24</v>
          </cell>
          <cell r="B20">
            <v>3045</v>
          </cell>
          <cell r="C20">
            <v>2873</v>
          </cell>
        </row>
        <row r="21">
          <cell r="A21" t="str">
            <v>15～19</v>
          </cell>
          <cell r="B21">
            <v>2933</v>
          </cell>
          <cell r="C21">
            <v>2791</v>
          </cell>
        </row>
        <row r="22">
          <cell r="A22" t="str">
            <v>10～14</v>
          </cell>
          <cell r="B22">
            <v>2703</v>
          </cell>
          <cell r="C22">
            <v>2569</v>
          </cell>
        </row>
        <row r="23">
          <cell r="A23" t="str">
            <v xml:space="preserve">  5～9</v>
          </cell>
          <cell r="B23">
            <v>2459</v>
          </cell>
          <cell r="C23">
            <v>2290</v>
          </cell>
        </row>
        <row r="24">
          <cell r="A24" t="str">
            <v xml:space="preserve">  0～4</v>
          </cell>
          <cell r="B24">
            <v>1805</v>
          </cell>
          <cell r="C24">
            <v>1826</v>
          </cell>
        </row>
        <row r="25">
          <cell r="B25">
            <v>65930</v>
          </cell>
          <cell r="C25">
            <v>69876</v>
          </cell>
        </row>
      </sheetData>
      <sheetData sheetId="2"/>
      <sheetData sheetId="3">
        <row r="4">
          <cell r="B4">
            <v>135806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110</v>
          </cell>
        </row>
        <row r="5">
          <cell r="A5" t="str">
            <v>95～99</v>
          </cell>
          <cell r="B5">
            <v>164</v>
          </cell>
          <cell r="C5">
            <v>685</v>
          </cell>
        </row>
        <row r="6">
          <cell r="A6" t="str">
            <v>90～94</v>
          </cell>
          <cell r="B6">
            <v>750</v>
          </cell>
          <cell r="C6">
            <v>2035</v>
          </cell>
        </row>
        <row r="7">
          <cell r="A7" t="str">
            <v>85～89</v>
          </cell>
          <cell r="B7">
            <v>1876</v>
          </cell>
          <cell r="C7">
            <v>3618</v>
          </cell>
        </row>
        <row r="8">
          <cell r="A8" t="str">
            <v>80～84</v>
          </cell>
          <cell r="B8">
            <v>3075</v>
          </cell>
          <cell r="C8">
            <v>4291</v>
          </cell>
        </row>
        <row r="9">
          <cell r="A9" t="str">
            <v>75～79</v>
          </cell>
          <cell r="B9">
            <v>3825</v>
          </cell>
          <cell r="C9">
            <v>4778</v>
          </cell>
        </row>
        <row r="10">
          <cell r="A10" t="str">
            <v>70～74</v>
          </cell>
          <cell r="B10">
            <v>5659</v>
          </cell>
          <cell r="C10">
            <v>6097</v>
          </cell>
        </row>
        <row r="11">
          <cell r="A11" t="str">
            <v>65～69</v>
          </cell>
          <cell r="B11">
            <v>4908</v>
          </cell>
          <cell r="C11">
            <v>4993</v>
          </cell>
        </row>
        <row r="12">
          <cell r="A12" t="str">
            <v>60～64</v>
          </cell>
          <cell r="B12">
            <v>4677</v>
          </cell>
          <cell r="C12">
            <v>4682</v>
          </cell>
        </row>
        <row r="13">
          <cell r="A13" t="str">
            <v>55～59</v>
          </cell>
          <cell r="B13">
            <v>4446</v>
          </cell>
          <cell r="C13">
            <v>4402</v>
          </cell>
        </row>
        <row r="14">
          <cell r="A14" t="str">
            <v>50～54</v>
          </cell>
          <cell r="B14">
            <v>4641</v>
          </cell>
          <cell r="C14">
            <v>4551</v>
          </cell>
        </row>
        <row r="15">
          <cell r="A15" t="str">
            <v>45～49</v>
          </cell>
          <cell r="B15">
            <v>4811</v>
          </cell>
          <cell r="C15">
            <v>4491</v>
          </cell>
        </row>
        <row r="16">
          <cell r="A16" t="str">
            <v>40～44</v>
          </cell>
          <cell r="B16">
            <v>4292</v>
          </cell>
          <cell r="C16">
            <v>3908</v>
          </cell>
        </row>
        <row r="17">
          <cell r="A17" t="str">
            <v>35～39</v>
          </cell>
          <cell r="B17">
            <v>3662</v>
          </cell>
          <cell r="C17">
            <v>3351</v>
          </cell>
        </row>
        <row r="18">
          <cell r="A18" t="str">
            <v>30～34</v>
          </cell>
          <cell r="B18">
            <v>3150</v>
          </cell>
          <cell r="C18">
            <v>2823</v>
          </cell>
        </row>
        <row r="19">
          <cell r="A19" t="str">
            <v>25～29</v>
          </cell>
          <cell r="B19">
            <v>3119</v>
          </cell>
          <cell r="C19">
            <v>2845</v>
          </cell>
        </row>
        <row r="20">
          <cell r="A20" t="str">
            <v>20～24</v>
          </cell>
          <cell r="B20">
            <v>3140</v>
          </cell>
          <cell r="C20">
            <v>2941</v>
          </cell>
        </row>
        <row r="21">
          <cell r="A21" t="str">
            <v>15～19</v>
          </cell>
          <cell r="B21">
            <v>2961</v>
          </cell>
          <cell r="C21">
            <v>2821</v>
          </cell>
        </row>
        <row r="22">
          <cell r="A22" t="str">
            <v>10～14</v>
          </cell>
          <cell r="B22">
            <v>2738</v>
          </cell>
          <cell r="C22">
            <v>2579</v>
          </cell>
        </row>
        <row r="23">
          <cell r="A23" t="str">
            <v xml:space="preserve">  5～9</v>
          </cell>
          <cell r="B23">
            <v>2454</v>
          </cell>
          <cell r="C23">
            <v>2309</v>
          </cell>
        </row>
        <row r="24">
          <cell r="A24" t="str">
            <v xml:space="preserve">  0～4</v>
          </cell>
          <cell r="B24">
            <v>1844</v>
          </cell>
          <cell r="C24">
            <v>1839</v>
          </cell>
        </row>
        <row r="25">
          <cell r="B25">
            <v>66208</v>
          </cell>
          <cell r="C25">
            <v>70149</v>
          </cell>
        </row>
      </sheetData>
      <sheetData sheetId="2"/>
      <sheetData sheetId="3">
        <row r="4">
          <cell r="B4">
            <v>136357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109</v>
          </cell>
        </row>
        <row r="5">
          <cell r="A5" t="str">
            <v>95～99</v>
          </cell>
          <cell r="B5">
            <v>156</v>
          </cell>
          <cell r="C5">
            <v>674</v>
          </cell>
        </row>
        <row r="6">
          <cell r="A6" t="str">
            <v>90～94</v>
          </cell>
          <cell r="B6">
            <v>754</v>
          </cell>
          <cell r="C6">
            <v>2027</v>
          </cell>
        </row>
        <row r="7">
          <cell r="A7" t="str">
            <v>85～89</v>
          </cell>
          <cell r="B7">
            <v>1891</v>
          </cell>
          <cell r="C7">
            <v>3632</v>
          </cell>
        </row>
        <row r="8">
          <cell r="A8" t="str">
            <v>80～84</v>
          </cell>
          <cell r="B8">
            <v>3071</v>
          </cell>
          <cell r="C8">
            <v>4282</v>
          </cell>
        </row>
        <row r="9">
          <cell r="A9" t="str">
            <v>75～79</v>
          </cell>
          <cell r="B9">
            <v>3801</v>
          </cell>
          <cell r="C9">
            <v>4739</v>
          </cell>
        </row>
        <row r="10">
          <cell r="A10" t="str">
            <v>70～74</v>
          </cell>
          <cell r="B10">
            <v>5683</v>
          </cell>
          <cell r="C10">
            <v>6137</v>
          </cell>
        </row>
        <row r="11">
          <cell r="A11" t="str">
            <v>65～69</v>
          </cell>
          <cell r="B11">
            <v>4927</v>
          </cell>
          <cell r="C11">
            <v>5002</v>
          </cell>
        </row>
        <row r="12">
          <cell r="A12" t="str">
            <v>60～64</v>
          </cell>
          <cell r="B12">
            <v>4688</v>
          </cell>
          <cell r="C12">
            <v>4682</v>
          </cell>
        </row>
        <row r="13">
          <cell r="A13" t="str">
            <v>55～59</v>
          </cell>
          <cell r="B13">
            <v>4443</v>
          </cell>
          <cell r="C13">
            <v>4418</v>
          </cell>
        </row>
        <row r="14">
          <cell r="A14" t="str">
            <v>50～54</v>
          </cell>
          <cell r="B14">
            <v>4653</v>
          </cell>
          <cell r="C14">
            <v>4550</v>
          </cell>
        </row>
        <row r="15">
          <cell r="A15" t="str">
            <v>45～49</v>
          </cell>
          <cell r="B15">
            <v>4824</v>
          </cell>
          <cell r="C15">
            <v>4506</v>
          </cell>
        </row>
        <row r="16">
          <cell r="A16" t="str">
            <v>40～44</v>
          </cell>
          <cell r="B16">
            <v>4288</v>
          </cell>
          <cell r="C16">
            <v>3912</v>
          </cell>
        </row>
        <row r="17">
          <cell r="A17" t="str">
            <v>35～39</v>
          </cell>
          <cell r="B17">
            <v>3675</v>
          </cell>
          <cell r="C17">
            <v>3371</v>
          </cell>
        </row>
        <row r="18">
          <cell r="A18" t="str">
            <v>30～34</v>
          </cell>
          <cell r="B18">
            <v>3168</v>
          </cell>
          <cell r="C18">
            <v>2836</v>
          </cell>
        </row>
        <row r="19">
          <cell r="A19" t="str">
            <v>25～29</v>
          </cell>
          <cell r="B19">
            <v>3132</v>
          </cell>
          <cell r="C19">
            <v>2840</v>
          </cell>
        </row>
        <row r="20">
          <cell r="A20" t="str">
            <v>20～24</v>
          </cell>
          <cell r="B20">
            <v>3142</v>
          </cell>
          <cell r="C20">
            <v>2951</v>
          </cell>
        </row>
        <row r="21">
          <cell r="A21" t="str">
            <v>15～19</v>
          </cell>
          <cell r="B21">
            <v>2965</v>
          </cell>
          <cell r="C21">
            <v>2824</v>
          </cell>
        </row>
        <row r="22">
          <cell r="A22" t="str">
            <v>10～14</v>
          </cell>
          <cell r="B22">
            <v>2754</v>
          </cell>
          <cell r="C22">
            <v>2583</v>
          </cell>
        </row>
        <row r="23">
          <cell r="A23" t="str">
            <v xml:space="preserve">  5～9</v>
          </cell>
          <cell r="B23">
            <v>2459</v>
          </cell>
          <cell r="C23">
            <v>2304</v>
          </cell>
        </row>
        <row r="24">
          <cell r="A24" t="str">
            <v xml:space="preserve">  0～4</v>
          </cell>
          <cell r="B24">
            <v>1856</v>
          </cell>
          <cell r="C24">
            <v>1865</v>
          </cell>
        </row>
        <row r="25">
          <cell r="B25">
            <v>66347</v>
          </cell>
          <cell r="C25">
            <v>70244</v>
          </cell>
        </row>
      </sheetData>
      <sheetData sheetId="2"/>
      <sheetData sheetId="3">
        <row r="4">
          <cell r="B4">
            <v>136591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111</v>
          </cell>
        </row>
        <row r="5">
          <cell r="A5" t="str">
            <v>95～99</v>
          </cell>
          <cell r="B5">
            <v>161</v>
          </cell>
          <cell r="C5">
            <v>663</v>
          </cell>
        </row>
        <row r="6">
          <cell r="A6" t="str">
            <v>90～94</v>
          </cell>
          <cell r="B6">
            <v>767</v>
          </cell>
          <cell r="C6">
            <v>2040</v>
          </cell>
        </row>
        <row r="7">
          <cell r="A7" t="str">
            <v>85～89</v>
          </cell>
          <cell r="B7">
            <v>1875</v>
          </cell>
          <cell r="C7">
            <v>3622</v>
          </cell>
        </row>
        <row r="8">
          <cell r="A8" t="str">
            <v>80～84</v>
          </cell>
          <cell r="B8">
            <v>3068</v>
          </cell>
          <cell r="C8">
            <v>4285</v>
          </cell>
        </row>
        <row r="9">
          <cell r="A9" t="str">
            <v>75～79</v>
          </cell>
          <cell r="B9">
            <v>3783</v>
          </cell>
          <cell r="C9">
            <v>4717</v>
          </cell>
        </row>
        <row r="10">
          <cell r="A10" t="str">
            <v>70～74</v>
          </cell>
          <cell r="B10">
            <v>5691</v>
          </cell>
          <cell r="C10">
            <v>6155</v>
          </cell>
        </row>
        <row r="11">
          <cell r="A11" t="str">
            <v>65～69</v>
          </cell>
          <cell r="B11">
            <v>4965</v>
          </cell>
          <cell r="C11">
            <v>5007</v>
          </cell>
        </row>
        <row r="12">
          <cell r="A12" t="str">
            <v>60～64</v>
          </cell>
          <cell r="B12">
            <v>4673</v>
          </cell>
          <cell r="C12">
            <v>4705</v>
          </cell>
        </row>
        <row r="13">
          <cell r="A13" t="str">
            <v>55～59</v>
          </cell>
          <cell r="B13">
            <v>4461</v>
          </cell>
          <cell r="C13">
            <v>4433</v>
          </cell>
        </row>
        <row r="14">
          <cell r="A14" t="str">
            <v>50～54</v>
          </cell>
          <cell r="B14">
            <v>4655</v>
          </cell>
          <cell r="C14">
            <v>4556</v>
          </cell>
        </row>
        <row r="15">
          <cell r="A15" t="str">
            <v>45～49</v>
          </cell>
          <cell r="B15">
            <v>4852</v>
          </cell>
          <cell r="C15">
            <v>4508</v>
          </cell>
        </row>
        <row r="16">
          <cell r="A16" t="str">
            <v>40～44</v>
          </cell>
          <cell r="B16">
            <v>4306</v>
          </cell>
          <cell r="C16">
            <v>3927</v>
          </cell>
        </row>
        <row r="17">
          <cell r="A17" t="str">
            <v>35～39</v>
          </cell>
          <cell r="B17">
            <v>3687</v>
          </cell>
          <cell r="C17">
            <v>3384</v>
          </cell>
        </row>
        <row r="18">
          <cell r="A18" t="str">
            <v>30～34</v>
          </cell>
          <cell r="B18">
            <v>3168</v>
          </cell>
          <cell r="C18">
            <v>2849</v>
          </cell>
        </row>
        <row r="19">
          <cell r="A19" t="str">
            <v>25～29</v>
          </cell>
          <cell r="B19">
            <v>3139</v>
          </cell>
          <cell r="C19">
            <v>2840</v>
          </cell>
        </row>
        <row r="20">
          <cell r="A20" t="str">
            <v>20～24</v>
          </cell>
          <cell r="B20">
            <v>3147</v>
          </cell>
          <cell r="C20">
            <v>2950</v>
          </cell>
        </row>
        <row r="21">
          <cell r="A21" t="str">
            <v>15～19</v>
          </cell>
          <cell r="B21">
            <v>2954</v>
          </cell>
          <cell r="C21">
            <v>2829</v>
          </cell>
        </row>
        <row r="22">
          <cell r="A22" t="str">
            <v>10～14</v>
          </cell>
          <cell r="B22">
            <v>2767</v>
          </cell>
          <cell r="C22">
            <v>2569</v>
          </cell>
        </row>
        <row r="23">
          <cell r="A23" t="str">
            <v xml:space="preserve">  5～9</v>
          </cell>
          <cell r="B23">
            <v>2468</v>
          </cell>
          <cell r="C23">
            <v>2330</v>
          </cell>
        </row>
        <row r="24">
          <cell r="A24" t="str">
            <v xml:space="preserve">  0～4</v>
          </cell>
          <cell r="B24">
            <v>1870</v>
          </cell>
          <cell r="C24">
            <v>1870</v>
          </cell>
        </row>
        <row r="25">
          <cell r="B25">
            <v>66472</v>
          </cell>
          <cell r="C25">
            <v>70350</v>
          </cell>
        </row>
      </sheetData>
      <sheetData sheetId="2"/>
      <sheetData sheetId="3">
        <row r="4">
          <cell r="B4">
            <v>136822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113</v>
          </cell>
        </row>
        <row r="5">
          <cell r="A5" t="str">
            <v>95～99</v>
          </cell>
          <cell r="B5">
            <v>168</v>
          </cell>
          <cell r="C5">
            <v>670</v>
          </cell>
        </row>
        <row r="6">
          <cell r="A6" t="str">
            <v>90～94</v>
          </cell>
          <cell r="B6">
            <v>764</v>
          </cell>
          <cell r="C6">
            <v>2039</v>
          </cell>
        </row>
        <row r="7">
          <cell r="A7" t="str">
            <v>85～89</v>
          </cell>
          <cell r="B7">
            <v>1875</v>
          </cell>
          <cell r="C7">
            <v>3634</v>
          </cell>
        </row>
        <row r="8">
          <cell r="A8" t="str">
            <v>80～84</v>
          </cell>
          <cell r="B8">
            <v>3059</v>
          </cell>
          <cell r="C8">
            <v>4285</v>
          </cell>
        </row>
        <row r="9">
          <cell r="A9" t="str">
            <v>75～79</v>
          </cell>
          <cell r="B9">
            <v>3778</v>
          </cell>
          <cell r="C9">
            <v>4698</v>
          </cell>
        </row>
        <row r="10">
          <cell r="A10" t="str">
            <v>70～74</v>
          </cell>
          <cell r="B10">
            <v>5698</v>
          </cell>
          <cell r="C10">
            <v>6192</v>
          </cell>
        </row>
        <row r="11">
          <cell r="A11" t="str">
            <v>65～69</v>
          </cell>
          <cell r="B11">
            <v>4966</v>
          </cell>
          <cell r="C11">
            <v>5002</v>
          </cell>
        </row>
        <row r="12">
          <cell r="A12" t="str">
            <v>60～64</v>
          </cell>
          <cell r="B12">
            <v>4677</v>
          </cell>
          <cell r="C12">
            <v>4719</v>
          </cell>
        </row>
        <row r="13">
          <cell r="A13" t="str">
            <v>55～59</v>
          </cell>
          <cell r="B13">
            <v>4463</v>
          </cell>
          <cell r="C13">
            <v>4438</v>
          </cell>
        </row>
        <row r="14">
          <cell r="A14" t="str">
            <v>50～54</v>
          </cell>
          <cell r="B14">
            <v>4671</v>
          </cell>
          <cell r="C14">
            <v>4561</v>
          </cell>
        </row>
        <row r="15">
          <cell r="A15" t="str">
            <v>45～49</v>
          </cell>
          <cell r="B15">
            <v>4851</v>
          </cell>
          <cell r="C15">
            <v>4505</v>
          </cell>
        </row>
        <row r="16">
          <cell r="A16" t="str">
            <v>40～44</v>
          </cell>
          <cell r="B16">
            <v>4329</v>
          </cell>
          <cell r="C16">
            <v>3950</v>
          </cell>
        </row>
        <row r="17">
          <cell r="A17" t="str">
            <v>35～39</v>
          </cell>
          <cell r="B17">
            <v>3680</v>
          </cell>
          <cell r="C17">
            <v>3395</v>
          </cell>
        </row>
        <row r="18">
          <cell r="A18" t="str">
            <v>30～34</v>
          </cell>
          <cell r="B18">
            <v>3199</v>
          </cell>
          <cell r="C18">
            <v>2865</v>
          </cell>
        </row>
        <row r="19">
          <cell r="A19" t="str">
            <v>25～29</v>
          </cell>
          <cell r="B19">
            <v>3142</v>
          </cell>
          <cell r="C19">
            <v>2836</v>
          </cell>
        </row>
        <row r="20">
          <cell r="A20" t="str">
            <v>20～24</v>
          </cell>
          <cell r="B20">
            <v>3147</v>
          </cell>
          <cell r="C20">
            <v>2946</v>
          </cell>
        </row>
        <row r="21">
          <cell r="A21" t="str">
            <v>15～19</v>
          </cell>
          <cell r="B21">
            <v>2961</v>
          </cell>
          <cell r="C21">
            <v>2817</v>
          </cell>
        </row>
        <row r="22">
          <cell r="A22" t="str">
            <v>10～14</v>
          </cell>
          <cell r="B22">
            <v>2755</v>
          </cell>
          <cell r="C22">
            <v>2586</v>
          </cell>
        </row>
        <row r="23">
          <cell r="A23" t="str">
            <v xml:space="preserve">  5～9</v>
          </cell>
          <cell r="B23">
            <v>2487</v>
          </cell>
          <cell r="C23">
            <v>2339</v>
          </cell>
        </row>
        <row r="24">
          <cell r="A24" t="str">
            <v xml:space="preserve">  0～4</v>
          </cell>
          <cell r="B24">
            <v>1893</v>
          </cell>
          <cell r="C24">
            <v>1859</v>
          </cell>
        </row>
        <row r="25">
          <cell r="B25">
            <v>66578</v>
          </cell>
          <cell r="C25">
            <v>70449</v>
          </cell>
        </row>
      </sheetData>
      <sheetData sheetId="2"/>
      <sheetData sheetId="3">
        <row r="4">
          <cell r="B4">
            <v>137027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113</v>
          </cell>
        </row>
        <row r="5">
          <cell r="A5" t="str">
            <v>95～99</v>
          </cell>
          <cell r="B5">
            <v>165</v>
          </cell>
          <cell r="C5">
            <v>657</v>
          </cell>
        </row>
        <row r="6">
          <cell r="A6" t="str">
            <v>90～94</v>
          </cell>
          <cell r="B6">
            <v>764</v>
          </cell>
          <cell r="C6">
            <v>2028</v>
          </cell>
        </row>
        <row r="7">
          <cell r="A7" t="str">
            <v>85～89</v>
          </cell>
          <cell r="B7">
            <v>1881</v>
          </cell>
          <cell r="C7">
            <v>3651</v>
          </cell>
        </row>
        <row r="8">
          <cell r="A8" t="str">
            <v>80～84</v>
          </cell>
          <cell r="B8">
            <v>3048</v>
          </cell>
          <cell r="C8">
            <v>4289</v>
          </cell>
        </row>
        <row r="9">
          <cell r="A9" t="str">
            <v>75～79</v>
          </cell>
          <cell r="B9">
            <v>3748</v>
          </cell>
          <cell r="C9">
            <v>4678</v>
          </cell>
        </row>
        <row r="10">
          <cell r="A10" t="str">
            <v>70～74</v>
          </cell>
          <cell r="B10">
            <v>5728</v>
          </cell>
          <cell r="C10">
            <v>6215</v>
          </cell>
        </row>
        <row r="11">
          <cell r="A11" t="str">
            <v>65～69</v>
          </cell>
          <cell r="B11">
            <v>4985</v>
          </cell>
          <cell r="C11">
            <v>5033</v>
          </cell>
        </row>
        <row r="12">
          <cell r="A12" t="str">
            <v>60～64</v>
          </cell>
          <cell r="B12">
            <v>4681</v>
          </cell>
          <cell r="C12">
            <v>4690</v>
          </cell>
        </row>
        <row r="13">
          <cell r="A13" t="str">
            <v>55～59</v>
          </cell>
          <cell r="B13">
            <v>4457</v>
          </cell>
          <cell r="C13">
            <v>4466</v>
          </cell>
        </row>
        <row r="14">
          <cell r="A14" t="str">
            <v>50～54</v>
          </cell>
          <cell r="B14">
            <v>4678</v>
          </cell>
          <cell r="C14">
            <v>4542</v>
          </cell>
        </row>
        <row r="15">
          <cell r="A15" t="str">
            <v>45～49</v>
          </cell>
          <cell r="B15">
            <v>4860</v>
          </cell>
          <cell r="C15">
            <v>4524</v>
          </cell>
        </row>
        <row r="16">
          <cell r="A16" t="str">
            <v>40～44</v>
          </cell>
          <cell r="B16">
            <v>4329</v>
          </cell>
          <cell r="C16">
            <v>3950</v>
          </cell>
        </row>
        <row r="17">
          <cell r="A17" t="str">
            <v>35～39</v>
          </cell>
          <cell r="B17">
            <v>3684</v>
          </cell>
          <cell r="C17">
            <v>3412</v>
          </cell>
        </row>
        <row r="18">
          <cell r="A18" t="str">
            <v>30～34</v>
          </cell>
          <cell r="B18">
            <v>3194</v>
          </cell>
          <cell r="C18">
            <v>2871</v>
          </cell>
        </row>
        <row r="19">
          <cell r="A19" t="str">
            <v>25～29</v>
          </cell>
          <cell r="B19">
            <v>3170</v>
          </cell>
          <cell r="C19">
            <v>2844</v>
          </cell>
        </row>
        <row r="20">
          <cell r="A20" t="str">
            <v>20～24</v>
          </cell>
          <cell r="B20">
            <v>3150</v>
          </cell>
          <cell r="C20">
            <v>2924</v>
          </cell>
        </row>
        <row r="21">
          <cell r="A21" t="str">
            <v>15～19</v>
          </cell>
          <cell r="B21">
            <v>2967</v>
          </cell>
          <cell r="C21">
            <v>2838</v>
          </cell>
        </row>
        <row r="22">
          <cell r="A22" t="str">
            <v>10～14</v>
          </cell>
          <cell r="B22">
            <v>2750</v>
          </cell>
          <cell r="C22">
            <v>2590</v>
          </cell>
        </row>
        <row r="23">
          <cell r="A23" t="str">
            <v xml:space="preserve">  5～9</v>
          </cell>
          <cell r="B23">
            <v>2490</v>
          </cell>
          <cell r="C23">
            <v>2345</v>
          </cell>
        </row>
        <row r="24">
          <cell r="A24" t="str">
            <v xml:space="preserve">  0～4</v>
          </cell>
          <cell r="B24">
            <v>1911</v>
          </cell>
          <cell r="C24">
            <v>1869</v>
          </cell>
        </row>
        <row r="25">
          <cell r="B25">
            <v>66655</v>
          </cell>
          <cell r="C25">
            <v>70529</v>
          </cell>
        </row>
      </sheetData>
      <sheetData sheetId="2"/>
      <sheetData sheetId="3">
        <row r="4">
          <cell r="B4">
            <v>137184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103</v>
          </cell>
        </row>
        <row r="5">
          <cell r="A5" t="str">
            <v>95～99</v>
          </cell>
          <cell r="B5">
            <v>164</v>
          </cell>
          <cell r="C5">
            <v>649</v>
          </cell>
        </row>
        <row r="6">
          <cell r="A6" t="str">
            <v>90～94</v>
          </cell>
          <cell r="B6">
            <v>764</v>
          </cell>
          <cell r="C6">
            <v>2022</v>
          </cell>
        </row>
        <row r="7">
          <cell r="A7" t="str">
            <v>85～89</v>
          </cell>
          <cell r="B7">
            <v>1874</v>
          </cell>
          <cell r="C7">
            <v>3655</v>
          </cell>
        </row>
        <row r="8">
          <cell r="A8" t="str">
            <v>80～84</v>
          </cell>
          <cell r="B8">
            <v>3059</v>
          </cell>
          <cell r="C8">
            <v>4284</v>
          </cell>
        </row>
        <row r="9">
          <cell r="A9" t="str">
            <v>75～79</v>
          </cell>
          <cell r="B9">
            <v>3700</v>
          </cell>
          <cell r="C9">
            <v>4652</v>
          </cell>
        </row>
        <row r="10">
          <cell r="A10" t="str">
            <v>70～74</v>
          </cell>
          <cell r="B10">
            <v>5759</v>
          </cell>
          <cell r="C10">
            <v>6253</v>
          </cell>
        </row>
        <row r="11">
          <cell r="A11" t="str">
            <v>65～69</v>
          </cell>
          <cell r="B11">
            <v>4988</v>
          </cell>
          <cell r="C11">
            <v>5057</v>
          </cell>
        </row>
        <row r="12">
          <cell r="A12" t="str">
            <v>60～64</v>
          </cell>
          <cell r="B12">
            <v>4693</v>
          </cell>
          <cell r="C12">
            <v>4702</v>
          </cell>
        </row>
        <row r="13">
          <cell r="A13" t="str">
            <v>55～59</v>
          </cell>
          <cell r="B13">
            <v>4460</v>
          </cell>
          <cell r="C13">
            <v>4463</v>
          </cell>
        </row>
        <row r="14">
          <cell r="A14" t="str">
            <v>50～54</v>
          </cell>
          <cell r="B14">
            <v>4678</v>
          </cell>
          <cell r="C14">
            <v>4524</v>
          </cell>
        </row>
        <row r="15">
          <cell r="A15" t="str">
            <v>45～49</v>
          </cell>
          <cell r="B15">
            <v>4857</v>
          </cell>
          <cell r="C15">
            <v>4547</v>
          </cell>
        </row>
        <row r="16">
          <cell r="A16" t="str">
            <v>40～44</v>
          </cell>
          <cell r="B16">
            <v>4315</v>
          </cell>
          <cell r="C16">
            <v>3935</v>
          </cell>
        </row>
        <row r="17">
          <cell r="A17" t="str">
            <v>35～39</v>
          </cell>
          <cell r="B17">
            <v>3719</v>
          </cell>
          <cell r="C17">
            <v>3431</v>
          </cell>
        </row>
        <row r="18">
          <cell r="A18" t="str">
            <v>30～34</v>
          </cell>
          <cell r="B18">
            <v>3194</v>
          </cell>
          <cell r="C18">
            <v>2903</v>
          </cell>
        </row>
        <row r="19">
          <cell r="A19" t="str">
            <v>25～29</v>
          </cell>
          <cell r="B19">
            <v>3168</v>
          </cell>
          <cell r="C19">
            <v>2850</v>
          </cell>
        </row>
        <row r="20">
          <cell r="A20" t="str">
            <v>20～24</v>
          </cell>
          <cell r="B20">
            <v>3152</v>
          </cell>
          <cell r="C20">
            <v>2912</v>
          </cell>
        </row>
        <row r="21">
          <cell r="A21" t="str">
            <v>15～19</v>
          </cell>
          <cell r="B21">
            <v>2986</v>
          </cell>
          <cell r="C21">
            <v>2852</v>
          </cell>
        </row>
        <row r="22">
          <cell r="A22" t="str">
            <v>10～14</v>
          </cell>
          <cell r="B22">
            <v>2742</v>
          </cell>
          <cell r="C22">
            <v>2597</v>
          </cell>
        </row>
        <row r="23">
          <cell r="A23" t="str">
            <v xml:space="preserve">  5～9</v>
          </cell>
          <cell r="B23">
            <v>2501</v>
          </cell>
          <cell r="C23">
            <v>2339</v>
          </cell>
        </row>
        <row r="24">
          <cell r="A24" t="str">
            <v xml:space="preserve">  0～4</v>
          </cell>
          <cell r="B24">
            <v>1914</v>
          </cell>
          <cell r="C24">
            <v>1872</v>
          </cell>
        </row>
        <row r="25">
          <cell r="B25">
            <v>66703</v>
          </cell>
          <cell r="C25">
            <v>70602</v>
          </cell>
        </row>
      </sheetData>
      <sheetData sheetId="2"/>
      <sheetData sheetId="3">
        <row r="4">
          <cell r="B4">
            <v>137305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104</v>
          </cell>
        </row>
        <row r="5">
          <cell r="A5" t="str">
            <v>95～99</v>
          </cell>
          <cell r="B5">
            <v>167</v>
          </cell>
          <cell r="C5">
            <v>651</v>
          </cell>
        </row>
        <row r="6">
          <cell r="A6" t="str">
            <v>90～94</v>
          </cell>
          <cell r="B6">
            <v>762</v>
          </cell>
          <cell r="C6">
            <v>2021</v>
          </cell>
        </row>
        <row r="7">
          <cell r="A7" t="str">
            <v>85～89</v>
          </cell>
          <cell r="B7">
            <v>1855</v>
          </cell>
          <cell r="C7">
            <v>3636</v>
          </cell>
        </row>
        <row r="8">
          <cell r="A8" t="str">
            <v>80～84</v>
          </cell>
          <cell r="B8">
            <v>3065</v>
          </cell>
          <cell r="C8">
            <v>4298</v>
          </cell>
        </row>
        <row r="9">
          <cell r="A9" t="str">
            <v>75～79</v>
          </cell>
          <cell r="B9">
            <v>3644</v>
          </cell>
          <cell r="C9">
            <v>4627</v>
          </cell>
        </row>
        <row r="10">
          <cell r="A10" t="str">
            <v>70～74</v>
          </cell>
          <cell r="B10">
            <v>5798</v>
          </cell>
          <cell r="C10">
            <v>6276</v>
          </cell>
        </row>
        <row r="11">
          <cell r="A11" t="str">
            <v>65～69</v>
          </cell>
          <cell r="B11">
            <v>5027</v>
          </cell>
          <cell r="C11">
            <v>5080</v>
          </cell>
        </row>
        <row r="12">
          <cell r="A12" t="str">
            <v>60～64</v>
          </cell>
          <cell r="B12">
            <v>4686</v>
          </cell>
          <cell r="C12">
            <v>4696</v>
          </cell>
        </row>
        <row r="13">
          <cell r="A13" t="str">
            <v>55～59</v>
          </cell>
          <cell r="B13">
            <v>4441</v>
          </cell>
          <cell r="C13">
            <v>4471</v>
          </cell>
        </row>
        <row r="14">
          <cell r="A14" t="str">
            <v>50～54</v>
          </cell>
          <cell r="B14">
            <v>4679</v>
          </cell>
          <cell r="C14">
            <v>4522</v>
          </cell>
        </row>
        <row r="15">
          <cell r="A15" t="str">
            <v>45～49</v>
          </cell>
          <cell r="B15">
            <v>4858</v>
          </cell>
          <cell r="C15">
            <v>4547</v>
          </cell>
        </row>
        <row r="16">
          <cell r="A16" t="str">
            <v>40～44</v>
          </cell>
          <cell r="B16">
            <v>4329</v>
          </cell>
          <cell r="C16">
            <v>3956</v>
          </cell>
        </row>
        <row r="17">
          <cell r="A17" t="str">
            <v>35～39</v>
          </cell>
          <cell r="B17">
            <v>3745</v>
          </cell>
          <cell r="C17">
            <v>3441</v>
          </cell>
        </row>
        <row r="18">
          <cell r="A18" t="str">
            <v>30～34</v>
          </cell>
          <cell r="B18">
            <v>3183</v>
          </cell>
          <cell r="C18">
            <v>2895</v>
          </cell>
        </row>
        <row r="19">
          <cell r="A19" t="str">
            <v>25～29</v>
          </cell>
          <cell r="B19">
            <v>3178</v>
          </cell>
          <cell r="C19">
            <v>2859</v>
          </cell>
        </row>
        <row r="20">
          <cell r="A20" t="str">
            <v>20～24</v>
          </cell>
          <cell r="B20">
            <v>3143</v>
          </cell>
          <cell r="C20">
            <v>2911</v>
          </cell>
        </row>
        <row r="21">
          <cell r="A21" t="str">
            <v>15～19</v>
          </cell>
          <cell r="B21">
            <v>2975</v>
          </cell>
          <cell r="C21">
            <v>2840</v>
          </cell>
        </row>
        <row r="22">
          <cell r="A22" t="str">
            <v>10～14</v>
          </cell>
          <cell r="B22">
            <v>2752</v>
          </cell>
          <cell r="C22">
            <v>2607</v>
          </cell>
        </row>
        <row r="23">
          <cell r="A23" t="str">
            <v xml:space="preserve">  5～9</v>
          </cell>
          <cell r="B23">
            <v>2523</v>
          </cell>
          <cell r="C23">
            <v>2354</v>
          </cell>
        </row>
        <row r="24">
          <cell r="A24" t="str">
            <v xml:space="preserve">  0～4</v>
          </cell>
          <cell r="B24">
            <v>1901</v>
          </cell>
          <cell r="C24">
            <v>1872</v>
          </cell>
        </row>
        <row r="25">
          <cell r="B25">
            <v>66728</v>
          </cell>
          <cell r="C25">
            <v>70664</v>
          </cell>
        </row>
      </sheetData>
      <sheetData sheetId="2"/>
      <sheetData sheetId="3">
        <row r="4">
          <cell r="B4">
            <v>137392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110</v>
          </cell>
        </row>
        <row r="5">
          <cell r="A5" t="str">
            <v>95～99</v>
          </cell>
          <cell r="B5">
            <v>164</v>
          </cell>
          <cell r="C5">
            <v>656</v>
          </cell>
        </row>
        <row r="6">
          <cell r="A6" t="str">
            <v>90～94</v>
          </cell>
          <cell r="B6">
            <v>769</v>
          </cell>
          <cell r="C6">
            <v>2024</v>
          </cell>
        </row>
        <row r="7">
          <cell r="A7" t="str">
            <v>85～89</v>
          </cell>
          <cell r="B7">
            <v>1848</v>
          </cell>
          <cell r="C7">
            <v>3628</v>
          </cell>
        </row>
        <row r="8">
          <cell r="A8" t="str">
            <v>80～84</v>
          </cell>
          <cell r="B8">
            <v>3058</v>
          </cell>
          <cell r="C8">
            <v>4289</v>
          </cell>
        </row>
        <row r="9">
          <cell r="A9" t="str">
            <v>75～79</v>
          </cell>
          <cell r="B9">
            <v>3624</v>
          </cell>
          <cell r="C9">
            <v>4614</v>
          </cell>
        </row>
        <row r="10">
          <cell r="A10" t="str">
            <v>70～74</v>
          </cell>
          <cell r="B10">
            <v>5809</v>
          </cell>
          <cell r="C10">
            <v>6290</v>
          </cell>
        </row>
        <row r="11">
          <cell r="A11" t="str">
            <v>65～69</v>
          </cell>
          <cell r="B11">
            <v>5061</v>
          </cell>
          <cell r="C11">
            <v>5095</v>
          </cell>
        </row>
        <row r="12">
          <cell r="A12" t="str">
            <v>60～64</v>
          </cell>
          <cell r="B12">
            <v>4689</v>
          </cell>
          <cell r="C12">
            <v>4706</v>
          </cell>
        </row>
        <row r="13">
          <cell r="A13" t="str">
            <v>55～59</v>
          </cell>
          <cell r="B13">
            <v>4426</v>
          </cell>
          <cell r="C13">
            <v>4468</v>
          </cell>
        </row>
        <row r="14">
          <cell r="A14" t="str">
            <v>50～54</v>
          </cell>
          <cell r="B14">
            <v>4686</v>
          </cell>
          <cell r="C14">
            <v>4529</v>
          </cell>
        </row>
        <row r="15">
          <cell r="A15" t="str">
            <v>45～49</v>
          </cell>
          <cell r="B15">
            <v>4839</v>
          </cell>
          <cell r="C15">
            <v>4537</v>
          </cell>
        </row>
        <row r="16">
          <cell r="A16" t="str">
            <v>40～44</v>
          </cell>
          <cell r="B16">
            <v>4354</v>
          </cell>
          <cell r="C16">
            <v>3964</v>
          </cell>
        </row>
        <row r="17">
          <cell r="A17" t="str">
            <v>35～39</v>
          </cell>
          <cell r="B17">
            <v>3759</v>
          </cell>
          <cell r="C17">
            <v>3449</v>
          </cell>
        </row>
        <row r="18">
          <cell r="A18" t="str">
            <v>30～34</v>
          </cell>
          <cell r="B18">
            <v>3197</v>
          </cell>
          <cell r="C18">
            <v>2907</v>
          </cell>
        </row>
        <row r="19">
          <cell r="A19" t="str">
            <v>25～29</v>
          </cell>
          <cell r="B19">
            <v>3173</v>
          </cell>
          <cell r="C19">
            <v>2877</v>
          </cell>
        </row>
        <row r="20">
          <cell r="A20" t="str">
            <v>20～24</v>
          </cell>
          <cell r="B20">
            <v>3143</v>
          </cell>
          <cell r="C20">
            <v>2902</v>
          </cell>
        </row>
        <row r="21">
          <cell r="A21" t="str">
            <v>15～19</v>
          </cell>
          <cell r="B21">
            <v>2998</v>
          </cell>
          <cell r="C21">
            <v>2845</v>
          </cell>
        </row>
        <row r="22">
          <cell r="A22" t="str">
            <v>10～14</v>
          </cell>
          <cell r="B22">
            <v>2754</v>
          </cell>
          <cell r="C22">
            <v>2615</v>
          </cell>
        </row>
        <row r="23">
          <cell r="A23" t="str">
            <v xml:space="preserve">  5～9</v>
          </cell>
          <cell r="B23">
            <v>2540</v>
          </cell>
          <cell r="C23">
            <v>2351</v>
          </cell>
        </row>
        <row r="24">
          <cell r="A24" t="str">
            <v xml:space="preserve">  0～4</v>
          </cell>
          <cell r="B24">
            <v>1900</v>
          </cell>
          <cell r="C24">
            <v>1882</v>
          </cell>
        </row>
        <row r="25">
          <cell r="B25">
            <v>66808</v>
          </cell>
          <cell r="C25">
            <v>70738</v>
          </cell>
        </row>
      </sheetData>
      <sheetData sheetId="2"/>
      <sheetData sheetId="3">
        <row r="4">
          <cell r="B4">
            <v>137546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130</v>
          </cell>
        </row>
        <row r="5">
          <cell r="A5" t="str">
            <v>95～99</v>
          </cell>
          <cell r="B5">
            <v>193</v>
          </cell>
          <cell r="C5">
            <v>706</v>
          </cell>
        </row>
        <row r="6">
          <cell r="A6" t="str">
            <v>90～94</v>
          </cell>
          <cell r="B6">
            <v>754</v>
          </cell>
          <cell r="C6">
            <v>2078</v>
          </cell>
        </row>
        <row r="7">
          <cell r="A7" t="str">
            <v>85～89</v>
          </cell>
          <cell r="B7">
            <v>1858</v>
          </cell>
          <cell r="C7">
            <v>3502</v>
          </cell>
        </row>
        <row r="8">
          <cell r="A8" t="str">
            <v>80～84</v>
          </cell>
          <cell r="B8">
            <v>3153</v>
          </cell>
          <cell r="C8">
            <v>4431</v>
          </cell>
        </row>
        <row r="9">
          <cell r="A9" t="str">
            <v>75～79</v>
          </cell>
          <cell r="B9">
            <v>4072</v>
          </cell>
          <cell r="C9">
            <v>4922</v>
          </cell>
        </row>
        <row r="10">
          <cell r="A10" t="str">
            <v>70～74</v>
          </cell>
          <cell r="B10">
            <v>5485</v>
          </cell>
          <cell r="C10">
            <v>5883</v>
          </cell>
        </row>
        <row r="11">
          <cell r="A11" t="str">
            <v>65～69</v>
          </cell>
          <cell r="B11">
            <v>4775</v>
          </cell>
          <cell r="C11">
            <v>4914</v>
          </cell>
        </row>
        <row r="12">
          <cell r="A12" t="str">
            <v>60～64</v>
          </cell>
          <cell r="B12">
            <v>4549</v>
          </cell>
          <cell r="C12">
            <v>4570</v>
          </cell>
        </row>
        <row r="13">
          <cell r="A13" t="str">
            <v>55～59</v>
          </cell>
          <cell r="B13">
            <v>4423</v>
          </cell>
          <cell r="C13">
            <v>4393</v>
          </cell>
        </row>
        <row r="14">
          <cell r="A14" t="str">
            <v>50～54</v>
          </cell>
          <cell r="B14">
            <v>4742</v>
          </cell>
          <cell r="C14">
            <v>4567</v>
          </cell>
        </row>
        <row r="15">
          <cell r="A15" t="str">
            <v>45～49</v>
          </cell>
          <cell r="B15">
            <v>4712</v>
          </cell>
          <cell r="C15">
            <v>4423</v>
          </cell>
        </row>
        <row r="16">
          <cell r="A16" t="str">
            <v>40～44</v>
          </cell>
          <cell r="B16">
            <v>4171</v>
          </cell>
          <cell r="C16">
            <v>3725</v>
          </cell>
        </row>
        <row r="17">
          <cell r="A17" t="str">
            <v>35～39</v>
          </cell>
          <cell r="B17">
            <v>3532</v>
          </cell>
          <cell r="C17">
            <v>3254</v>
          </cell>
        </row>
        <row r="18">
          <cell r="A18" t="str">
            <v>30～34</v>
          </cell>
          <cell r="B18">
            <v>3042</v>
          </cell>
          <cell r="C18">
            <v>2741</v>
          </cell>
        </row>
        <row r="19">
          <cell r="A19" t="str">
            <v>25～29</v>
          </cell>
          <cell r="B19">
            <v>3105</v>
          </cell>
          <cell r="C19">
            <v>2780</v>
          </cell>
        </row>
        <row r="20">
          <cell r="A20" t="str">
            <v>20～24</v>
          </cell>
          <cell r="B20">
            <v>3060</v>
          </cell>
          <cell r="C20">
            <v>2897</v>
          </cell>
        </row>
        <row r="21">
          <cell r="A21" t="str">
            <v>15～19</v>
          </cell>
          <cell r="B21">
            <v>2908</v>
          </cell>
          <cell r="C21">
            <v>2784</v>
          </cell>
        </row>
        <row r="22">
          <cell r="A22" t="str">
            <v>10～14</v>
          </cell>
          <cell r="B22">
            <v>2696</v>
          </cell>
          <cell r="C22">
            <v>2543</v>
          </cell>
        </row>
        <row r="23">
          <cell r="A23" t="str">
            <v xml:space="preserve">  5～9</v>
          </cell>
          <cell r="B23">
            <v>2303</v>
          </cell>
          <cell r="C23">
            <v>2212</v>
          </cell>
        </row>
        <row r="24">
          <cell r="A24" t="str">
            <v xml:space="preserve">  0～4</v>
          </cell>
          <cell r="B24">
            <v>1748</v>
          </cell>
          <cell r="C24">
            <v>1692</v>
          </cell>
        </row>
        <row r="25">
          <cell r="B25">
            <v>65295</v>
          </cell>
          <cell r="C25">
            <v>69147</v>
          </cell>
        </row>
      </sheetData>
      <sheetData sheetId="2"/>
      <sheetData sheetId="3">
        <row r="4">
          <cell r="B4">
            <v>134442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18</v>
          </cell>
          <cell r="C4">
            <v>111</v>
          </cell>
        </row>
        <row r="5">
          <cell r="A5" t="str">
            <v>95～99</v>
          </cell>
          <cell r="B5">
            <v>164</v>
          </cell>
          <cell r="C5">
            <v>651</v>
          </cell>
        </row>
        <row r="6">
          <cell r="A6" t="str">
            <v>90～94</v>
          </cell>
          <cell r="B6">
            <v>764</v>
          </cell>
          <cell r="C6">
            <v>2011</v>
          </cell>
        </row>
        <row r="7">
          <cell r="A7" t="str">
            <v>85～89</v>
          </cell>
          <cell r="B7">
            <v>1837</v>
          </cell>
          <cell r="C7">
            <v>3622</v>
          </cell>
        </row>
        <row r="8">
          <cell r="A8" t="str">
            <v>80～84</v>
          </cell>
          <cell r="B8">
            <v>3060</v>
          </cell>
          <cell r="C8">
            <v>4293</v>
          </cell>
        </row>
        <row r="9">
          <cell r="A9" t="str">
            <v>75～79</v>
          </cell>
          <cell r="B9">
            <v>3589</v>
          </cell>
          <cell r="C9">
            <v>4577</v>
          </cell>
        </row>
        <row r="10">
          <cell r="A10" t="str">
            <v>70～74</v>
          </cell>
          <cell r="B10">
            <v>5810</v>
          </cell>
          <cell r="C10">
            <v>6294</v>
          </cell>
        </row>
        <row r="11">
          <cell r="A11" t="str">
            <v>65～69</v>
          </cell>
          <cell r="B11">
            <v>5083</v>
          </cell>
          <cell r="C11">
            <v>5116</v>
          </cell>
        </row>
        <row r="12">
          <cell r="A12" t="str">
            <v>60～64</v>
          </cell>
          <cell r="B12">
            <v>4693</v>
          </cell>
          <cell r="C12">
            <v>4732</v>
          </cell>
        </row>
        <row r="13">
          <cell r="A13" t="str">
            <v>55～59</v>
          </cell>
          <cell r="B13">
            <v>4420</v>
          </cell>
          <cell r="C13">
            <v>4442</v>
          </cell>
        </row>
        <row r="14">
          <cell r="A14" t="str">
            <v>50～54</v>
          </cell>
          <cell r="B14">
            <v>4673</v>
          </cell>
          <cell r="C14">
            <v>4520</v>
          </cell>
        </row>
        <row r="15">
          <cell r="A15" t="str">
            <v>45～49</v>
          </cell>
          <cell r="B15">
            <v>4859</v>
          </cell>
          <cell r="C15">
            <v>4557</v>
          </cell>
        </row>
        <row r="16">
          <cell r="A16" t="str">
            <v>40～44</v>
          </cell>
          <cell r="B16">
            <v>4354</v>
          </cell>
          <cell r="C16">
            <v>3988</v>
          </cell>
        </row>
        <row r="17">
          <cell r="A17" t="str">
            <v>35～39</v>
          </cell>
          <cell r="B17">
            <v>3754</v>
          </cell>
          <cell r="C17">
            <v>3443</v>
          </cell>
        </row>
        <row r="18">
          <cell r="A18" t="str">
            <v>30～34</v>
          </cell>
          <cell r="B18">
            <v>3215</v>
          </cell>
          <cell r="C18">
            <v>2921</v>
          </cell>
        </row>
        <row r="19">
          <cell r="A19" t="str">
            <v>25～29</v>
          </cell>
          <cell r="B19">
            <v>3181</v>
          </cell>
          <cell r="C19">
            <v>2867</v>
          </cell>
        </row>
        <row r="20">
          <cell r="A20" t="str">
            <v>20～24</v>
          </cell>
          <cell r="B20">
            <v>3153</v>
          </cell>
          <cell r="C20">
            <v>2885</v>
          </cell>
        </row>
        <row r="21">
          <cell r="A21" t="str">
            <v>15～19</v>
          </cell>
          <cell r="B21">
            <v>2997</v>
          </cell>
          <cell r="C21">
            <v>2842</v>
          </cell>
        </row>
        <row r="22">
          <cell r="A22" t="str">
            <v>10～14</v>
          </cell>
          <cell r="B22">
            <v>2758</v>
          </cell>
          <cell r="C22">
            <v>2616</v>
          </cell>
        </row>
        <row r="23">
          <cell r="A23" t="str">
            <v xml:space="preserve">  5～9</v>
          </cell>
          <cell r="B23">
            <v>2551</v>
          </cell>
          <cell r="C23">
            <v>2376</v>
          </cell>
        </row>
        <row r="24">
          <cell r="A24" t="str">
            <v xml:space="preserve">  0～4</v>
          </cell>
          <cell r="B24">
            <v>1909</v>
          </cell>
          <cell r="C24">
            <v>1891</v>
          </cell>
        </row>
        <row r="25">
          <cell r="B25">
            <v>66842</v>
          </cell>
          <cell r="C25">
            <v>70755</v>
          </cell>
        </row>
      </sheetData>
      <sheetData sheetId="2"/>
      <sheetData sheetId="3">
        <row r="4">
          <cell r="B4">
            <v>137597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18</v>
          </cell>
          <cell r="C4">
            <v>110</v>
          </cell>
        </row>
        <row r="5">
          <cell r="A5" t="str">
            <v>95～99</v>
          </cell>
          <cell r="B5">
            <v>162</v>
          </cell>
          <cell r="C5">
            <v>663</v>
          </cell>
        </row>
        <row r="6">
          <cell r="A6" t="str">
            <v>90～94</v>
          </cell>
          <cell r="B6">
            <v>757</v>
          </cell>
          <cell r="C6">
            <v>2012</v>
          </cell>
        </row>
        <row r="7">
          <cell r="A7" t="str">
            <v>85～89</v>
          </cell>
          <cell r="B7">
            <v>1834</v>
          </cell>
          <cell r="C7">
            <v>3599</v>
          </cell>
        </row>
        <row r="8">
          <cell r="A8" t="str">
            <v>80～84</v>
          </cell>
          <cell r="B8">
            <v>3052</v>
          </cell>
          <cell r="C8">
            <v>4313</v>
          </cell>
        </row>
        <row r="9">
          <cell r="A9" t="str">
            <v>75～79</v>
          </cell>
          <cell r="B9">
            <v>3580</v>
          </cell>
          <cell r="C9">
            <v>4540</v>
          </cell>
        </row>
        <row r="10">
          <cell r="A10" t="str">
            <v>70～74</v>
          </cell>
          <cell r="B10">
            <v>5821</v>
          </cell>
          <cell r="C10">
            <v>6304</v>
          </cell>
        </row>
        <row r="11">
          <cell r="A11" t="str">
            <v>65～69</v>
          </cell>
          <cell r="B11">
            <v>5098</v>
          </cell>
          <cell r="C11">
            <v>5138</v>
          </cell>
        </row>
        <row r="12">
          <cell r="A12" t="str">
            <v>60～64</v>
          </cell>
          <cell r="B12">
            <v>4698</v>
          </cell>
          <cell r="C12">
            <v>4730</v>
          </cell>
        </row>
        <row r="13">
          <cell r="A13" t="str">
            <v>55～59</v>
          </cell>
          <cell r="B13">
            <v>4412</v>
          </cell>
          <cell r="C13">
            <v>4453</v>
          </cell>
        </row>
        <row r="14">
          <cell r="A14" t="str">
            <v>50～54</v>
          </cell>
          <cell r="B14">
            <v>4674</v>
          </cell>
          <cell r="C14">
            <v>4518</v>
          </cell>
        </row>
        <row r="15">
          <cell r="A15" t="str">
            <v>45～49</v>
          </cell>
          <cell r="B15">
            <v>4850</v>
          </cell>
          <cell r="C15">
            <v>4537</v>
          </cell>
        </row>
        <row r="16">
          <cell r="A16" t="str">
            <v>40～44</v>
          </cell>
          <cell r="B16">
            <v>4384</v>
          </cell>
          <cell r="C16">
            <v>4010</v>
          </cell>
        </row>
        <row r="17">
          <cell r="A17" t="str">
            <v>35～39</v>
          </cell>
          <cell r="B17">
            <v>3758</v>
          </cell>
          <cell r="C17">
            <v>3451</v>
          </cell>
        </row>
        <row r="18">
          <cell r="A18" t="str">
            <v>30～34</v>
          </cell>
          <cell r="B18">
            <v>3227</v>
          </cell>
          <cell r="C18">
            <v>2926</v>
          </cell>
        </row>
        <row r="19">
          <cell r="A19" t="str">
            <v>25～29</v>
          </cell>
          <cell r="B19">
            <v>3160</v>
          </cell>
          <cell r="C19">
            <v>2846</v>
          </cell>
        </row>
        <row r="20">
          <cell r="A20" t="str">
            <v>20～24</v>
          </cell>
          <cell r="B20">
            <v>3155</v>
          </cell>
          <cell r="C20">
            <v>2875</v>
          </cell>
        </row>
        <row r="21">
          <cell r="A21" t="str">
            <v>15～19</v>
          </cell>
          <cell r="B21">
            <v>3007</v>
          </cell>
          <cell r="C21">
            <v>2825</v>
          </cell>
        </row>
        <row r="22">
          <cell r="A22" t="str">
            <v>10～14</v>
          </cell>
          <cell r="B22">
            <v>2751</v>
          </cell>
          <cell r="C22">
            <v>2617</v>
          </cell>
        </row>
        <row r="23">
          <cell r="A23" t="str">
            <v xml:space="preserve">  5～9</v>
          </cell>
          <cell r="B23">
            <v>2563</v>
          </cell>
          <cell r="C23">
            <v>2386</v>
          </cell>
        </row>
        <row r="24">
          <cell r="A24" t="str">
            <v xml:space="preserve">  0～4</v>
          </cell>
          <cell r="B24">
            <v>1920</v>
          </cell>
          <cell r="C24">
            <v>1910</v>
          </cell>
        </row>
        <row r="25">
          <cell r="B25">
            <v>66881</v>
          </cell>
          <cell r="C25">
            <v>70763</v>
          </cell>
        </row>
      </sheetData>
      <sheetData sheetId="2"/>
      <sheetData sheetId="3">
        <row r="4">
          <cell r="B4">
            <v>137644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20</v>
          </cell>
          <cell r="C4">
            <v>109</v>
          </cell>
        </row>
        <row r="5">
          <cell r="A5" t="str">
            <v>95～99</v>
          </cell>
          <cell r="B5">
            <v>172</v>
          </cell>
          <cell r="C5">
            <v>659</v>
          </cell>
        </row>
        <row r="6">
          <cell r="A6" t="str">
            <v>90～94</v>
          </cell>
          <cell r="B6">
            <v>741</v>
          </cell>
          <cell r="C6">
            <v>2023</v>
          </cell>
        </row>
        <row r="7">
          <cell r="A7" t="str">
            <v>85～89</v>
          </cell>
          <cell r="B7">
            <v>1841</v>
          </cell>
          <cell r="C7">
            <v>3610</v>
          </cell>
        </row>
        <row r="8">
          <cell r="A8" t="str">
            <v>80～84</v>
          </cell>
          <cell r="B8">
            <v>3054</v>
          </cell>
          <cell r="C8">
            <v>4337</v>
          </cell>
        </row>
        <row r="9">
          <cell r="A9" t="str">
            <v>75～79</v>
          </cell>
          <cell r="B9">
            <v>3566</v>
          </cell>
          <cell r="C9">
            <v>4491</v>
          </cell>
        </row>
        <row r="10">
          <cell r="A10" t="str">
            <v>70～74</v>
          </cell>
          <cell r="B10">
            <v>5816</v>
          </cell>
          <cell r="C10">
            <v>6319</v>
          </cell>
        </row>
        <row r="11">
          <cell r="A11" t="str">
            <v>65～69</v>
          </cell>
          <cell r="B11">
            <v>5114</v>
          </cell>
          <cell r="C11">
            <v>5159</v>
          </cell>
        </row>
        <row r="12">
          <cell r="A12" t="str">
            <v>60～64</v>
          </cell>
          <cell r="B12">
            <v>4716</v>
          </cell>
          <cell r="C12">
            <v>4732</v>
          </cell>
        </row>
        <row r="13">
          <cell r="A13" t="str">
            <v>55～59</v>
          </cell>
          <cell r="B13">
            <v>4380</v>
          </cell>
          <cell r="C13">
            <v>4468</v>
          </cell>
        </row>
        <row r="14">
          <cell r="A14" t="str">
            <v>50～54</v>
          </cell>
          <cell r="B14">
            <v>4700</v>
          </cell>
          <cell r="C14">
            <v>4510</v>
          </cell>
        </row>
        <row r="15">
          <cell r="A15" t="str">
            <v>45～49</v>
          </cell>
          <cell r="B15">
            <v>4853</v>
          </cell>
          <cell r="C15">
            <v>4531</v>
          </cell>
        </row>
        <row r="16">
          <cell r="A16" t="str">
            <v>40～44</v>
          </cell>
          <cell r="B16">
            <v>4390</v>
          </cell>
          <cell r="C16">
            <v>4032</v>
          </cell>
        </row>
        <row r="17">
          <cell r="A17" t="str">
            <v>35～39</v>
          </cell>
          <cell r="B17">
            <v>3788</v>
          </cell>
          <cell r="C17">
            <v>3458</v>
          </cell>
        </row>
        <row r="18">
          <cell r="A18" t="str">
            <v>30～34</v>
          </cell>
          <cell r="B18">
            <v>3227</v>
          </cell>
          <cell r="C18">
            <v>2930</v>
          </cell>
        </row>
        <row r="19">
          <cell r="A19" t="str">
            <v>25～29</v>
          </cell>
          <cell r="B19">
            <v>3117</v>
          </cell>
          <cell r="C19">
            <v>2842</v>
          </cell>
        </row>
        <row r="20">
          <cell r="A20" t="str">
            <v>20～24</v>
          </cell>
          <cell r="B20">
            <v>3153</v>
          </cell>
          <cell r="C20">
            <v>2855</v>
          </cell>
        </row>
        <row r="21">
          <cell r="A21" t="str">
            <v>15～19</v>
          </cell>
          <cell r="B21">
            <v>3023</v>
          </cell>
          <cell r="C21">
            <v>2819</v>
          </cell>
        </row>
        <row r="22">
          <cell r="A22" t="str">
            <v>10～14</v>
          </cell>
          <cell r="B22">
            <v>2766</v>
          </cell>
          <cell r="C22">
            <v>2625</v>
          </cell>
        </row>
        <row r="23">
          <cell r="A23" t="str">
            <v xml:space="preserve">  5～9</v>
          </cell>
          <cell r="B23">
            <v>2559</v>
          </cell>
          <cell r="C23">
            <v>2399</v>
          </cell>
        </row>
        <row r="24">
          <cell r="A24" t="str">
            <v xml:space="preserve">  0～4</v>
          </cell>
          <cell r="B24">
            <v>1938</v>
          </cell>
          <cell r="C24">
            <v>1903</v>
          </cell>
        </row>
        <row r="25">
          <cell r="B25">
            <v>66934</v>
          </cell>
          <cell r="C25">
            <v>70811</v>
          </cell>
        </row>
      </sheetData>
      <sheetData sheetId="2"/>
      <sheetData sheetId="3">
        <row r="4">
          <cell r="B4">
            <v>137745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21</v>
          </cell>
          <cell r="C4">
            <v>108</v>
          </cell>
        </row>
        <row r="5">
          <cell r="A5" t="str">
            <v>95～99</v>
          </cell>
          <cell r="B5">
            <v>172</v>
          </cell>
          <cell r="C5">
            <v>661</v>
          </cell>
        </row>
        <row r="6">
          <cell r="A6" t="str">
            <v>90～94</v>
          </cell>
          <cell r="B6">
            <v>728</v>
          </cell>
          <cell r="C6">
            <v>2023</v>
          </cell>
        </row>
        <row r="7">
          <cell r="A7" t="str">
            <v>85～89</v>
          </cell>
          <cell r="B7">
            <v>1840</v>
          </cell>
          <cell r="C7">
            <v>3588</v>
          </cell>
        </row>
        <row r="8">
          <cell r="A8" t="str">
            <v>80～84</v>
          </cell>
          <cell r="B8">
            <v>3050</v>
          </cell>
          <cell r="C8">
            <v>4321</v>
          </cell>
        </row>
        <row r="9">
          <cell r="A9" t="str">
            <v>75～79</v>
          </cell>
          <cell r="B9">
            <v>3568</v>
          </cell>
          <cell r="C9">
            <v>4498</v>
          </cell>
        </row>
        <row r="10">
          <cell r="A10" t="str">
            <v>70～74</v>
          </cell>
          <cell r="B10">
            <v>5808</v>
          </cell>
          <cell r="C10">
            <v>6309</v>
          </cell>
        </row>
        <row r="11">
          <cell r="A11" t="str">
            <v>65～69</v>
          </cell>
          <cell r="B11">
            <v>5125</v>
          </cell>
          <cell r="C11">
            <v>5186</v>
          </cell>
        </row>
        <row r="12">
          <cell r="A12" t="str">
            <v>60～64</v>
          </cell>
          <cell r="B12">
            <v>4723</v>
          </cell>
          <cell r="C12">
            <v>4725</v>
          </cell>
        </row>
        <row r="13">
          <cell r="A13" t="str">
            <v>55～59</v>
          </cell>
          <cell r="B13">
            <v>4371</v>
          </cell>
          <cell r="C13">
            <v>4461</v>
          </cell>
        </row>
        <row r="14">
          <cell r="A14" t="str">
            <v>50～54</v>
          </cell>
          <cell r="B14">
            <v>4684</v>
          </cell>
          <cell r="C14">
            <v>4512</v>
          </cell>
        </row>
        <row r="15">
          <cell r="A15" t="str">
            <v>45～49</v>
          </cell>
          <cell r="B15">
            <v>4865</v>
          </cell>
          <cell r="C15">
            <v>4558</v>
          </cell>
        </row>
        <row r="16">
          <cell r="A16" t="str">
            <v>40～44</v>
          </cell>
          <cell r="B16">
            <v>4409</v>
          </cell>
          <cell r="C16">
            <v>4037</v>
          </cell>
        </row>
        <row r="17">
          <cell r="A17" t="str">
            <v>35～39</v>
          </cell>
          <cell r="B17">
            <v>3814</v>
          </cell>
          <cell r="C17">
            <v>3469</v>
          </cell>
        </row>
        <row r="18">
          <cell r="A18" t="str">
            <v>30～34</v>
          </cell>
          <cell r="B18">
            <v>3214</v>
          </cell>
          <cell r="C18">
            <v>2922</v>
          </cell>
        </row>
        <row r="19">
          <cell r="A19" t="str">
            <v>25～29</v>
          </cell>
          <cell r="B19">
            <v>3116</v>
          </cell>
          <cell r="C19">
            <v>2852</v>
          </cell>
        </row>
        <row r="20">
          <cell r="A20" t="str">
            <v>20～24</v>
          </cell>
          <cell r="B20">
            <v>3155</v>
          </cell>
          <cell r="C20">
            <v>2868</v>
          </cell>
        </row>
        <row r="21">
          <cell r="A21" t="str">
            <v>15～19</v>
          </cell>
          <cell r="B21">
            <v>3025</v>
          </cell>
          <cell r="C21">
            <v>2836</v>
          </cell>
        </row>
        <row r="22">
          <cell r="A22" t="str">
            <v>10～14</v>
          </cell>
          <cell r="B22">
            <v>2770</v>
          </cell>
          <cell r="C22">
            <v>2630</v>
          </cell>
        </row>
        <row r="23">
          <cell r="A23" t="str">
            <v xml:space="preserve">  5～9</v>
          </cell>
          <cell r="B23">
            <v>2573</v>
          </cell>
          <cell r="C23">
            <v>2404</v>
          </cell>
        </row>
        <row r="24">
          <cell r="A24" t="str">
            <v xml:space="preserve">  0～4</v>
          </cell>
          <cell r="B24">
            <v>1951</v>
          </cell>
          <cell r="C24">
            <v>1918</v>
          </cell>
        </row>
        <row r="25">
          <cell r="B25">
            <v>66982</v>
          </cell>
          <cell r="C25">
            <v>70886</v>
          </cell>
        </row>
      </sheetData>
      <sheetData sheetId="2"/>
      <sheetData sheetId="3">
        <row r="4">
          <cell r="B4">
            <v>137868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20</v>
          </cell>
          <cell r="C4">
            <v>109</v>
          </cell>
        </row>
        <row r="5">
          <cell r="A5" t="str">
            <v>95～99</v>
          </cell>
          <cell r="B5">
            <v>170</v>
          </cell>
          <cell r="C5">
            <v>653</v>
          </cell>
        </row>
        <row r="6">
          <cell r="A6" t="str">
            <v>90～94</v>
          </cell>
          <cell r="B6">
            <v>713</v>
          </cell>
          <cell r="C6">
            <v>2004</v>
          </cell>
        </row>
        <row r="7">
          <cell r="A7" t="str">
            <v>85～89</v>
          </cell>
          <cell r="B7">
            <v>1838</v>
          </cell>
          <cell r="C7">
            <v>3581</v>
          </cell>
        </row>
        <row r="8">
          <cell r="A8" t="str">
            <v>80～84</v>
          </cell>
          <cell r="B8">
            <v>3047</v>
          </cell>
          <cell r="C8">
            <v>4350</v>
          </cell>
        </row>
        <row r="9">
          <cell r="A9" t="str">
            <v>75～79</v>
          </cell>
          <cell r="B9">
            <v>3576</v>
          </cell>
          <cell r="C9">
            <v>4454</v>
          </cell>
        </row>
        <row r="10">
          <cell r="A10" t="str">
            <v>70～74</v>
          </cell>
          <cell r="B10">
            <v>5806</v>
          </cell>
          <cell r="C10">
            <v>6339</v>
          </cell>
        </row>
        <row r="11">
          <cell r="A11" t="str">
            <v>65～69</v>
          </cell>
          <cell r="B11">
            <v>5139</v>
          </cell>
          <cell r="C11">
            <v>5228</v>
          </cell>
        </row>
        <row r="12">
          <cell r="A12" t="str">
            <v>60～64</v>
          </cell>
          <cell r="B12">
            <v>4717</v>
          </cell>
          <cell r="C12">
            <v>4714</v>
          </cell>
        </row>
        <row r="13">
          <cell r="A13" t="str">
            <v>55～59</v>
          </cell>
          <cell r="B13">
            <v>4362</v>
          </cell>
          <cell r="C13">
            <v>4461</v>
          </cell>
        </row>
        <row r="14">
          <cell r="A14" t="str">
            <v>50～54</v>
          </cell>
          <cell r="B14">
            <v>4727</v>
          </cell>
          <cell r="C14">
            <v>4518</v>
          </cell>
        </row>
        <row r="15">
          <cell r="A15" t="str">
            <v>45～49</v>
          </cell>
          <cell r="B15">
            <v>4884</v>
          </cell>
          <cell r="C15">
            <v>4572</v>
          </cell>
        </row>
        <row r="16">
          <cell r="A16" t="str">
            <v>40～44</v>
          </cell>
          <cell r="B16">
            <v>4413</v>
          </cell>
          <cell r="C16">
            <v>4040</v>
          </cell>
        </row>
        <row r="17">
          <cell r="A17" t="str">
            <v>35～39</v>
          </cell>
          <cell r="B17">
            <v>3823</v>
          </cell>
          <cell r="C17">
            <v>3471</v>
          </cell>
        </row>
        <row r="18">
          <cell r="A18" t="str">
            <v>30～34</v>
          </cell>
          <cell r="B18">
            <v>3253</v>
          </cell>
          <cell r="C18">
            <v>2960</v>
          </cell>
        </row>
        <row r="19">
          <cell r="A19" t="str">
            <v>25～29</v>
          </cell>
          <cell r="B19">
            <v>3126</v>
          </cell>
          <cell r="C19">
            <v>2876</v>
          </cell>
        </row>
        <row r="20">
          <cell r="A20" t="str">
            <v>20～24</v>
          </cell>
          <cell r="B20">
            <v>3218</v>
          </cell>
          <cell r="C20">
            <v>2934</v>
          </cell>
        </row>
        <row r="21">
          <cell r="A21" t="str">
            <v>15～19</v>
          </cell>
          <cell r="B21">
            <v>3072</v>
          </cell>
          <cell r="C21">
            <v>2877</v>
          </cell>
        </row>
        <row r="22">
          <cell r="A22" t="str">
            <v>10～14</v>
          </cell>
          <cell r="B22">
            <v>2785</v>
          </cell>
          <cell r="C22">
            <v>2632</v>
          </cell>
        </row>
        <row r="23">
          <cell r="A23" t="str">
            <v xml:space="preserve">  5～9</v>
          </cell>
          <cell r="B23">
            <v>2570</v>
          </cell>
          <cell r="C23">
            <v>2417</v>
          </cell>
        </row>
        <row r="24">
          <cell r="A24" t="str">
            <v xml:space="preserve">  0～4</v>
          </cell>
          <cell r="B24">
            <v>1978</v>
          </cell>
          <cell r="C24">
            <v>1921</v>
          </cell>
        </row>
        <row r="25">
          <cell r="B25">
            <v>67237</v>
          </cell>
          <cell r="C25">
            <v>71111</v>
          </cell>
        </row>
      </sheetData>
      <sheetData sheetId="2"/>
      <sheetData sheetId="3">
        <row r="4">
          <cell r="B4">
            <v>138348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21</v>
          </cell>
          <cell r="C4">
            <v>112</v>
          </cell>
        </row>
        <row r="5">
          <cell r="A5" t="str">
            <v>95～99</v>
          </cell>
          <cell r="B5">
            <v>167</v>
          </cell>
          <cell r="C5">
            <v>645</v>
          </cell>
        </row>
        <row r="6">
          <cell r="A6" t="str">
            <v>90～94</v>
          </cell>
          <cell r="B6">
            <v>704</v>
          </cell>
          <cell r="C6">
            <v>2006</v>
          </cell>
        </row>
        <row r="7">
          <cell r="A7" t="str">
            <v>85～89</v>
          </cell>
          <cell r="B7">
            <v>1845</v>
          </cell>
          <cell r="C7">
            <v>3568</v>
          </cell>
        </row>
        <row r="8">
          <cell r="A8" t="str">
            <v>80～84</v>
          </cell>
          <cell r="B8">
            <v>3036</v>
          </cell>
          <cell r="C8">
            <v>4357</v>
          </cell>
        </row>
        <row r="9">
          <cell r="A9" t="str">
            <v>75～79</v>
          </cell>
          <cell r="B9">
            <v>3571</v>
          </cell>
          <cell r="C9">
            <v>4438</v>
          </cell>
        </row>
        <row r="10">
          <cell r="A10" t="str">
            <v>70～74</v>
          </cell>
          <cell r="B10">
            <v>5799</v>
          </cell>
          <cell r="C10">
            <v>6342</v>
          </cell>
        </row>
        <row r="11">
          <cell r="A11" t="str">
            <v>65～69</v>
          </cell>
          <cell r="B11">
            <v>5182</v>
          </cell>
          <cell r="C11">
            <v>5262</v>
          </cell>
        </row>
        <row r="12">
          <cell r="A12" t="str">
            <v>60～64</v>
          </cell>
          <cell r="B12">
            <v>4703</v>
          </cell>
          <cell r="C12">
            <v>4708</v>
          </cell>
        </row>
        <row r="13">
          <cell r="A13" t="str">
            <v>55～59</v>
          </cell>
          <cell r="B13">
            <v>4374</v>
          </cell>
          <cell r="C13">
            <v>4467</v>
          </cell>
        </row>
        <row r="14">
          <cell r="A14" t="str">
            <v>50～54</v>
          </cell>
          <cell r="B14">
            <v>4736</v>
          </cell>
          <cell r="C14">
            <v>4534</v>
          </cell>
        </row>
        <row r="15">
          <cell r="A15" t="str">
            <v>45～49</v>
          </cell>
          <cell r="B15">
            <v>4875</v>
          </cell>
          <cell r="C15">
            <v>4568</v>
          </cell>
        </row>
        <row r="16">
          <cell r="A16" t="str">
            <v>40～44</v>
          </cell>
          <cell r="B16">
            <v>4431</v>
          </cell>
          <cell r="C16">
            <v>4057</v>
          </cell>
        </row>
        <row r="17">
          <cell r="A17" t="str">
            <v>35～39</v>
          </cell>
          <cell r="B17">
            <v>3836</v>
          </cell>
          <cell r="C17">
            <v>3487</v>
          </cell>
        </row>
        <row r="18">
          <cell r="A18" t="str">
            <v>30～34</v>
          </cell>
          <cell r="B18">
            <v>3246</v>
          </cell>
          <cell r="C18">
            <v>2973</v>
          </cell>
        </row>
        <row r="19">
          <cell r="A19" t="str">
            <v>25～29</v>
          </cell>
          <cell r="B19">
            <v>3135</v>
          </cell>
          <cell r="C19">
            <v>2900</v>
          </cell>
        </row>
        <row r="20">
          <cell r="A20" t="str">
            <v>20～24</v>
          </cell>
          <cell r="B20">
            <v>3231</v>
          </cell>
          <cell r="C20">
            <v>2925</v>
          </cell>
        </row>
        <row r="21">
          <cell r="A21" t="str">
            <v>15～19</v>
          </cell>
          <cell r="B21">
            <v>3075</v>
          </cell>
          <cell r="C21">
            <v>2888</v>
          </cell>
        </row>
        <row r="22">
          <cell r="A22" t="str">
            <v>10～14</v>
          </cell>
          <cell r="B22">
            <v>2783</v>
          </cell>
          <cell r="C22">
            <v>2629</v>
          </cell>
        </row>
        <row r="23">
          <cell r="A23" t="str">
            <v xml:space="preserve">  5～9</v>
          </cell>
          <cell r="B23">
            <v>2595</v>
          </cell>
          <cell r="C23">
            <v>2420</v>
          </cell>
        </row>
        <row r="24">
          <cell r="A24" t="str">
            <v xml:space="preserve">  0～4</v>
          </cell>
          <cell r="B24">
            <v>1979</v>
          </cell>
          <cell r="C24">
            <v>1928</v>
          </cell>
        </row>
        <row r="25">
          <cell r="B25">
            <v>67324</v>
          </cell>
          <cell r="C25">
            <v>71214</v>
          </cell>
        </row>
      </sheetData>
      <sheetData sheetId="2"/>
      <sheetData sheetId="3">
        <row r="4">
          <cell r="B4">
            <v>138538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年齢別，男女別人口"/>
      <sheetName val="ピラミッド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20</v>
          </cell>
          <cell r="C4">
            <v>114</v>
          </cell>
        </row>
        <row r="5">
          <cell r="A5" t="str">
            <v>95～99</v>
          </cell>
          <cell r="B5">
            <v>162</v>
          </cell>
          <cell r="C5">
            <v>638</v>
          </cell>
        </row>
        <row r="6">
          <cell r="A6" t="str">
            <v>90～94</v>
          </cell>
          <cell r="B6">
            <v>703</v>
          </cell>
          <cell r="C6">
            <v>2002</v>
          </cell>
        </row>
        <row r="7">
          <cell r="A7" t="str">
            <v>85～89</v>
          </cell>
          <cell r="B7">
            <v>1832</v>
          </cell>
          <cell r="C7">
            <v>3549</v>
          </cell>
        </row>
        <row r="8">
          <cell r="A8" t="str">
            <v>80～84</v>
          </cell>
          <cell r="B8">
            <v>3028</v>
          </cell>
          <cell r="C8">
            <v>4354</v>
          </cell>
        </row>
        <row r="9">
          <cell r="A9" t="str">
            <v>75～79</v>
          </cell>
          <cell r="B9">
            <v>3571</v>
          </cell>
          <cell r="C9">
            <v>4456</v>
          </cell>
        </row>
        <row r="10">
          <cell r="A10" t="str">
            <v>70～74</v>
          </cell>
          <cell r="B10">
            <v>5787</v>
          </cell>
          <cell r="C10">
            <v>6334</v>
          </cell>
        </row>
        <row r="11">
          <cell r="A11" t="str">
            <v>65～69</v>
          </cell>
          <cell r="B11">
            <v>5200</v>
          </cell>
          <cell r="C11">
            <v>5289</v>
          </cell>
        </row>
        <row r="12">
          <cell r="A12" t="str">
            <v>60～64</v>
          </cell>
          <cell r="B12">
            <v>4721</v>
          </cell>
          <cell r="C12">
            <v>4716</v>
          </cell>
        </row>
        <row r="13">
          <cell r="A13" t="str">
            <v>55～59</v>
          </cell>
          <cell r="B13">
            <v>4382</v>
          </cell>
          <cell r="C13">
            <v>4457</v>
          </cell>
        </row>
        <row r="14">
          <cell r="A14" t="str">
            <v>50～54</v>
          </cell>
          <cell r="B14">
            <v>4739</v>
          </cell>
          <cell r="C14">
            <v>4544</v>
          </cell>
        </row>
        <row r="15">
          <cell r="A15" t="str">
            <v>45～49</v>
          </cell>
          <cell r="B15">
            <v>4870</v>
          </cell>
          <cell r="C15">
            <v>4591</v>
          </cell>
        </row>
        <row r="16">
          <cell r="A16" t="str">
            <v>40～44</v>
          </cell>
          <cell r="B16">
            <v>4460</v>
          </cell>
          <cell r="C16">
            <v>4065</v>
          </cell>
        </row>
        <row r="17">
          <cell r="A17" t="str">
            <v>35～39</v>
          </cell>
          <cell r="B17">
            <v>3845</v>
          </cell>
          <cell r="C17">
            <v>3504</v>
          </cell>
        </row>
        <row r="18">
          <cell r="A18" t="str">
            <v>30～34</v>
          </cell>
          <cell r="B18">
            <v>3238</v>
          </cell>
          <cell r="C18">
            <v>2981</v>
          </cell>
        </row>
        <row r="19">
          <cell r="A19" t="str">
            <v>25～29</v>
          </cell>
          <cell r="B19">
            <v>3158</v>
          </cell>
          <cell r="C19">
            <v>2879</v>
          </cell>
        </row>
        <row r="20">
          <cell r="A20" t="str">
            <v>20～24</v>
          </cell>
          <cell r="B20">
            <v>3232</v>
          </cell>
          <cell r="C20">
            <v>2933</v>
          </cell>
        </row>
        <row r="21">
          <cell r="A21" t="str">
            <v>15～19</v>
          </cell>
          <cell r="B21">
            <v>3078</v>
          </cell>
          <cell r="C21">
            <v>2901</v>
          </cell>
        </row>
        <row r="22">
          <cell r="A22" t="str">
            <v>10～14</v>
          </cell>
          <cell r="B22">
            <v>2771</v>
          </cell>
          <cell r="C22">
            <v>2632</v>
          </cell>
        </row>
        <row r="23">
          <cell r="A23" t="str">
            <v xml:space="preserve">  5～9</v>
          </cell>
          <cell r="B23">
            <v>2606</v>
          </cell>
          <cell r="C23">
            <v>2428</v>
          </cell>
        </row>
        <row r="24">
          <cell r="A24" t="str">
            <v xml:space="preserve">  0～4</v>
          </cell>
          <cell r="B24">
            <v>1996</v>
          </cell>
          <cell r="C24">
            <v>1920</v>
          </cell>
        </row>
        <row r="25">
          <cell r="B25">
            <v>67399</v>
          </cell>
          <cell r="C25">
            <v>71287</v>
          </cell>
        </row>
      </sheetData>
      <sheetData sheetId="2">
        <row r="4">
          <cell r="B4">
            <v>138686</v>
          </cell>
        </row>
      </sheetData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入力用"/>
      <sheetName val="集計"/>
      <sheetName val="ピラミッド"/>
      <sheetName val="年齢別，男女別人口"/>
    </sheetNames>
    <sheetDataSet>
      <sheetData sheetId="0" refreshError="1"/>
      <sheetData sheetId="1"/>
      <sheetData sheetId="2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21</v>
          </cell>
          <cell r="C4">
            <v>115</v>
          </cell>
        </row>
        <row r="5">
          <cell r="A5" t="str">
            <v>95～99</v>
          </cell>
          <cell r="B5">
            <v>162</v>
          </cell>
          <cell r="C5">
            <v>638</v>
          </cell>
        </row>
        <row r="6">
          <cell r="A6" t="str">
            <v>90～94</v>
          </cell>
          <cell r="B6">
            <v>704</v>
          </cell>
          <cell r="C6">
            <v>2002</v>
          </cell>
        </row>
        <row r="7">
          <cell r="A7" t="str">
            <v>85～89</v>
          </cell>
          <cell r="B7">
            <v>1832</v>
          </cell>
          <cell r="C7">
            <v>3549</v>
          </cell>
        </row>
        <row r="8">
          <cell r="A8" t="str">
            <v>80～84</v>
          </cell>
          <cell r="B8">
            <v>3028</v>
          </cell>
          <cell r="C8">
            <v>4354</v>
          </cell>
        </row>
        <row r="9">
          <cell r="A9" t="str">
            <v>75～79</v>
          </cell>
          <cell r="B9">
            <v>3571</v>
          </cell>
          <cell r="C9">
            <v>4456</v>
          </cell>
        </row>
        <row r="10">
          <cell r="A10" t="str">
            <v>70～74</v>
          </cell>
          <cell r="B10">
            <v>5787</v>
          </cell>
          <cell r="C10">
            <v>6335</v>
          </cell>
        </row>
        <row r="11">
          <cell r="A11" t="str">
            <v>65～69</v>
          </cell>
          <cell r="B11">
            <v>5200</v>
          </cell>
          <cell r="C11">
            <v>5289</v>
          </cell>
        </row>
        <row r="12">
          <cell r="A12" t="str">
            <v>60～64</v>
          </cell>
          <cell r="B12">
            <v>4721</v>
          </cell>
          <cell r="C12">
            <v>4716</v>
          </cell>
        </row>
        <row r="13">
          <cell r="A13" t="str">
            <v>55～59</v>
          </cell>
          <cell r="B13">
            <v>4382</v>
          </cell>
          <cell r="C13">
            <v>4457</v>
          </cell>
        </row>
        <row r="14">
          <cell r="A14" t="str">
            <v>50～54</v>
          </cell>
          <cell r="B14">
            <v>4739</v>
          </cell>
          <cell r="C14">
            <v>4544</v>
          </cell>
        </row>
        <row r="15">
          <cell r="A15" t="str">
            <v>45～49</v>
          </cell>
          <cell r="B15">
            <v>4870</v>
          </cell>
          <cell r="C15">
            <v>4591</v>
          </cell>
        </row>
        <row r="16">
          <cell r="A16" t="str">
            <v>40～44</v>
          </cell>
          <cell r="B16">
            <v>4460</v>
          </cell>
          <cell r="C16">
            <v>4065</v>
          </cell>
        </row>
        <row r="17">
          <cell r="A17" t="str">
            <v>35～39</v>
          </cell>
          <cell r="B17">
            <v>3845</v>
          </cell>
          <cell r="C17">
            <v>3504</v>
          </cell>
        </row>
        <row r="18">
          <cell r="A18" t="str">
            <v>30～34</v>
          </cell>
          <cell r="B18">
            <v>3238</v>
          </cell>
          <cell r="C18">
            <v>2981</v>
          </cell>
        </row>
        <row r="19">
          <cell r="A19" t="str">
            <v>25～29</v>
          </cell>
          <cell r="B19">
            <v>3158</v>
          </cell>
          <cell r="C19">
            <v>2879</v>
          </cell>
        </row>
        <row r="20">
          <cell r="A20" t="str">
            <v>20～24</v>
          </cell>
          <cell r="B20">
            <v>3232</v>
          </cell>
          <cell r="C20">
            <v>2933</v>
          </cell>
        </row>
        <row r="21">
          <cell r="A21" t="str">
            <v>15～19</v>
          </cell>
          <cell r="B21">
            <v>3078</v>
          </cell>
          <cell r="C21">
            <v>2901</v>
          </cell>
        </row>
        <row r="22">
          <cell r="A22" t="str">
            <v>10～14</v>
          </cell>
          <cell r="B22">
            <v>2771</v>
          </cell>
          <cell r="C22">
            <v>2632</v>
          </cell>
        </row>
        <row r="23">
          <cell r="A23" t="str">
            <v xml:space="preserve">  5～9</v>
          </cell>
          <cell r="B23">
            <v>2606</v>
          </cell>
          <cell r="C23">
            <v>2428</v>
          </cell>
        </row>
        <row r="24">
          <cell r="A24" t="str">
            <v xml:space="preserve">  0～4</v>
          </cell>
          <cell r="B24">
            <v>1996</v>
          </cell>
          <cell r="C24">
            <v>1920</v>
          </cell>
        </row>
      </sheetData>
      <sheetData sheetId="3"/>
      <sheetData sheetId="4">
        <row r="4">
          <cell r="B4">
            <v>138690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21</v>
          </cell>
          <cell r="C4">
            <v>113</v>
          </cell>
        </row>
        <row r="5">
          <cell r="A5" t="str">
            <v>95～99</v>
          </cell>
          <cell r="B5">
            <v>159</v>
          </cell>
          <cell r="C5">
            <v>632</v>
          </cell>
        </row>
        <row r="6">
          <cell r="A6" t="str">
            <v>90～94</v>
          </cell>
          <cell r="B6">
            <v>694</v>
          </cell>
          <cell r="C6">
            <v>2022</v>
          </cell>
        </row>
        <row r="7">
          <cell r="A7" t="str">
            <v>85～89</v>
          </cell>
          <cell r="B7">
            <v>1835</v>
          </cell>
          <cell r="C7">
            <v>3535</v>
          </cell>
        </row>
        <row r="8">
          <cell r="A8" t="str">
            <v>80～84</v>
          </cell>
          <cell r="B8">
            <v>3013</v>
          </cell>
          <cell r="C8">
            <v>4349</v>
          </cell>
        </row>
        <row r="9">
          <cell r="A9" t="str">
            <v>75～79</v>
          </cell>
          <cell r="B9">
            <v>3588</v>
          </cell>
          <cell r="C9">
            <v>4468</v>
          </cell>
        </row>
        <row r="10">
          <cell r="A10" t="str">
            <v>70～74</v>
          </cell>
          <cell r="B10">
            <v>5754</v>
          </cell>
          <cell r="C10">
            <v>6350</v>
          </cell>
        </row>
        <row r="11">
          <cell r="A11" t="str">
            <v>65～69</v>
          </cell>
          <cell r="B11">
            <v>5241</v>
          </cell>
          <cell r="C11">
            <v>5272</v>
          </cell>
        </row>
        <row r="12">
          <cell r="A12" t="str">
            <v>60～64</v>
          </cell>
          <cell r="B12">
            <v>4709</v>
          </cell>
          <cell r="C12">
            <v>4736</v>
          </cell>
        </row>
        <row r="13">
          <cell r="A13" t="str">
            <v>55～59</v>
          </cell>
          <cell r="B13">
            <v>4398</v>
          </cell>
          <cell r="C13">
            <v>4459</v>
          </cell>
        </row>
        <row r="14">
          <cell r="A14" t="str">
            <v>50～54</v>
          </cell>
          <cell r="B14">
            <v>4742</v>
          </cell>
          <cell r="C14">
            <v>4547</v>
          </cell>
        </row>
        <row r="15">
          <cell r="A15" t="str">
            <v>45～49</v>
          </cell>
          <cell r="B15">
            <v>4874</v>
          </cell>
          <cell r="C15">
            <v>4590</v>
          </cell>
        </row>
        <row r="16">
          <cell r="A16" t="str">
            <v>40～44</v>
          </cell>
          <cell r="B16">
            <v>4466</v>
          </cell>
          <cell r="C16">
            <v>4085</v>
          </cell>
        </row>
        <row r="17">
          <cell r="A17" t="str">
            <v>35～39</v>
          </cell>
          <cell r="B17">
            <v>3861</v>
          </cell>
          <cell r="C17">
            <v>3518</v>
          </cell>
        </row>
        <row r="18">
          <cell r="A18" t="str">
            <v>30～34</v>
          </cell>
          <cell r="B18">
            <v>3234</v>
          </cell>
          <cell r="C18">
            <v>2980</v>
          </cell>
        </row>
        <row r="19">
          <cell r="A19" t="str">
            <v>25～29</v>
          </cell>
          <cell r="B19">
            <v>3180</v>
          </cell>
          <cell r="C19">
            <v>2899</v>
          </cell>
        </row>
        <row r="20">
          <cell r="A20" t="str">
            <v>20～24</v>
          </cell>
          <cell r="B20">
            <v>3245</v>
          </cell>
          <cell r="C20">
            <v>2933</v>
          </cell>
        </row>
        <row r="21">
          <cell r="A21" t="str">
            <v>15～19</v>
          </cell>
          <cell r="B21">
            <v>3062</v>
          </cell>
          <cell r="C21">
            <v>2907</v>
          </cell>
        </row>
        <row r="22">
          <cell r="A22" t="str">
            <v>10～14</v>
          </cell>
          <cell r="B22">
            <v>2778</v>
          </cell>
          <cell r="C22">
            <v>2645</v>
          </cell>
        </row>
        <row r="23">
          <cell r="A23" t="str">
            <v xml:space="preserve">  5～9</v>
          </cell>
          <cell r="B23">
            <v>2629</v>
          </cell>
          <cell r="C23">
            <v>2425</v>
          </cell>
        </row>
        <row r="24">
          <cell r="A24" t="str">
            <v xml:space="preserve">  0～4</v>
          </cell>
          <cell r="B24">
            <v>1984</v>
          </cell>
          <cell r="C24">
            <v>1926</v>
          </cell>
        </row>
        <row r="25">
          <cell r="B25">
            <v>67467</v>
          </cell>
          <cell r="C25">
            <v>71391</v>
          </cell>
        </row>
      </sheetData>
      <sheetData sheetId="2"/>
      <sheetData sheetId="3">
        <row r="4">
          <cell r="B4">
            <v>138858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21</v>
          </cell>
          <cell r="C4">
            <v>117</v>
          </cell>
        </row>
        <row r="5">
          <cell r="A5" t="str">
            <v>95～99</v>
          </cell>
          <cell r="B5">
            <v>155</v>
          </cell>
          <cell r="C5">
            <v>626</v>
          </cell>
        </row>
        <row r="6">
          <cell r="A6" t="str">
            <v>90～94</v>
          </cell>
          <cell r="B6">
            <v>691</v>
          </cell>
          <cell r="C6">
            <v>2033</v>
          </cell>
        </row>
        <row r="7">
          <cell r="A7" t="str">
            <v>85～89</v>
          </cell>
          <cell r="B7">
            <v>1834</v>
          </cell>
          <cell r="C7">
            <v>3519</v>
          </cell>
        </row>
        <row r="8">
          <cell r="A8" t="str">
            <v>80～84</v>
          </cell>
          <cell r="B8">
            <v>3002</v>
          </cell>
          <cell r="C8">
            <v>4346</v>
          </cell>
        </row>
        <row r="9">
          <cell r="A9" t="str">
            <v>75～79</v>
          </cell>
          <cell r="B9">
            <v>3590</v>
          </cell>
          <cell r="C9">
            <v>4449</v>
          </cell>
        </row>
        <row r="10">
          <cell r="A10" t="str">
            <v>70～74</v>
          </cell>
          <cell r="B10">
            <v>5750</v>
          </cell>
          <cell r="C10">
            <v>6384</v>
          </cell>
        </row>
        <row r="11">
          <cell r="A11" t="str">
            <v>65～69</v>
          </cell>
          <cell r="B11">
            <v>5258</v>
          </cell>
          <cell r="C11">
            <v>5283</v>
          </cell>
        </row>
        <row r="12">
          <cell r="A12" t="str">
            <v>60～64</v>
          </cell>
          <cell r="B12">
            <v>4723</v>
          </cell>
          <cell r="C12">
            <v>4739</v>
          </cell>
        </row>
        <row r="13">
          <cell r="A13" t="str">
            <v>55～59</v>
          </cell>
          <cell r="B13">
            <v>4405</v>
          </cell>
          <cell r="C13">
            <v>4467</v>
          </cell>
        </row>
        <row r="14">
          <cell r="A14" t="str">
            <v>50～54</v>
          </cell>
          <cell r="B14">
            <v>4721</v>
          </cell>
          <cell r="C14">
            <v>4551</v>
          </cell>
        </row>
        <row r="15">
          <cell r="A15" t="str">
            <v>45～49</v>
          </cell>
          <cell r="B15">
            <v>4896</v>
          </cell>
          <cell r="C15">
            <v>4592</v>
          </cell>
        </row>
        <row r="16">
          <cell r="A16" t="str">
            <v>40～44</v>
          </cell>
          <cell r="B16">
            <v>4463</v>
          </cell>
          <cell r="C16">
            <v>4103</v>
          </cell>
        </row>
        <row r="17">
          <cell r="A17" t="str">
            <v>35～39</v>
          </cell>
          <cell r="B17">
            <v>3885</v>
          </cell>
          <cell r="C17">
            <v>3519</v>
          </cell>
        </row>
        <row r="18">
          <cell r="A18" t="str">
            <v>30～34</v>
          </cell>
          <cell r="B18">
            <v>3217</v>
          </cell>
          <cell r="C18">
            <v>2989</v>
          </cell>
        </row>
        <row r="19">
          <cell r="A19" t="str">
            <v>25～29</v>
          </cell>
          <cell r="B19">
            <v>3187</v>
          </cell>
          <cell r="C19">
            <v>2889</v>
          </cell>
        </row>
        <row r="20">
          <cell r="A20" t="str">
            <v>20～24</v>
          </cell>
          <cell r="B20">
            <v>3248</v>
          </cell>
          <cell r="C20">
            <v>2955</v>
          </cell>
        </row>
        <row r="21">
          <cell r="A21" t="str">
            <v>15～19</v>
          </cell>
          <cell r="B21">
            <v>3078</v>
          </cell>
          <cell r="C21">
            <v>2916</v>
          </cell>
        </row>
        <row r="22">
          <cell r="A22" t="str">
            <v>10～14</v>
          </cell>
          <cell r="B22">
            <v>2782</v>
          </cell>
          <cell r="C22">
            <v>2649</v>
          </cell>
        </row>
        <row r="23">
          <cell r="A23" t="str">
            <v xml:space="preserve">  5～9</v>
          </cell>
          <cell r="B23">
            <v>2637</v>
          </cell>
          <cell r="C23">
            <v>2421</v>
          </cell>
        </row>
        <row r="24">
          <cell r="A24" t="str">
            <v xml:space="preserve">  0～4</v>
          </cell>
          <cell r="B24">
            <v>1986</v>
          </cell>
          <cell r="C24">
            <v>1930</v>
          </cell>
        </row>
        <row r="25">
          <cell r="B25">
            <v>67529</v>
          </cell>
          <cell r="C25">
            <v>71477</v>
          </cell>
        </row>
      </sheetData>
      <sheetData sheetId="2"/>
      <sheetData sheetId="3">
        <row r="4">
          <cell r="B4">
            <v>139006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128</v>
          </cell>
        </row>
        <row r="5">
          <cell r="A5" t="str">
            <v>95～99</v>
          </cell>
          <cell r="B5">
            <v>186</v>
          </cell>
          <cell r="C5">
            <v>710</v>
          </cell>
        </row>
        <row r="6">
          <cell r="A6" t="str">
            <v>90～94</v>
          </cell>
          <cell r="B6">
            <v>752</v>
          </cell>
          <cell r="C6">
            <v>2049</v>
          </cell>
        </row>
        <row r="7">
          <cell r="A7" t="str">
            <v>85～89</v>
          </cell>
          <cell r="B7">
            <v>1865</v>
          </cell>
          <cell r="C7">
            <v>3538</v>
          </cell>
        </row>
        <row r="8">
          <cell r="A8" t="str">
            <v>80～84</v>
          </cell>
          <cell r="B8">
            <v>3132</v>
          </cell>
          <cell r="C8">
            <v>4439</v>
          </cell>
        </row>
        <row r="9">
          <cell r="A9" t="str">
            <v>75～79</v>
          </cell>
          <cell r="B9">
            <v>4025</v>
          </cell>
          <cell r="C9">
            <v>4870</v>
          </cell>
        </row>
        <row r="10">
          <cell r="A10" t="str">
            <v>70～74</v>
          </cell>
          <cell r="B10">
            <v>5525</v>
          </cell>
          <cell r="C10">
            <v>5947</v>
          </cell>
        </row>
        <row r="11">
          <cell r="A11" t="str">
            <v>65～69</v>
          </cell>
          <cell r="B11">
            <v>4790</v>
          </cell>
          <cell r="C11">
            <v>4897</v>
          </cell>
        </row>
        <row r="12">
          <cell r="A12" t="str">
            <v>60～64</v>
          </cell>
          <cell r="B12">
            <v>4557</v>
          </cell>
          <cell r="C12">
            <v>4595</v>
          </cell>
        </row>
        <row r="13">
          <cell r="A13" t="str">
            <v>55～59</v>
          </cell>
          <cell r="B13">
            <v>4429</v>
          </cell>
          <cell r="C13">
            <v>4403</v>
          </cell>
        </row>
        <row r="14">
          <cell r="A14" t="str">
            <v>50～54</v>
          </cell>
          <cell r="B14">
            <v>4751</v>
          </cell>
          <cell r="C14">
            <v>4560</v>
          </cell>
        </row>
        <row r="15">
          <cell r="A15" t="str">
            <v>45～49</v>
          </cell>
          <cell r="B15">
            <v>4736</v>
          </cell>
          <cell r="C15">
            <v>4433</v>
          </cell>
        </row>
        <row r="16">
          <cell r="A16" t="str">
            <v>40～44</v>
          </cell>
          <cell r="B16">
            <v>4173</v>
          </cell>
          <cell r="C16">
            <v>3738</v>
          </cell>
        </row>
        <row r="17">
          <cell r="A17" t="str">
            <v>35～39</v>
          </cell>
          <cell r="B17">
            <v>3574</v>
          </cell>
          <cell r="C17">
            <v>3279</v>
          </cell>
        </row>
        <row r="18">
          <cell r="A18" t="str">
            <v>30～34</v>
          </cell>
          <cell r="B18">
            <v>3036</v>
          </cell>
          <cell r="C18">
            <v>2747</v>
          </cell>
        </row>
        <row r="19">
          <cell r="A19" t="str">
            <v>25～29</v>
          </cell>
          <cell r="B19">
            <v>3121</v>
          </cell>
          <cell r="C19">
            <v>2786</v>
          </cell>
        </row>
        <row r="20">
          <cell r="A20" t="str">
            <v>20～24</v>
          </cell>
          <cell r="B20">
            <v>3070</v>
          </cell>
          <cell r="C20">
            <v>2933</v>
          </cell>
        </row>
        <row r="21">
          <cell r="A21" t="str">
            <v>15～19</v>
          </cell>
          <cell r="B21">
            <v>2903</v>
          </cell>
          <cell r="C21">
            <v>2781</v>
          </cell>
        </row>
        <row r="22">
          <cell r="A22" t="str">
            <v>10～14</v>
          </cell>
          <cell r="B22">
            <v>2689</v>
          </cell>
          <cell r="C22">
            <v>2554</v>
          </cell>
        </row>
        <row r="23">
          <cell r="A23" t="str">
            <v xml:space="preserve">  5～9</v>
          </cell>
          <cell r="B23">
            <v>2330</v>
          </cell>
          <cell r="C23">
            <v>2215</v>
          </cell>
        </row>
        <row r="24">
          <cell r="A24" t="str">
            <v xml:space="preserve">  0～4</v>
          </cell>
          <cell r="B24">
            <v>1747</v>
          </cell>
          <cell r="C24">
            <v>1703</v>
          </cell>
        </row>
        <row r="25">
          <cell r="B25">
            <v>65406</v>
          </cell>
          <cell r="C25">
            <v>69305</v>
          </cell>
        </row>
      </sheetData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19</v>
          </cell>
          <cell r="C4">
            <v>113</v>
          </cell>
        </row>
        <row r="5">
          <cell r="A5" t="str">
            <v>95～99</v>
          </cell>
          <cell r="B5">
            <v>157</v>
          </cell>
          <cell r="C5">
            <v>629</v>
          </cell>
        </row>
        <row r="6">
          <cell r="A6" t="str">
            <v>90～94</v>
          </cell>
          <cell r="B6">
            <v>689</v>
          </cell>
          <cell r="C6">
            <v>2039</v>
          </cell>
        </row>
        <row r="7">
          <cell r="A7" t="str">
            <v>85～89</v>
          </cell>
          <cell r="B7">
            <v>1840</v>
          </cell>
          <cell r="C7">
            <v>3510</v>
          </cell>
        </row>
        <row r="8">
          <cell r="A8" t="str">
            <v>80～84</v>
          </cell>
          <cell r="B8">
            <v>2970</v>
          </cell>
          <cell r="C8">
            <v>4343</v>
          </cell>
        </row>
        <row r="9">
          <cell r="A9" t="str">
            <v>75～79</v>
          </cell>
          <cell r="B9">
            <v>3606</v>
          </cell>
          <cell r="C9">
            <v>4473</v>
          </cell>
        </row>
        <row r="10">
          <cell r="A10" t="str">
            <v>70～74</v>
          </cell>
          <cell r="B10">
            <v>5756</v>
          </cell>
          <cell r="C10">
            <v>6346</v>
          </cell>
        </row>
        <row r="11">
          <cell r="A11" t="str">
            <v>65～69</v>
          </cell>
          <cell r="B11">
            <v>5259</v>
          </cell>
          <cell r="C11">
            <v>5308</v>
          </cell>
        </row>
        <row r="12">
          <cell r="A12" t="str">
            <v>60～64</v>
          </cell>
          <cell r="B12">
            <v>4743</v>
          </cell>
          <cell r="C12">
            <v>4751</v>
          </cell>
        </row>
        <row r="13">
          <cell r="A13" t="str">
            <v>55～59</v>
          </cell>
          <cell r="B13">
            <v>4423</v>
          </cell>
          <cell r="C13">
            <v>4476</v>
          </cell>
        </row>
        <row r="14">
          <cell r="A14" t="str">
            <v>50～54</v>
          </cell>
          <cell r="B14">
            <v>4708</v>
          </cell>
          <cell r="C14">
            <v>4549</v>
          </cell>
        </row>
        <row r="15">
          <cell r="A15" t="str">
            <v>45～49</v>
          </cell>
          <cell r="B15">
            <v>4884</v>
          </cell>
          <cell r="C15">
            <v>4598</v>
          </cell>
        </row>
        <row r="16">
          <cell r="A16" t="str">
            <v>40～44</v>
          </cell>
          <cell r="B16">
            <v>4470</v>
          </cell>
          <cell r="C16">
            <v>4083</v>
          </cell>
        </row>
        <row r="17">
          <cell r="A17" t="str">
            <v>35～39</v>
          </cell>
          <cell r="B17">
            <v>3878</v>
          </cell>
          <cell r="C17">
            <v>3524</v>
          </cell>
        </row>
        <row r="18">
          <cell r="A18" t="str">
            <v>30～34</v>
          </cell>
          <cell r="B18">
            <v>3233</v>
          </cell>
          <cell r="C18">
            <v>3028</v>
          </cell>
        </row>
        <row r="19">
          <cell r="A19" t="str">
            <v>25～29</v>
          </cell>
          <cell r="B19">
            <v>3191</v>
          </cell>
          <cell r="C19">
            <v>2876</v>
          </cell>
        </row>
        <row r="20">
          <cell r="A20" t="str">
            <v>20～24</v>
          </cell>
          <cell r="B20">
            <v>3258</v>
          </cell>
          <cell r="C20">
            <v>2961</v>
          </cell>
        </row>
        <row r="21">
          <cell r="A21" t="str">
            <v>15～19</v>
          </cell>
          <cell r="B21">
            <v>3087</v>
          </cell>
          <cell r="C21">
            <v>2924</v>
          </cell>
        </row>
        <row r="22">
          <cell r="A22" t="str">
            <v>10～14</v>
          </cell>
          <cell r="B22">
            <v>2791</v>
          </cell>
          <cell r="C22">
            <v>2649</v>
          </cell>
        </row>
        <row r="23">
          <cell r="A23" t="str">
            <v xml:space="preserve">  5～9</v>
          </cell>
          <cell r="B23">
            <v>2633</v>
          </cell>
          <cell r="C23">
            <v>2431</v>
          </cell>
        </row>
        <row r="24">
          <cell r="A24" t="str">
            <v xml:space="preserve">  0～4</v>
          </cell>
          <cell r="B24">
            <v>1994</v>
          </cell>
          <cell r="C24">
            <v>1936</v>
          </cell>
        </row>
        <row r="25">
          <cell r="B25">
            <v>67589</v>
          </cell>
          <cell r="C25">
            <v>71547</v>
          </cell>
        </row>
      </sheetData>
      <sheetData sheetId="2"/>
      <sheetData sheetId="3">
        <row r="4">
          <cell r="B4">
            <v>139136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110</v>
          </cell>
        </row>
        <row r="5">
          <cell r="A5" t="str">
            <v>95～99</v>
          </cell>
          <cell r="B5">
            <v>155</v>
          </cell>
          <cell r="C5">
            <v>641</v>
          </cell>
        </row>
        <row r="6">
          <cell r="A6" t="str">
            <v>90～94</v>
          </cell>
          <cell r="B6">
            <v>692</v>
          </cell>
          <cell r="C6">
            <v>2027</v>
          </cell>
        </row>
        <row r="7">
          <cell r="A7" t="str">
            <v>85～89</v>
          </cell>
          <cell r="B7">
            <v>1815</v>
          </cell>
          <cell r="C7">
            <v>3488</v>
          </cell>
        </row>
        <row r="8">
          <cell r="A8" t="str">
            <v>80～84</v>
          </cell>
          <cell r="B8">
            <v>2984</v>
          </cell>
          <cell r="C8">
            <v>4353</v>
          </cell>
        </row>
        <row r="9">
          <cell r="A9" t="str">
            <v>75～79</v>
          </cell>
          <cell r="B9">
            <v>3635</v>
          </cell>
          <cell r="C9">
            <v>4502</v>
          </cell>
        </row>
        <row r="10">
          <cell r="A10" t="str">
            <v>70～74</v>
          </cell>
          <cell r="B10">
            <v>5714</v>
          </cell>
          <cell r="C10">
            <v>6331</v>
          </cell>
        </row>
        <row r="11">
          <cell r="A11" t="str">
            <v>65～69</v>
          </cell>
          <cell r="B11">
            <v>5286</v>
          </cell>
          <cell r="C11">
            <v>5321</v>
          </cell>
        </row>
        <row r="12">
          <cell r="A12" t="str">
            <v>60～64</v>
          </cell>
          <cell r="B12">
            <v>4737</v>
          </cell>
          <cell r="C12">
            <v>4742</v>
          </cell>
        </row>
        <row r="13">
          <cell r="A13" t="str">
            <v>55～59</v>
          </cell>
          <cell r="B13">
            <v>4442</v>
          </cell>
          <cell r="C13">
            <v>4495</v>
          </cell>
        </row>
        <row r="14">
          <cell r="A14" t="str">
            <v>50～54</v>
          </cell>
          <cell r="B14">
            <v>4684</v>
          </cell>
          <cell r="C14">
            <v>4524</v>
          </cell>
        </row>
        <row r="15">
          <cell r="A15" t="str">
            <v>45～49</v>
          </cell>
          <cell r="B15">
            <v>4910</v>
          </cell>
          <cell r="C15">
            <v>4600</v>
          </cell>
        </row>
        <row r="16">
          <cell r="A16" t="str">
            <v>40～44</v>
          </cell>
          <cell r="B16">
            <v>4480</v>
          </cell>
          <cell r="C16">
            <v>4100</v>
          </cell>
        </row>
        <row r="17">
          <cell r="A17" t="str">
            <v>35～39</v>
          </cell>
          <cell r="B17">
            <v>3863</v>
          </cell>
          <cell r="C17">
            <v>3519</v>
          </cell>
        </row>
        <row r="18">
          <cell r="A18" t="str">
            <v>30～34</v>
          </cell>
          <cell r="B18">
            <v>3238</v>
          </cell>
          <cell r="C18">
            <v>3038</v>
          </cell>
        </row>
        <row r="19">
          <cell r="A19" t="str">
            <v>25～29</v>
          </cell>
          <cell r="B19">
            <v>3220</v>
          </cell>
          <cell r="C19">
            <v>2878</v>
          </cell>
        </row>
        <row r="20">
          <cell r="A20" t="str">
            <v>20～24</v>
          </cell>
          <cell r="B20">
            <v>3258</v>
          </cell>
          <cell r="C20">
            <v>2962</v>
          </cell>
        </row>
        <row r="21">
          <cell r="A21" t="str">
            <v>15～19</v>
          </cell>
          <cell r="B21">
            <v>3077</v>
          </cell>
          <cell r="C21">
            <v>2949</v>
          </cell>
        </row>
        <row r="22">
          <cell r="A22" t="str">
            <v>10～14</v>
          </cell>
          <cell r="B22">
            <v>2812</v>
          </cell>
          <cell r="C22">
            <v>2646</v>
          </cell>
        </row>
        <row r="23">
          <cell r="A23" t="str">
            <v xml:space="preserve">  5～9</v>
          </cell>
          <cell r="B23">
            <v>2645</v>
          </cell>
          <cell r="C23">
            <v>2433</v>
          </cell>
        </row>
        <row r="24">
          <cell r="A24" t="str">
            <v xml:space="preserve">  0～4</v>
          </cell>
          <cell r="B24">
            <v>1995</v>
          </cell>
          <cell r="C24">
            <v>1956</v>
          </cell>
        </row>
        <row r="25">
          <cell r="B25">
            <v>67659</v>
          </cell>
          <cell r="C25">
            <v>71615</v>
          </cell>
        </row>
      </sheetData>
      <sheetData sheetId="2"/>
      <sheetData sheetId="3">
        <row r="4">
          <cell r="B4">
            <v>139274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113</v>
          </cell>
        </row>
        <row r="5">
          <cell r="A5" t="str">
            <v>95～99</v>
          </cell>
          <cell r="B5">
            <v>155</v>
          </cell>
          <cell r="C5">
            <v>630</v>
          </cell>
        </row>
        <row r="6">
          <cell r="A6" t="str">
            <v>90～94</v>
          </cell>
          <cell r="B6">
            <v>687</v>
          </cell>
          <cell r="C6">
            <v>2023</v>
          </cell>
        </row>
        <row r="7">
          <cell r="A7" t="str">
            <v>85～89</v>
          </cell>
          <cell r="B7">
            <v>1827</v>
          </cell>
          <cell r="C7">
            <v>3474</v>
          </cell>
        </row>
        <row r="8">
          <cell r="A8" t="str">
            <v>80～84</v>
          </cell>
          <cell r="B8">
            <v>2973</v>
          </cell>
          <cell r="C8">
            <v>4368</v>
          </cell>
        </row>
        <row r="9">
          <cell r="A9" t="str">
            <v>75～79</v>
          </cell>
          <cell r="B9">
            <v>3648</v>
          </cell>
          <cell r="C9">
            <v>4513</v>
          </cell>
        </row>
        <row r="10">
          <cell r="A10" t="str">
            <v>70～74</v>
          </cell>
          <cell r="B10">
            <v>5713</v>
          </cell>
          <cell r="C10">
            <v>6289</v>
          </cell>
        </row>
        <row r="11">
          <cell r="A11" t="str">
            <v>65～69</v>
          </cell>
          <cell r="B11">
            <v>5281</v>
          </cell>
          <cell r="C11">
            <v>5361</v>
          </cell>
        </row>
        <row r="12">
          <cell r="A12" t="str">
            <v>60～64</v>
          </cell>
          <cell r="B12">
            <v>4777</v>
          </cell>
          <cell r="C12">
            <v>4743</v>
          </cell>
        </row>
        <row r="13">
          <cell r="A13" t="str">
            <v>55～59</v>
          </cell>
          <cell r="B13">
            <v>4444</v>
          </cell>
          <cell r="C13">
            <v>4527</v>
          </cell>
        </row>
        <row r="14">
          <cell r="A14" t="str">
            <v>50～54</v>
          </cell>
          <cell r="B14">
            <v>4659</v>
          </cell>
          <cell r="C14">
            <v>4497</v>
          </cell>
        </row>
        <row r="15">
          <cell r="A15" t="str">
            <v>45～49</v>
          </cell>
          <cell r="B15">
            <v>4925</v>
          </cell>
          <cell r="C15">
            <v>4611</v>
          </cell>
        </row>
        <row r="16">
          <cell r="A16" t="str">
            <v>40～44</v>
          </cell>
          <cell r="B16">
            <v>4499</v>
          </cell>
          <cell r="C16">
            <v>4107</v>
          </cell>
        </row>
        <row r="17">
          <cell r="A17" t="str">
            <v>35～39</v>
          </cell>
          <cell r="B17">
            <v>3851</v>
          </cell>
          <cell r="C17">
            <v>3521</v>
          </cell>
        </row>
        <row r="18">
          <cell r="A18" t="str">
            <v>30～34</v>
          </cell>
          <cell r="B18">
            <v>3256</v>
          </cell>
          <cell r="C18">
            <v>3034</v>
          </cell>
        </row>
        <row r="19">
          <cell r="A19" t="str">
            <v>25～29</v>
          </cell>
          <cell r="B19">
            <v>3210</v>
          </cell>
          <cell r="C19">
            <v>2900</v>
          </cell>
        </row>
        <row r="20">
          <cell r="A20" t="str">
            <v>20～24</v>
          </cell>
          <cell r="B20">
            <v>3260</v>
          </cell>
          <cell r="C20">
            <v>2978</v>
          </cell>
        </row>
        <row r="21">
          <cell r="A21" t="str">
            <v>15～19</v>
          </cell>
          <cell r="B21">
            <v>3092</v>
          </cell>
          <cell r="C21">
            <v>2966</v>
          </cell>
        </row>
        <row r="22">
          <cell r="A22" t="str">
            <v>10～14</v>
          </cell>
          <cell r="B22">
            <v>2815</v>
          </cell>
          <cell r="C22">
            <v>2635</v>
          </cell>
        </row>
        <row r="23">
          <cell r="A23" t="str">
            <v xml:space="preserve">  5～9</v>
          </cell>
          <cell r="B23">
            <v>2651</v>
          </cell>
          <cell r="C23">
            <v>2447</v>
          </cell>
        </row>
        <row r="24">
          <cell r="A24" t="str">
            <v xml:space="preserve">  0～4</v>
          </cell>
          <cell r="B24">
            <v>2009</v>
          </cell>
          <cell r="C24">
            <v>1958</v>
          </cell>
        </row>
        <row r="25">
          <cell r="B25">
            <v>67749</v>
          </cell>
          <cell r="C25">
            <v>71695</v>
          </cell>
        </row>
      </sheetData>
      <sheetData sheetId="2"/>
      <sheetData sheetId="3">
        <row r="4">
          <cell r="B4">
            <v>139444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110</v>
          </cell>
        </row>
        <row r="5">
          <cell r="A5" t="str">
            <v>95～99</v>
          </cell>
          <cell r="B5">
            <v>155</v>
          </cell>
          <cell r="C5">
            <v>628</v>
          </cell>
        </row>
        <row r="6">
          <cell r="A6" t="str">
            <v>90～94</v>
          </cell>
          <cell r="B6">
            <v>689</v>
          </cell>
          <cell r="C6">
            <v>2018</v>
          </cell>
        </row>
        <row r="7">
          <cell r="A7" t="str">
            <v>85～89</v>
          </cell>
          <cell r="B7">
            <v>1810</v>
          </cell>
          <cell r="C7">
            <v>3476</v>
          </cell>
        </row>
        <row r="8">
          <cell r="A8" t="str">
            <v>80～84</v>
          </cell>
          <cell r="B8">
            <v>2973</v>
          </cell>
          <cell r="C8">
            <v>4377</v>
          </cell>
        </row>
        <row r="9">
          <cell r="A9" t="str">
            <v>75～79</v>
          </cell>
          <cell r="B9">
            <v>3675</v>
          </cell>
          <cell r="C9">
            <v>4529</v>
          </cell>
        </row>
        <row r="10">
          <cell r="A10" t="str">
            <v>70～74</v>
          </cell>
          <cell r="B10">
            <v>5691</v>
          </cell>
          <cell r="C10">
            <v>6233</v>
          </cell>
        </row>
        <row r="11">
          <cell r="A11" t="str">
            <v>65～69</v>
          </cell>
          <cell r="B11">
            <v>5276</v>
          </cell>
          <cell r="C11">
            <v>5390</v>
          </cell>
        </row>
        <row r="12">
          <cell r="A12" t="str">
            <v>60～64</v>
          </cell>
          <cell r="B12">
            <v>4796</v>
          </cell>
          <cell r="C12">
            <v>4752</v>
          </cell>
        </row>
        <row r="13">
          <cell r="A13" t="str">
            <v>55～59</v>
          </cell>
          <cell r="B13">
            <v>4440</v>
          </cell>
          <cell r="C13">
            <v>4536</v>
          </cell>
        </row>
        <row r="14">
          <cell r="A14" t="str">
            <v>50～54</v>
          </cell>
          <cell r="B14">
            <v>4648</v>
          </cell>
          <cell r="C14">
            <v>4471</v>
          </cell>
        </row>
        <row r="15">
          <cell r="A15" t="str">
            <v>45～49</v>
          </cell>
          <cell r="B15">
            <v>4905</v>
          </cell>
          <cell r="C15">
            <v>4629</v>
          </cell>
        </row>
        <row r="16">
          <cell r="A16" t="str">
            <v>40～44</v>
          </cell>
          <cell r="B16">
            <v>4519</v>
          </cell>
          <cell r="C16">
            <v>4103</v>
          </cell>
        </row>
        <row r="17">
          <cell r="A17" t="str">
            <v>35～39</v>
          </cell>
          <cell r="B17">
            <v>3871</v>
          </cell>
          <cell r="C17">
            <v>3519</v>
          </cell>
        </row>
        <row r="18">
          <cell r="A18" t="str">
            <v>30～34</v>
          </cell>
          <cell r="B18">
            <v>3262</v>
          </cell>
          <cell r="C18">
            <v>3049</v>
          </cell>
        </row>
        <row r="19">
          <cell r="A19" t="str">
            <v>25～29</v>
          </cell>
          <cell r="B19">
            <v>3217</v>
          </cell>
          <cell r="C19">
            <v>2906</v>
          </cell>
        </row>
        <row r="20">
          <cell r="A20" t="str">
            <v>20～24</v>
          </cell>
          <cell r="B20">
            <v>3267</v>
          </cell>
          <cell r="C20">
            <v>2993</v>
          </cell>
        </row>
        <row r="21">
          <cell r="A21" t="str">
            <v>15～19</v>
          </cell>
          <cell r="B21">
            <v>3108</v>
          </cell>
          <cell r="C21">
            <v>2964</v>
          </cell>
        </row>
        <row r="22">
          <cell r="A22" t="str">
            <v>10～14</v>
          </cell>
          <cell r="B22">
            <v>2798</v>
          </cell>
          <cell r="C22">
            <v>2641</v>
          </cell>
        </row>
        <row r="23">
          <cell r="A23" t="str">
            <v xml:space="preserve">  5～9</v>
          </cell>
          <cell r="B23">
            <v>2665</v>
          </cell>
          <cell r="C23">
            <v>2447</v>
          </cell>
        </row>
        <row r="24">
          <cell r="A24" t="str">
            <v xml:space="preserve">  0～4</v>
          </cell>
          <cell r="B24">
            <v>2013</v>
          </cell>
          <cell r="C24">
            <v>1971</v>
          </cell>
        </row>
        <row r="25">
          <cell r="B25">
            <v>67793</v>
          </cell>
          <cell r="C25">
            <v>71742</v>
          </cell>
        </row>
      </sheetData>
      <sheetData sheetId="2"/>
      <sheetData sheetId="3">
        <row r="4">
          <cell r="B4">
            <v>139535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112</v>
          </cell>
        </row>
        <row r="5">
          <cell r="A5" t="str">
            <v>95～99</v>
          </cell>
          <cell r="B5">
            <v>157</v>
          </cell>
          <cell r="C5">
            <v>626</v>
          </cell>
        </row>
        <row r="6">
          <cell r="A6" t="str">
            <v>90～94</v>
          </cell>
          <cell r="B6">
            <v>687</v>
          </cell>
          <cell r="C6">
            <v>2010</v>
          </cell>
        </row>
        <row r="7">
          <cell r="A7" t="str">
            <v>85～89</v>
          </cell>
          <cell r="B7">
            <v>1813</v>
          </cell>
          <cell r="C7">
            <v>3476</v>
          </cell>
        </row>
        <row r="8">
          <cell r="A8" t="str">
            <v>80～84</v>
          </cell>
          <cell r="B8">
            <v>2969</v>
          </cell>
          <cell r="C8">
            <v>4363</v>
          </cell>
        </row>
        <row r="9">
          <cell r="A9" t="str">
            <v>75～79</v>
          </cell>
          <cell r="B9">
            <v>3670</v>
          </cell>
          <cell r="C9">
            <v>4557</v>
          </cell>
        </row>
        <row r="10">
          <cell r="A10" t="str">
            <v>70～74</v>
          </cell>
          <cell r="B10">
            <v>5698</v>
          </cell>
          <cell r="C10">
            <v>6199</v>
          </cell>
        </row>
        <row r="11">
          <cell r="A11" t="str">
            <v>65～69</v>
          </cell>
          <cell r="B11">
            <v>5272</v>
          </cell>
          <cell r="C11">
            <v>5417</v>
          </cell>
        </row>
        <row r="12">
          <cell r="A12" t="str">
            <v>60～64</v>
          </cell>
          <cell r="B12">
            <v>4795</v>
          </cell>
          <cell r="C12">
            <v>4750</v>
          </cell>
        </row>
        <row r="13">
          <cell r="A13" t="str">
            <v>55～59</v>
          </cell>
          <cell r="B13">
            <v>4468</v>
          </cell>
          <cell r="C13">
            <v>4559</v>
          </cell>
        </row>
        <row r="14">
          <cell r="A14" t="str">
            <v>50～54</v>
          </cell>
          <cell r="B14">
            <v>4635</v>
          </cell>
          <cell r="C14">
            <v>4442</v>
          </cell>
        </row>
        <row r="15">
          <cell r="A15" t="str">
            <v>45～49</v>
          </cell>
          <cell r="B15">
            <v>4909</v>
          </cell>
          <cell r="C15">
            <v>4634</v>
          </cell>
        </row>
        <row r="16">
          <cell r="A16" t="str">
            <v>40～44</v>
          </cell>
          <cell r="B16">
            <v>4499</v>
          </cell>
          <cell r="C16">
            <v>4119</v>
          </cell>
        </row>
        <row r="17">
          <cell r="A17" t="str">
            <v>35～39</v>
          </cell>
          <cell r="B17">
            <v>3909</v>
          </cell>
          <cell r="C17">
            <v>3533</v>
          </cell>
        </row>
        <row r="18">
          <cell r="A18" t="str">
            <v>30～34</v>
          </cell>
          <cell r="B18">
            <v>3289</v>
          </cell>
          <cell r="C18">
            <v>3058</v>
          </cell>
        </row>
        <row r="19">
          <cell r="A19" t="str">
            <v>25～29</v>
          </cell>
          <cell r="B19">
            <v>3212</v>
          </cell>
          <cell r="C19">
            <v>2906</v>
          </cell>
        </row>
        <row r="20">
          <cell r="A20" t="str">
            <v>20～24</v>
          </cell>
          <cell r="B20">
            <v>3278</v>
          </cell>
          <cell r="C20">
            <v>2994</v>
          </cell>
        </row>
        <row r="21">
          <cell r="A21" t="str">
            <v>15～19</v>
          </cell>
          <cell r="B21">
            <v>3098</v>
          </cell>
          <cell r="C21">
            <v>2965</v>
          </cell>
        </row>
        <row r="22">
          <cell r="A22" t="str">
            <v>10～14</v>
          </cell>
          <cell r="B22">
            <v>2814</v>
          </cell>
          <cell r="C22">
            <v>2652</v>
          </cell>
        </row>
        <row r="23">
          <cell r="A23" t="str">
            <v xml:space="preserve">  5～9</v>
          </cell>
          <cell r="B23">
            <v>2674</v>
          </cell>
          <cell r="C23">
            <v>2453</v>
          </cell>
        </row>
        <row r="24">
          <cell r="A24" t="str">
            <v xml:space="preserve">  0～4</v>
          </cell>
          <cell r="B24">
            <v>2003</v>
          </cell>
          <cell r="C24">
            <v>1987</v>
          </cell>
        </row>
        <row r="25">
          <cell r="B25">
            <v>67865</v>
          </cell>
          <cell r="C25">
            <v>71812</v>
          </cell>
        </row>
      </sheetData>
      <sheetData sheetId="2"/>
      <sheetData sheetId="3">
        <row r="4">
          <cell r="B4">
            <v>139677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108</v>
          </cell>
        </row>
        <row r="5">
          <cell r="A5" t="str">
            <v>95～99</v>
          </cell>
          <cell r="B5">
            <v>154</v>
          </cell>
          <cell r="C5">
            <v>619</v>
          </cell>
        </row>
        <row r="6">
          <cell r="A6" t="str">
            <v>90～94</v>
          </cell>
          <cell r="B6">
            <v>695</v>
          </cell>
          <cell r="C6">
            <v>1998</v>
          </cell>
        </row>
        <row r="7">
          <cell r="A7" t="str">
            <v>85～89</v>
          </cell>
          <cell r="B7">
            <v>1811</v>
          </cell>
          <cell r="C7">
            <v>3489</v>
          </cell>
        </row>
        <row r="8">
          <cell r="A8" t="str">
            <v>80～84</v>
          </cell>
          <cell r="B8">
            <v>2981</v>
          </cell>
          <cell r="C8">
            <v>4356</v>
          </cell>
        </row>
        <row r="9">
          <cell r="A9" t="str">
            <v>75～79</v>
          </cell>
          <cell r="B9">
            <v>3674</v>
          </cell>
          <cell r="C9">
            <v>4584</v>
          </cell>
        </row>
        <row r="10">
          <cell r="A10" t="str">
            <v>70～74</v>
          </cell>
          <cell r="B10">
            <v>5672</v>
          </cell>
          <cell r="C10">
            <v>6188</v>
          </cell>
        </row>
        <row r="11">
          <cell r="A11" t="str">
            <v>65～69</v>
          </cell>
          <cell r="B11">
            <v>5281</v>
          </cell>
          <cell r="C11">
            <v>5433</v>
          </cell>
        </row>
        <row r="12">
          <cell r="A12" t="str">
            <v>60～64</v>
          </cell>
          <cell r="B12">
            <v>4801</v>
          </cell>
          <cell r="C12">
            <v>4748</v>
          </cell>
        </row>
        <row r="13">
          <cell r="A13" t="str">
            <v>55～59</v>
          </cell>
          <cell r="B13">
            <v>4493</v>
          </cell>
          <cell r="C13">
            <v>4576</v>
          </cell>
        </row>
        <row r="14">
          <cell r="A14" t="str">
            <v>50～54</v>
          </cell>
          <cell r="B14">
            <v>4596</v>
          </cell>
          <cell r="C14">
            <v>4425</v>
          </cell>
        </row>
        <row r="15">
          <cell r="A15" t="str">
            <v>45～49</v>
          </cell>
          <cell r="B15">
            <v>4901</v>
          </cell>
          <cell r="C15">
            <v>4645</v>
          </cell>
        </row>
        <row r="16">
          <cell r="A16" t="str">
            <v>40～44</v>
          </cell>
          <cell r="B16">
            <v>4519</v>
          </cell>
          <cell r="C16">
            <v>4115</v>
          </cell>
        </row>
        <row r="17">
          <cell r="A17" t="str">
            <v>35～39</v>
          </cell>
          <cell r="B17">
            <v>3930</v>
          </cell>
          <cell r="C17">
            <v>3557</v>
          </cell>
        </row>
        <row r="18">
          <cell r="A18" t="str">
            <v>30～34</v>
          </cell>
          <cell r="B18">
            <v>3293</v>
          </cell>
          <cell r="C18">
            <v>3064</v>
          </cell>
        </row>
        <row r="19">
          <cell r="A19" t="str">
            <v>25～29</v>
          </cell>
          <cell r="B19">
            <v>3207</v>
          </cell>
          <cell r="C19">
            <v>2908</v>
          </cell>
        </row>
        <row r="20">
          <cell r="A20" t="str">
            <v>20～24</v>
          </cell>
          <cell r="B20">
            <v>3281</v>
          </cell>
          <cell r="C20">
            <v>2985</v>
          </cell>
        </row>
        <row r="21">
          <cell r="A21" t="str">
            <v>15～19</v>
          </cell>
          <cell r="B21">
            <v>3105</v>
          </cell>
          <cell r="C21">
            <v>2983</v>
          </cell>
        </row>
        <row r="22">
          <cell r="A22" t="str">
            <v>10～14</v>
          </cell>
          <cell r="B22">
            <v>2831</v>
          </cell>
          <cell r="C22">
            <v>2653</v>
          </cell>
        </row>
        <row r="23">
          <cell r="A23" t="str">
            <v xml:space="preserve">  5～9</v>
          </cell>
          <cell r="B23">
            <v>2677</v>
          </cell>
          <cell r="C23">
            <v>2472</v>
          </cell>
        </row>
        <row r="24">
          <cell r="A24" t="str">
            <v xml:space="preserve">  0～4</v>
          </cell>
          <cell r="B24">
            <v>2026</v>
          </cell>
          <cell r="C24">
            <v>1989</v>
          </cell>
        </row>
        <row r="25">
          <cell r="B25">
            <v>67944</v>
          </cell>
          <cell r="C25">
            <v>71895</v>
          </cell>
        </row>
      </sheetData>
      <sheetData sheetId="2"/>
      <sheetData sheetId="3">
        <row r="4">
          <cell r="B4">
            <v>139839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107</v>
          </cell>
        </row>
        <row r="5">
          <cell r="A5" t="str">
            <v>95～99</v>
          </cell>
          <cell r="B5">
            <v>157</v>
          </cell>
          <cell r="C5">
            <v>606</v>
          </cell>
        </row>
        <row r="6">
          <cell r="A6" t="str">
            <v>90～94</v>
          </cell>
          <cell r="B6">
            <v>696</v>
          </cell>
          <cell r="C6">
            <v>2008</v>
          </cell>
        </row>
        <row r="7">
          <cell r="A7" t="str">
            <v>85～89</v>
          </cell>
          <cell r="B7">
            <v>1804</v>
          </cell>
          <cell r="C7">
            <v>3480</v>
          </cell>
        </row>
        <row r="8">
          <cell r="A8" t="str">
            <v>80～84</v>
          </cell>
          <cell r="B8">
            <v>2963</v>
          </cell>
          <cell r="C8">
            <v>4360</v>
          </cell>
        </row>
        <row r="9">
          <cell r="A9" t="str">
            <v>75～79</v>
          </cell>
          <cell r="B9">
            <v>3710</v>
          </cell>
          <cell r="C9">
            <v>4599</v>
          </cell>
        </row>
        <row r="10">
          <cell r="A10" t="str">
            <v>70～74</v>
          </cell>
          <cell r="B10">
            <v>5665</v>
          </cell>
          <cell r="C10">
            <v>6166</v>
          </cell>
        </row>
        <row r="11">
          <cell r="A11" t="str">
            <v>65～69</v>
          </cell>
          <cell r="B11">
            <v>5282</v>
          </cell>
          <cell r="C11">
            <v>5443</v>
          </cell>
        </row>
        <row r="12">
          <cell r="A12" t="str">
            <v>60～64</v>
          </cell>
          <cell r="B12">
            <v>4810</v>
          </cell>
          <cell r="C12">
            <v>4749</v>
          </cell>
        </row>
        <row r="13">
          <cell r="A13" t="str">
            <v>55～59</v>
          </cell>
          <cell r="B13">
            <v>4502</v>
          </cell>
          <cell r="C13">
            <v>4601</v>
          </cell>
        </row>
        <row r="14">
          <cell r="A14" t="str">
            <v>50～54</v>
          </cell>
          <cell r="B14">
            <v>4582</v>
          </cell>
          <cell r="C14">
            <v>4397</v>
          </cell>
        </row>
        <row r="15">
          <cell r="A15" t="str">
            <v>45～49</v>
          </cell>
          <cell r="B15">
            <v>4884</v>
          </cell>
          <cell r="C15">
            <v>4654</v>
          </cell>
        </row>
        <row r="16">
          <cell r="A16" t="str">
            <v>40～44</v>
          </cell>
          <cell r="B16">
            <v>4532</v>
          </cell>
          <cell r="C16">
            <v>4137</v>
          </cell>
        </row>
        <row r="17">
          <cell r="A17" t="str">
            <v>35～39</v>
          </cell>
          <cell r="B17">
            <v>3945</v>
          </cell>
          <cell r="C17">
            <v>3557</v>
          </cell>
        </row>
        <row r="18">
          <cell r="A18" t="str">
            <v>30～34</v>
          </cell>
          <cell r="B18">
            <v>3319</v>
          </cell>
          <cell r="C18">
            <v>3059</v>
          </cell>
        </row>
        <row r="19">
          <cell r="A19" t="str">
            <v>25～29</v>
          </cell>
          <cell r="B19">
            <v>3197</v>
          </cell>
          <cell r="C19">
            <v>2906</v>
          </cell>
        </row>
        <row r="20">
          <cell r="A20" t="str">
            <v>20～24</v>
          </cell>
          <cell r="B20">
            <v>3288</v>
          </cell>
          <cell r="C20">
            <v>2999</v>
          </cell>
        </row>
        <row r="21">
          <cell r="A21" t="str">
            <v>15～19</v>
          </cell>
          <cell r="B21">
            <v>3143</v>
          </cell>
          <cell r="C21">
            <v>3042</v>
          </cell>
        </row>
        <row r="22">
          <cell r="A22" t="str">
            <v>10～14</v>
          </cell>
          <cell r="B22">
            <v>2854</v>
          </cell>
          <cell r="C22">
            <v>2650</v>
          </cell>
        </row>
        <row r="23">
          <cell r="A23" t="str">
            <v xml:space="preserve">  5～9</v>
          </cell>
          <cell r="B23">
            <v>2679</v>
          </cell>
          <cell r="C23">
            <v>2474</v>
          </cell>
        </row>
        <row r="24">
          <cell r="A24" t="str">
            <v xml:space="preserve">  0～4</v>
          </cell>
          <cell r="B24">
            <v>2034</v>
          </cell>
          <cell r="C24">
            <v>2014</v>
          </cell>
        </row>
        <row r="25">
          <cell r="B25">
            <v>68060</v>
          </cell>
          <cell r="C25">
            <v>72008</v>
          </cell>
        </row>
      </sheetData>
      <sheetData sheetId="2"/>
      <sheetData sheetId="3">
        <row r="4">
          <cell r="B4">
            <v>140068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92</v>
          </cell>
        </row>
        <row r="5">
          <cell r="A5" t="str">
            <v>95～99</v>
          </cell>
          <cell r="B5">
            <v>144</v>
          </cell>
          <cell r="C5">
            <v>604</v>
          </cell>
        </row>
        <row r="6">
          <cell r="A6" t="str">
            <v>90～94</v>
          </cell>
          <cell r="B6">
            <v>690</v>
          </cell>
          <cell r="C6">
            <v>1970</v>
          </cell>
        </row>
        <row r="7">
          <cell r="A7" t="str">
            <v>85～89</v>
          </cell>
          <cell r="B7">
            <v>1805</v>
          </cell>
          <cell r="C7">
            <v>3463</v>
          </cell>
        </row>
        <row r="8">
          <cell r="A8" t="str">
            <v>80～84</v>
          </cell>
          <cell r="B8">
            <v>2930</v>
          </cell>
          <cell r="C8">
            <v>4377</v>
          </cell>
        </row>
        <row r="9">
          <cell r="A9" t="str">
            <v>75～79</v>
          </cell>
          <cell r="B9">
            <v>3774</v>
          </cell>
          <cell r="C9">
            <v>4670</v>
          </cell>
        </row>
        <row r="10">
          <cell r="A10" t="str">
            <v>70～74</v>
          </cell>
          <cell r="B10">
            <v>5603</v>
          </cell>
          <cell r="C10">
            <v>6082</v>
          </cell>
        </row>
        <row r="11">
          <cell r="A11" t="str">
            <v>65～69</v>
          </cell>
          <cell r="B11">
            <v>5312</v>
          </cell>
          <cell r="C11">
            <v>5523</v>
          </cell>
        </row>
        <row r="12">
          <cell r="A12" t="str">
            <v>60～64</v>
          </cell>
          <cell r="B12">
            <v>4837</v>
          </cell>
          <cell r="C12">
            <v>4760</v>
          </cell>
        </row>
        <row r="13">
          <cell r="A13" t="str">
            <v>55～59</v>
          </cell>
          <cell r="B13">
            <v>4559</v>
          </cell>
          <cell r="C13">
            <v>4625</v>
          </cell>
        </row>
        <row r="14">
          <cell r="A14" t="str">
            <v>50～54</v>
          </cell>
          <cell r="B14">
            <v>4554</v>
          </cell>
          <cell r="C14">
            <v>4386</v>
          </cell>
        </row>
        <row r="15">
          <cell r="A15" t="str">
            <v>45～49</v>
          </cell>
          <cell r="B15">
            <v>4877</v>
          </cell>
          <cell r="C15">
            <v>4652</v>
          </cell>
        </row>
        <row r="16">
          <cell r="A16" t="str">
            <v>40～44</v>
          </cell>
          <cell r="B16">
            <v>4584</v>
          </cell>
          <cell r="C16">
            <v>4157</v>
          </cell>
        </row>
        <row r="17">
          <cell r="A17" t="str">
            <v>35～39</v>
          </cell>
          <cell r="B17">
            <v>3958</v>
          </cell>
          <cell r="C17">
            <v>3604</v>
          </cell>
        </row>
        <row r="18">
          <cell r="A18" t="str">
            <v>30～34</v>
          </cell>
          <cell r="B18">
            <v>3386</v>
          </cell>
          <cell r="C18">
            <v>3081</v>
          </cell>
        </row>
        <row r="19">
          <cell r="A19" t="str">
            <v>25～29</v>
          </cell>
          <cell r="B19">
            <v>3246</v>
          </cell>
          <cell r="C19">
            <v>2914</v>
          </cell>
        </row>
        <row r="20">
          <cell r="A20" t="str">
            <v>20～24</v>
          </cell>
          <cell r="B20">
            <v>3336</v>
          </cell>
          <cell r="C20">
            <v>3106</v>
          </cell>
        </row>
        <row r="21">
          <cell r="A21" t="str">
            <v>15～19</v>
          </cell>
          <cell r="B21">
            <v>3175</v>
          </cell>
          <cell r="C21">
            <v>3034</v>
          </cell>
        </row>
        <row r="22">
          <cell r="A22" t="str">
            <v>10～14</v>
          </cell>
          <cell r="B22">
            <v>2859</v>
          </cell>
          <cell r="C22">
            <v>2679</v>
          </cell>
        </row>
        <row r="23">
          <cell r="A23" t="str">
            <v xml:space="preserve">  5～9</v>
          </cell>
          <cell r="B23">
            <v>2682</v>
          </cell>
          <cell r="C23">
            <v>2493</v>
          </cell>
        </row>
        <row r="24">
          <cell r="A24" t="str">
            <v xml:space="preserve">  0～4</v>
          </cell>
          <cell r="B24">
            <v>2073</v>
          </cell>
          <cell r="C24">
            <v>2031</v>
          </cell>
        </row>
      </sheetData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100</v>
          </cell>
        </row>
        <row r="5">
          <cell r="A5" t="str">
            <v>95～99</v>
          </cell>
          <cell r="B5">
            <v>148</v>
          </cell>
          <cell r="C5">
            <v>601</v>
          </cell>
        </row>
        <row r="6">
          <cell r="A6" t="str">
            <v>90～94</v>
          </cell>
          <cell r="B6">
            <v>689</v>
          </cell>
          <cell r="C6">
            <v>1966</v>
          </cell>
        </row>
        <row r="7">
          <cell r="A7" t="str">
            <v>85～89</v>
          </cell>
          <cell r="B7">
            <v>1804</v>
          </cell>
          <cell r="C7">
            <v>3479</v>
          </cell>
        </row>
        <row r="8">
          <cell r="A8" t="str">
            <v>80～84</v>
          </cell>
          <cell r="B8">
            <v>2965</v>
          </cell>
          <cell r="C8">
            <v>4370</v>
          </cell>
        </row>
        <row r="9">
          <cell r="A9" t="str">
            <v>75～79</v>
          </cell>
          <cell r="B9">
            <v>3753</v>
          </cell>
          <cell r="C9">
            <v>4654</v>
          </cell>
        </row>
        <row r="10">
          <cell r="A10" t="str">
            <v>70～74</v>
          </cell>
          <cell r="B10">
            <v>5632</v>
          </cell>
          <cell r="C10">
            <v>6127</v>
          </cell>
        </row>
        <row r="11">
          <cell r="A11" t="str">
            <v>65～69</v>
          </cell>
          <cell r="B11">
            <v>5290</v>
          </cell>
          <cell r="C11">
            <v>5484</v>
          </cell>
        </row>
        <row r="12">
          <cell r="A12" t="str">
            <v>60～64</v>
          </cell>
          <cell r="B12">
            <v>4829</v>
          </cell>
          <cell r="C12">
            <v>4756</v>
          </cell>
        </row>
        <row r="13">
          <cell r="A13" t="str">
            <v>55～59</v>
          </cell>
          <cell r="B13">
            <v>4546</v>
          </cell>
          <cell r="C13">
            <v>4602</v>
          </cell>
        </row>
        <row r="14">
          <cell r="A14" t="str">
            <v>50～54</v>
          </cell>
          <cell r="B14">
            <v>4564</v>
          </cell>
          <cell r="C14">
            <v>4396</v>
          </cell>
        </row>
        <row r="15">
          <cell r="A15" t="str">
            <v>45～49</v>
          </cell>
          <cell r="B15">
            <v>4872</v>
          </cell>
          <cell r="C15">
            <v>4647</v>
          </cell>
        </row>
        <row r="16">
          <cell r="A16" t="str">
            <v>40～44</v>
          </cell>
          <cell r="B16">
            <v>4564</v>
          </cell>
          <cell r="C16">
            <v>4150</v>
          </cell>
        </row>
        <row r="17">
          <cell r="A17" t="str">
            <v>35～39</v>
          </cell>
          <cell r="B17">
            <v>3951</v>
          </cell>
          <cell r="C17">
            <v>3597</v>
          </cell>
        </row>
        <row r="18">
          <cell r="A18" t="str">
            <v>30～34</v>
          </cell>
          <cell r="B18">
            <v>3363</v>
          </cell>
          <cell r="C18">
            <v>3073</v>
          </cell>
        </row>
        <row r="19">
          <cell r="A19" t="str">
            <v>25～29</v>
          </cell>
          <cell r="B19">
            <v>3247</v>
          </cell>
          <cell r="C19">
            <v>2933</v>
          </cell>
        </row>
        <row r="20">
          <cell r="A20" t="str">
            <v>20～24</v>
          </cell>
          <cell r="B20">
            <v>3344</v>
          </cell>
          <cell r="C20">
            <v>3086</v>
          </cell>
        </row>
        <row r="21">
          <cell r="A21" t="str">
            <v>15～19</v>
          </cell>
          <cell r="B21">
            <v>3170</v>
          </cell>
          <cell r="C21">
            <v>3065</v>
          </cell>
        </row>
        <row r="22">
          <cell r="A22" t="str">
            <v>10～14</v>
          </cell>
          <cell r="B22">
            <v>2855</v>
          </cell>
          <cell r="C22">
            <v>2666</v>
          </cell>
        </row>
        <row r="23">
          <cell r="A23" t="str">
            <v xml:space="preserve">  5～9</v>
          </cell>
          <cell r="B23">
            <v>2693</v>
          </cell>
          <cell r="C23">
            <v>2487</v>
          </cell>
        </row>
        <row r="24">
          <cell r="A24" t="str">
            <v xml:space="preserve">  0～4</v>
          </cell>
          <cell r="B24">
            <v>2057</v>
          </cell>
          <cell r="C24">
            <v>2019</v>
          </cell>
        </row>
      </sheetData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95</v>
          </cell>
        </row>
        <row r="5">
          <cell r="A5" t="str">
            <v>95～99</v>
          </cell>
          <cell r="B5">
            <v>148</v>
          </cell>
          <cell r="C5">
            <v>614</v>
          </cell>
        </row>
        <row r="6">
          <cell r="A6" t="str">
            <v>90～94</v>
          </cell>
          <cell r="B6">
            <v>684</v>
          </cell>
          <cell r="C6">
            <v>1958</v>
          </cell>
        </row>
        <row r="7">
          <cell r="A7" t="str">
            <v>85～89</v>
          </cell>
          <cell r="B7">
            <v>1783</v>
          </cell>
          <cell r="C7">
            <v>3461</v>
          </cell>
        </row>
        <row r="8">
          <cell r="A8" t="str">
            <v>80～84</v>
          </cell>
          <cell r="B8">
            <v>2930</v>
          </cell>
          <cell r="C8">
            <v>4372</v>
          </cell>
        </row>
        <row r="9">
          <cell r="A9" t="str">
            <v>75～79</v>
          </cell>
          <cell r="B9">
            <v>3807</v>
          </cell>
          <cell r="C9">
            <v>4720</v>
          </cell>
        </row>
        <row r="10">
          <cell r="A10" t="str">
            <v>70～74</v>
          </cell>
          <cell r="B10">
            <v>5554</v>
          </cell>
          <cell r="C10">
            <v>5977</v>
          </cell>
        </row>
        <row r="11">
          <cell r="A11" t="str">
            <v>65～69</v>
          </cell>
          <cell r="B11">
            <v>5332</v>
          </cell>
          <cell r="C11">
            <v>5579</v>
          </cell>
        </row>
        <row r="12">
          <cell r="A12" t="str">
            <v>60～64</v>
          </cell>
          <cell r="B12">
            <v>4849</v>
          </cell>
          <cell r="C12">
            <v>4765</v>
          </cell>
        </row>
        <row r="13">
          <cell r="A13" t="str">
            <v>55～59</v>
          </cell>
          <cell r="B13">
            <v>4564</v>
          </cell>
          <cell r="C13">
            <v>4659</v>
          </cell>
        </row>
        <row r="14">
          <cell r="A14" t="str">
            <v>50～54</v>
          </cell>
          <cell r="B14">
            <v>4556</v>
          </cell>
          <cell r="C14">
            <v>4375</v>
          </cell>
        </row>
        <row r="15">
          <cell r="A15" t="str">
            <v>45～49</v>
          </cell>
          <cell r="B15">
            <v>4880</v>
          </cell>
          <cell r="C15">
            <v>4643</v>
          </cell>
        </row>
        <row r="16">
          <cell r="A16" t="str">
            <v>40～44</v>
          </cell>
          <cell r="B16">
            <v>4592</v>
          </cell>
          <cell r="C16">
            <v>4186</v>
          </cell>
        </row>
        <row r="17">
          <cell r="A17" t="str">
            <v>35～39</v>
          </cell>
          <cell r="B17">
            <v>3956</v>
          </cell>
          <cell r="C17">
            <v>3606</v>
          </cell>
        </row>
        <row r="18">
          <cell r="A18" t="str">
            <v>30～34</v>
          </cell>
          <cell r="B18">
            <v>3402</v>
          </cell>
          <cell r="C18">
            <v>3092</v>
          </cell>
        </row>
        <row r="19">
          <cell r="A19" t="str">
            <v>25～29</v>
          </cell>
          <cell r="B19">
            <v>3241</v>
          </cell>
          <cell r="C19">
            <v>2905</v>
          </cell>
        </row>
        <row r="20">
          <cell r="A20" t="str">
            <v>20～24</v>
          </cell>
          <cell r="B20">
            <v>3338</v>
          </cell>
          <cell r="C20">
            <v>3100</v>
          </cell>
        </row>
        <row r="21">
          <cell r="A21" t="str">
            <v>15～19</v>
          </cell>
          <cell r="B21">
            <v>3193</v>
          </cell>
          <cell r="C21">
            <v>3039</v>
          </cell>
        </row>
        <row r="22">
          <cell r="A22" t="str">
            <v>10～14</v>
          </cell>
          <cell r="B22">
            <v>2862</v>
          </cell>
          <cell r="C22">
            <v>2691</v>
          </cell>
        </row>
        <row r="23">
          <cell r="A23" t="str">
            <v xml:space="preserve">  5～9</v>
          </cell>
          <cell r="B23">
            <v>2679</v>
          </cell>
          <cell r="C23">
            <v>2497</v>
          </cell>
        </row>
        <row r="24">
          <cell r="A24" t="str">
            <v xml:space="preserve">  0～4</v>
          </cell>
          <cell r="B24">
            <v>2074</v>
          </cell>
          <cell r="C24">
            <v>2050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128</v>
          </cell>
        </row>
        <row r="5">
          <cell r="A5" t="str">
            <v>95～99</v>
          </cell>
          <cell r="B5">
            <v>188</v>
          </cell>
          <cell r="C5">
            <v>711</v>
          </cell>
        </row>
        <row r="6">
          <cell r="A6" t="str">
            <v>90～94</v>
          </cell>
          <cell r="B6">
            <v>749</v>
          </cell>
          <cell r="C6">
            <v>2042</v>
          </cell>
        </row>
        <row r="7">
          <cell r="A7" t="str">
            <v>85～89</v>
          </cell>
          <cell r="B7">
            <v>1877</v>
          </cell>
          <cell r="C7">
            <v>3555</v>
          </cell>
        </row>
        <row r="8">
          <cell r="A8" t="str">
            <v>80～84</v>
          </cell>
          <cell r="B8">
            <v>3123</v>
          </cell>
          <cell r="C8">
            <v>4408</v>
          </cell>
        </row>
        <row r="9">
          <cell r="A9" t="str">
            <v>75～79</v>
          </cell>
          <cell r="B9">
            <v>3990</v>
          </cell>
          <cell r="C9">
            <v>4890</v>
          </cell>
        </row>
        <row r="10">
          <cell r="A10" t="str">
            <v>70～74</v>
          </cell>
          <cell r="B10">
            <v>5570</v>
          </cell>
          <cell r="C10">
            <v>5938</v>
          </cell>
        </row>
        <row r="11">
          <cell r="A11" t="str">
            <v>65～69</v>
          </cell>
          <cell r="B11">
            <v>4789</v>
          </cell>
          <cell r="C11">
            <v>4906</v>
          </cell>
        </row>
        <row r="12">
          <cell r="A12" t="str">
            <v>60～64</v>
          </cell>
          <cell r="B12">
            <v>4566</v>
          </cell>
          <cell r="C12">
            <v>4595</v>
          </cell>
        </row>
        <row r="13">
          <cell r="A13" t="str">
            <v>55～59</v>
          </cell>
          <cell r="B13">
            <v>4426</v>
          </cell>
          <cell r="C13">
            <v>4412</v>
          </cell>
        </row>
        <row r="14">
          <cell r="A14" t="str">
            <v>50～54</v>
          </cell>
          <cell r="B14">
            <v>4735</v>
          </cell>
          <cell r="C14">
            <v>4545</v>
          </cell>
        </row>
        <row r="15">
          <cell r="A15" t="str">
            <v>45～49</v>
          </cell>
          <cell r="B15">
            <v>4747</v>
          </cell>
          <cell r="C15">
            <v>4450</v>
          </cell>
        </row>
        <row r="16">
          <cell r="A16" t="str">
            <v>40～44</v>
          </cell>
          <cell r="B16">
            <v>4217</v>
          </cell>
          <cell r="C16">
            <v>3746</v>
          </cell>
        </row>
        <row r="17">
          <cell r="A17" t="str">
            <v>35～39</v>
          </cell>
          <cell r="B17">
            <v>3577</v>
          </cell>
          <cell r="C17">
            <v>3308</v>
          </cell>
        </row>
        <row r="18">
          <cell r="A18" t="str">
            <v>30～34</v>
          </cell>
          <cell r="B18">
            <v>3050</v>
          </cell>
          <cell r="C18">
            <v>2739</v>
          </cell>
        </row>
        <row r="19">
          <cell r="A19" t="str">
            <v>25～29</v>
          </cell>
          <cell r="B19">
            <v>3136</v>
          </cell>
          <cell r="C19">
            <v>2808</v>
          </cell>
        </row>
        <row r="20">
          <cell r="A20" t="str">
            <v>20～24</v>
          </cell>
          <cell r="B20">
            <v>3060</v>
          </cell>
          <cell r="C20">
            <v>2923</v>
          </cell>
        </row>
        <row r="21">
          <cell r="A21" t="str">
            <v>15～19</v>
          </cell>
          <cell r="B21">
            <v>2901</v>
          </cell>
          <cell r="C21">
            <v>2781</v>
          </cell>
        </row>
        <row r="22">
          <cell r="A22" t="str">
            <v>10～14</v>
          </cell>
          <cell r="B22">
            <v>2689</v>
          </cell>
          <cell r="C22">
            <v>2556</v>
          </cell>
        </row>
        <row r="23">
          <cell r="A23" t="str">
            <v xml:space="preserve">  5～9</v>
          </cell>
          <cell r="B23">
            <v>2356</v>
          </cell>
          <cell r="C23">
            <v>2218</v>
          </cell>
        </row>
        <row r="24">
          <cell r="A24" t="str">
            <v xml:space="preserve">  0～4</v>
          </cell>
          <cell r="B24">
            <v>1763</v>
          </cell>
          <cell r="C24">
            <v>1735</v>
          </cell>
        </row>
        <row r="25">
          <cell r="B25">
            <v>65525</v>
          </cell>
          <cell r="C25">
            <v>69394</v>
          </cell>
        </row>
      </sheetData>
      <sheetData sheetId="2"/>
      <sheetData sheetId="3">
        <row r="4">
          <cell r="B4">
            <v>134919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82</v>
          </cell>
        </row>
        <row r="5">
          <cell r="A5" t="str">
            <v>95～99</v>
          </cell>
          <cell r="B5">
            <v>145</v>
          </cell>
          <cell r="C5">
            <v>612</v>
          </cell>
        </row>
        <row r="6">
          <cell r="A6" t="str">
            <v>90～94</v>
          </cell>
          <cell r="B6">
            <v>685</v>
          </cell>
          <cell r="C6">
            <v>1904</v>
          </cell>
        </row>
        <row r="7">
          <cell r="A7" t="str">
            <v>85～89</v>
          </cell>
          <cell r="B7">
            <v>1757</v>
          </cell>
          <cell r="C7">
            <v>3448</v>
          </cell>
        </row>
        <row r="8">
          <cell r="A8" t="str">
            <v>80～84</v>
          </cell>
          <cell r="B8">
            <v>2922</v>
          </cell>
          <cell r="C8">
            <v>4379</v>
          </cell>
        </row>
        <row r="9">
          <cell r="A9" t="str">
            <v>75～79</v>
          </cell>
          <cell r="B9">
            <v>3897</v>
          </cell>
          <cell r="C9">
            <v>4851</v>
          </cell>
        </row>
        <row r="10">
          <cell r="A10" t="str">
            <v>70～74</v>
          </cell>
          <cell r="B10">
            <v>5366</v>
          </cell>
          <cell r="C10">
            <v>5758</v>
          </cell>
        </row>
        <row r="11">
          <cell r="A11" t="str">
            <v>65～69</v>
          </cell>
          <cell r="B11">
            <v>5430</v>
          </cell>
          <cell r="C11">
            <v>5683</v>
          </cell>
        </row>
        <row r="12">
          <cell r="A12" t="str">
            <v>60～64</v>
          </cell>
          <cell r="B12">
            <v>4910</v>
          </cell>
          <cell r="C12">
            <v>4817</v>
          </cell>
        </row>
        <row r="13">
          <cell r="A13" t="str">
            <v>55～59</v>
          </cell>
          <cell r="B13">
            <v>4599</v>
          </cell>
          <cell r="C13">
            <v>4644</v>
          </cell>
        </row>
        <row r="14">
          <cell r="A14" t="str">
            <v>50～54</v>
          </cell>
          <cell r="B14">
            <v>4564</v>
          </cell>
          <cell r="C14">
            <v>4384</v>
          </cell>
        </row>
        <row r="15">
          <cell r="A15" t="str">
            <v>45～49</v>
          </cell>
          <cell r="B15">
            <v>4830</v>
          </cell>
          <cell r="C15">
            <v>4638</v>
          </cell>
        </row>
        <row r="16">
          <cell r="A16" t="str">
            <v>40～44</v>
          </cell>
          <cell r="B16">
            <v>4633</v>
          </cell>
          <cell r="C16">
            <v>4255</v>
          </cell>
        </row>
        <row r="17">
          <cell r="A17" t="str">
            <v>35～39</v>
          </cell>
          <cell r="B17">
            <v>3996</v>
          </cell>
          <cell r="C17">
            <v>3665</v>
          </cell>
        </row>
        <row r="18">
          <cell r="A18" t="str">
            <v>30～34</v>
          </cell>
          <cell r="B18">
            <v>3461</v>
          </cell>
          <cell r="C18">
            <v>3108</v>
          </cell>
        </row>
        <row r="19">
          <cell r="A19" t="str">
            <v>25～29</v>
          </cell>
          <cell r="B19">
            <v>3271</v>
          </cell>
          <cell r="C19">
            <v>2922</v>
          </cell>
        </row>
        <row r="20">
          <cell r="A20" t="str">
            <v>20～24</v>
          </cell>
          <cell r="B20">
            <v>3348</v>
          </cell>
          <cell r="C20">
            <v>3132</v>
          </cell>
        </row>
        <row r="21">
          <cell r="A21" t="str">
            <v>15～19</v>
          </cell>
          <cell r="B21">
            <v>3205</v>
          </cell>
          <cell r="C21">
            <v>3092</v>
          </cell>
        </row>
        <row r="22">
          <cell r="A22" t="str">
            <v>10～14</v>
          </cell>
          <cell r="B22">
            <v>2860</v>
          </cell>
          <cell r="C22">
            <v>2700</v>
          </cell>
        </row>
        <row r="23">
          <cell r="A23" t="str">
            <v xml:space="preserve">  5～9</v>
          </cell>
          <cell r="B23">
            <v>2707</v>
          </cell>
          <cell r="C23">
            <v>2486</v>
          </cell>
        </row>
        <row r="24">
          <cell r="A24" t="str">
            <v xml:space="preserve">  0～4</v>
          </cell>
          <cell r="B24">
            <v>2130</v>
          </cell>
          <cell r="C24">
            <v>2099</v>
          </cell>
        </row>
      </sheetData>
      <sheetData sheetId="2"/>
      <sheetData sheetId="3">
        <row r="4">
          <cell r="B4">
            <v>141391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87</v>
          </cell>
        </row>
        <row r="5">
          <cell r="A5" t="str">
            <v>95～99</v>
          </cell>
          <cell r="B5">
            <v>149</v>
          </cell>
          <cell r="C5">
            <v>617</v>
          </cell>
        </row>
        <row r="6">
          <cell r="A6" t="str">
            <v>90～94</v>
          </cell>
          <cell r="B6">
            <v>678</v>
          </cell>
          <cell r="C6">
            <v>1904</v>
          </cell>
        </row>
        <row r="7">
          <cell r="A7" t="str">
            <v>85～89</v>
          </cell>
          <cell r="B7">
            <v>1766</v>
          </cell>
          <cell r="C7">
            <v>3454</v>
          </cell>
        </row>
        <row r="8">
          <cell r="A8" t="str">
            <v>80～84</v>
          </cell>
          <cell r="B8">
            <v>2932</v>
          </cell>
          <cell r="C8">
            <v>4391</v>
          </cell>
        </row>
        <row r="9">
          <cell r="A9" t="str">
            <v>75～79</v>
          </cell>
          <cell r="B9">
            <v>3880</v>
          </cell>
          <cell r="C9">
            <v>4824</v>
          </cell>
        </row>
        <row r="10">
          <cell r="A10" t="str">
            <v>70～74</v>
          </cell>
          <cell r="B10">
            <v>5399</v>
          </cell>
          <cell r="C10">
            <v>5792</v>
          </cell>
        </row>
        <row r="11">
          <cell r="A11" t="str">
            <v>65～69</v>
          </cell>
          <cell r="B11">
            <v>5401</v>
          </cell>
          <cell r="C11">
            <v>5664</v>
          </cell>
        </row>
        <row r="12">
          <cell r="A12" t="str">
            <v>60～64</v>
          </cell>
          <cell r="B12">
            <v>4921</v>
          </cell>
          <cell r="C12">
            <v>4800</v>
          </cell>
        </row>
        <row r="13">
          <cell r="A13" t="str">
            <v>55～59</v>
          </cell>
          <cell r="B13">
            <v>4576</v>
          </cell>
          <cell r="C13">
            <v>4654</v>
          </cell>
        </row>
        <row r="14">
          <cell r="A14" t="str">
            <v>50～54</v>
          </cell>
          <cell r="B14">
            <v>4550</v>
          </cell>
          <cell r="C14">
            <v>4373</v>
          </cell>
        </row>
        <row r="15">
          <cell r="A15" t="str">
            <v>45～49</v>
          </cell>
          <cell r="B15">
            <v>4855</v>
          </cell>
          <cell r="C15">
            <v>4649</v>
          </cell>
        </row>
        <row r="16">
          <cell r="A16" t="str">
            <v>40～44</v>
          </cell>
          <cell r="B16">
            <v>4609</v>
          </cell>
          <cell r="C16">
            <v>4252</v>
          </cell>
        </row>
        <row r="17">
          <cell r="A17" t="str">
            <v>35～39</v>
          </cell>
          <cell r="B17">
            <v>3996</v>
          </cell>
          <cell r="C17">
            <v>3627</v>
          </cell>
        </row>
        <row r="18">
          <cell r="A18" t="str">
            <v>30～34</v>
          </cell>
          <cell r="B18">
            <v>3430</v>
          </cell>
          <cell r="C18">
            <v>3101</v>
          </cell>
        </row>
        <row r="19">
          <cell r="A19" t="str">
            <v>25～29</v>
          </cell>
          <cell r="B19">
            <v>3259</v>
          </cell>
          <cell r="C19">
            <v>2912</v>
          </cell>
        </row>
        <row r="20">
          <cell r="A20" t="str">
            <v>20～24</v>
          </cell>
          <cell r="B20">
            <v>3356</v>
          </cell>
          <cell r="C20">
            <v>3145</v>
          </cell>
        </row>
        <row r="21">
          <cell r="A21" t="str">
            <v>15～19</v>
          </cell>
          <cell r="B21">
            <v>3191</v>
          </cell>
          <cell r="C21">
            <v>3064</v>
          </cell>
        </row>
        <row r="22">
          <cell r="A22" t="str">
            <v>10～14</v>
          </cell>
          <cell r="B22">
            <v>2850</v>
          </cell>
          <cell r="C22">
            <v>2698</v>
          </cell>
        </row>
        <row r="23">
          <cell r="A23" t="str">
            <v xml:space="preserve">  5～9</v>
          </cell>
          <cell r="B23">
            <v>2697</v>
          </cell>
          <cell r="C23">
            <v>2492</v>
          </cell>
        </row>
        <row r="24">
          <cell r="A24" t="str">
            <v xml:space="preserve">  0～4</v>
          </cell>
          <cell r="B24">
            <v>2119</v>
          </cell>
          <cell r="C24">
            <v>2073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92</v>
          </cell>
        </row>
        <row r="5">
          <cell r="A5" t="str">
            <v>95～99</v>
          </cell>
          <cell r="B5">
            <v>150</v>
          </cell>
          <cell r="C5">
            <v>614</v>
          </cell>
        </row>
        <row r="6">
          <cell r="A6" t="str">
            <v>90～94</v>
          </cell>
          <cell r="B6">
            <v>676</v>
          </cell>
          <cell r="C6">
            <v>1945</v>
          </cell>
        </row>
        <row r="7">
          <cell r="A7" t="str">
            <v>85～89</v>
          </cell>
          <cell r="B7">
            <v>1797</v>
          </cell>
          <cell r="C7">
            <v>3464</v>
          </cell>
        </row>
        <row r="8">
          <cell r="A8" t="str">
            <v>80～84</v>
          </cell>
          <cell r="B8">
            <v>2937</v>
          </cell>
          <cell r="C8">
            <v>4376</v>
          </cell>
        </row>
        <row r="9">
          <cell r="A9" t="str">
            <v>75～79</v>
          </cell>
          <cell r="B9">
            <v>3819</v>
          </cell>
          <cell r="C9">
            <v>4767</v>
          </cell>
        </row>
        <row r="10">
          <cell r="A10" t="str">
            <v>70～74</v>
          </cell>
          <cell r="B10">
            <v>5502</v>
          </cell>
          <cell r="C10">
            <v>5893</v>
          </cell>
        </row>
        <row r="11">
          <cell r="A11" t="str">
            <v>65～69</v>
          </cell>
          <cell r="B11">
            <v>5376</v>
          </cell>
          <cell r="C11">
            <v>5632</v>
          </cell>
        </row>
        <row r="12">
          <cell r="A12" t="str">
            <v>60～64</v>
          </cell>
          <cell r="B12">
            <v>4855</v>
          </cell>
          <cell r="C12">
            <v>4765</v>
          </cell>
        </row>
        <row r="13">
          <cell r="A13" t="str">
            <v>55～59</v>
          </cell>
          <cell r="B13">
            <v>4585</v>
          </cell>
          <cell r="C13">
            <v>4671</v>
          </cell>
        </row>
        <row r="14">
          <cell r="A14" t="str">
            <v>50～54</v>
          </cell>
          <cell r="B14">
            <v>4528</v>
          </cell>
          <cell r="C14">
            <v>4368</v>
          </cell>
        </row>
        <row r="15">
          <cell r="A15" t="str">
            <v>45～49</v>
          </cell>
          <cell r="B15">
            <v>4886</v>
          </cell>
          <cell r="C15">
            <v>4639</v>
          </cell>
        </row>
        <row r="16">
          <cell r="A16" t="str">
            <v>40～44</v>
          </cell>
          <cell r="B16">
            <v>4595</v>
          </cell>
          <cell r="C16">
            <v>4215</v>
          </cell>
        </row>
        <row r="17">
          <cell r="A17" t="str">
            <v>35～39</v>
          </cell>
          <cell r="B17">
            <v>3974</v>
          </cell>
          <cell r="C17">
            <v>3600</v>
          </cell>
        </row>
        <row r="18">
          <cell r="A18" t="str">
            <v>30～34</v>
          </cell>
          <cell r="B18">
            <v>3412</v>
          </cell>
          <cell r="C18">
            <v>3096</v>
          </cell>
        </row>
        <row r="19">
          <cell r="A19" t="str">
            <v>25～29</v>
          </cell>
          <cell r="B19">
            <v>3248</v>
          </cell>
          <cell r="C19">
            <v>2905</v>
          </cell>
        </row>
        <row r="20">
          <cell r="A20" t="str">
            <v>20～24</v>
          </cell>
          <cell r="B20">
            <v>3347</v>
          </cell>
          <cell r="C20">
            <v>3119</v>
          </cell>
        </row>
        <row r="21">
          <cell r="A21" t="str">
            <v>15～19</v>
          </cell>
          <cell r="B21">
            <v>3198</v>
          </cell>
          <cell r="C21">
            <v>3047</v>
          </cell>
        </row>
        <row r="22">
          <cell r="A22" t="str">
            <v>10～14</v>
          </cell>
          <cell r="B22">
            <v>2845</v>
          </cell>
          <cell r="C22">
            <v>2689</v>
          </cell>
        </row>
        <row r="23">
          <cell r="A23" t="str">
            <v xml:space="preserve">  5～9</v>
          </cell>
          <cell r="B23">
            <v>2693</v>
          </cell>
          <cell r="C23">
            <v>2497</v>
          </cell>
        </row>
        <row r="24">
          <cell r="A24" t="str">
            <v xml:space="preserve">  0～4</v>
          </cell>
          <cell r="B24">
            <v>2083</v>
          </cell>
          <cell r="C24">
            <v>2051</v>
          </cell>
        </row>
      </sheetData>
      <sheetData sheetId="2" refreshError="1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87</v>
          </cell>
        </row>
        <row r="5">
          <cell r="A5" t="str">
            <v>95～99</v>
          </cell>
          <cell r="B5">
            <v>145</v>
          </cell>
          <cell r="C5">
            <v>623</v>
          </cell>
        </row>
        <row r="6">
          <cell r="A6" t="str">
            <v>90～94</v>
          </cell>
          <cell r="B6">
            <v>688</v>
          </cell>
          <cell r="C6">
            <v>1929</v>
          </cell>
        </row>
        <row r="7">
          <cell r="A7" t="str">
            <v>85～89</v>
          </cell>
          <cell r="B7">
            <v>1776</v>
          </cell>
          <cell r="C7">
            <v>3457</v>
          </cell>
        </row>
        <row r="8">
          <cell r="A8" t="str">
            <v>80～84</v>
          </cell>
          <cell r="B8">
            <v>2938</v>
          </cell>
          <cell r="C8">
            <v>4382</v>
          </cell>
        </row>
        <row r="9">
          <cell r="A9" t="str">
            <v>75～79</v>
          </cell>
          <cell r="B9">
            <v>3858</v>
          </cell>
          <cell r="C9">
            <v>4800</v>
          </cell>
        </row>
        <row r="10">
          <cell r="A10" t="str">
            <v>70～74</v>
          </cell>
          <cell r="B10">
            <v>5435</v>
          </cell>
          <cell r="C10">
            <v>5840</v>
          </cell>
        </row>
        <row r="11">
          <cell r="A11" t="str">
            <v>65～69</v>
          </cell>
          <cell r="B11">
            <v>5403</v>
          </cell>
          <cell r="C11">
            <v>5665</v>
          </cell>
        </row>
        <row r="12">
          <cell r="A12" t="str">
            <v>60～64</v>
          </cell>
          <cell r="B12">
            <v>4882</v>
          </cell>
          <cell r="C12">
            <v>4756</v>
          </cell>
        </row>
        <row r="13">
          <cell r="A13" t="str">
            <v>55～59</v>
          </cell>
          <cell r="B13">
            <v>4573</v>
          </cell>
          <cell r="C13">
            <v>4676</v>
          </cell>
        </row>
        <row r="14">
          <cell r="A14" t="str">
            <v>50～54</v>
          </cell>
          <cell r="B14">
            <v>4544</v>
          </cell>
          <cell r="C14">
            <v>4354</v>
          </cell>
        </row>
        <row r="15">
          <cell r="A15" t="str">
            <v>45～49</v>
          </cell>
          <cell r="B15">
            <v>4868</v>
          </cell>
          <cell r="C15">
            <v>4643</v>
          </cell>
        </row>
        <row r="16">
          <cell r="A16" t="str">
            <v>40～44</v>
          </cell>
          <cell r="B16">
            <v>4607</v>
          </cell>
          <cell r="C16">
            <v>4246</v>
          </cell>
        </row>
        <row r="17">
          <cell r="A17" t="str">
            <v>35～39</v>
          </cell>
          <cell r="B17">
            <v>3994</v>
          </cell>
          <cell r="C17">
            <v>3626</v>
          </cell>
        </row>
        <row r="18">
          <cell r="A18" t="str">
            <v>30～34</v>
          </cell>
          <cell r="B18">
            <v>3410</v>
          </cell>
          <cell r="C18">
            <v>3082</v>
          </cell>
        </row>
        <row r="19">
          <cell r="A19" t="str">
            <v>25～29</v>
          </cell>
          <cell r="B19">
            <v>3241</v>
          </cell>
          <cell r="C19">
            <v>2909</v>
          </cell>
        </row>
        <row r="20">
          <cell r="A20" t="str">
            <v>20～24</v>
          </cell>
          <cell r="B20">
            <v>3367</v>
          </cell>
          <cell r="C20">
            <v>3128</v>
          </cell>
        </row>
        <row r="21">
          <cell r="A21" t="str">
            <v>15～19</v>
          </cell>
          <cell r="B21">
            <v>3199</v>
          </cell>
          <cell r="C21">
            <v>3056</v>
          </cell>
        </row>
        <row r="22">
          <cell r="A22" t="str">
            <v>10～14</v>
          </cell>
          <cell r="B22">
            <v>2837</v>
          </cell>
          <cell r="C22">
            <v>2694</v>
          </cell>
        </row>
        <row r="23">
          <cell r="A23" t="str">
            <v xml:space="preserve">  5～9</v>
          </cell>
          <cell r="B23">
            <v>2703</v>
          </cell>
          <cell r="C23">
            <v>2496</v>
          </cell>
        </row>
        <row r="24">
          <cell r="A24" t="str">
            <v xml:space="preserve">  0～4</v>
          </cell>
          <cell r="B24">
            <v>2095</v>
          </cell>
          <cell r="C24">
            <v>2047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80</v>
          </cell>
        </row>
        <row r="5">
          <cell r="A5" t="str">
            <v>95～99</v>
          </cell>
          <cell r="B5">
            <v>138</v>
          </cell>
          <cell r="C5">
            <v>614</v>
          </cell>
        </row>
        <row r="6">
          <cell r="A6" t="str">
            <v>90～94</v>
          </cell>
          <cell r="B6">
            <v>689</v>
          </cell>
          <cell r="C6">
            <v>1899</v>
          </cell>
        </row>
        <row r="7">
          <cell r="A7" t="str">
            <v>85～89</v>
          </cell>
          <cell r="B7">
            <v>1743</v>
          </cell>
          <cell r="C7">
            <v>3454</v>
          </cell>
        </row>
        <row r="8">
          <cell r="A8" t="str">
            <v>80～84</v>
          </cell>
          <cell r="B8">
            <v>2913</v>
          </cell>
          <cell r="C8">
            <v>4352</v>
          </cell>
        </row>
        <row r="9">
          <cell r="A9" t="str">
            <v>75～79</v>
          </cell>
          <cell r="B9">
            <v>3920</v>
          </cell>
          <cell r="C9">
            <v>4878</v>
          </cell>
        </row>
        <row r="10">
          <cell r="A10" t="str">
            <v>70～74</v>
          </cell>
          <cell r="B10">
            <v>5331</v>
          </cell>
          <cell r="C10">
            <v>5728</v>
          </cell>
        </row>
        <row r="11">
          <cell r="A11" t="str">
            <v>65～69</v>
          </cell>
          <cell r="B11">
            <v>5458</v>
          </cell>
          <cell r="C11">
            <v>5694</v>
          </cell>
        </row>
        <row r="12">
          <cell r="A12" t="str">
            <v>60～64</v>
          </cell>
          <cell r="B12">
            <v>4920</v>
          </cell>
          <cell r="C12">
            <v>4840</v>
          </cell>
        </row>
        <row r="13">
          <cell r="A13" t="str">
            <v>55～59</v>
          </cell>
          <cell r="B13">
            <v>4603</v>
          </cell>
          <cell r="C13">
            <v>4626</v>
          </cell>
        </row>
        <row r="14">
          <cell r="A14" t="str">
            <v>50～54</v>
          </cell>
          <cell r="B14">
            <v>4563</v>
          </cell>
          <cell r="C14">
            <v>4394</v>
          </cell>
        </row>
        <row r="15">
          <cell r="A15" t="str">
            <v>45～49</v>
          </cell>
          <cell r="B15">
            <v>4826</v>
          </cell>
          <cell r="C15">
            <v>4625</v>
          </cell>
        </row>
        <row r="16">
          <cell r="A16" t="str">
            <v>40～44</v>
          </cell>
          <cell r="B16">
            <v>4633</v>
          </cell>
          <cell r="C16">
            <v>4289</v>
          </cell>
        </row>
        <row r="17">
          <cell r="A17" t="str">
            <v>35～39</v>
          </cell>
          <cell r="B17">
            <v>3997</v>
          </cell>
          <cell r="C17">
            <v>3673</v>
          </cell>
        </row>
        <row r="18">
          <cell r="A18" t="str">
            <v>30～34</v>
          </cell>
          <cell r="B18">
            <v>3473</v>
          </cell>
          <cell r="C18">
            <v>3109</v>
          </cell>
        </row>
        <row r="19">
          <cell r="A19" t="str">
            <v>25～29</v>
          </cell>
          <cell r="B19">
            <v>3278</v>
          </cell>
          <cell r="C19">
            <v>2937</v>
          </cell>
        </row>
        <row r="20">
          <cell r="A20" t="str">
            <v>20～24</v>
          </cell>
          <cell r="B20">
            <v>3348</v>
          </cell>
          <cell r="C20">
            <v>3099</v>
          </cell>
        </row>
        <row r="21">
          <cell r="A21" t="str">
            <v>15～19</v>
          </cell>
          <cell r="B21">
            <v>3242</v>
          </cell>
          <cell r="C21">
            <v>3130</v>
          </cell>
        </row>
        <row r="22">
          <cell r="A22" t="str">
            <v>10～14</v>
          </cell>
          <cell r="B22">
            <v>2858</v>
          </cell>
          <cell r="C22">
            <v>2707</v>
          </cell>
        </row>
        <row r="23">
          <cell r="A23" t="str">
            <v xml:space="preserve">  5～9</v>
          </cell>
          <cell r="B23">
            <v>2692</v>
          </cell>
          <cell r="C23">
            <v>2480</v>
          </cell>
        </row>
        <row r="24">
          <cell r="A24" t="str">
            <v xml:space="preserve">  0～4</v>
          </cell>
          <cell r="B24">
            <v>2152</v>
          </cell>
          <cell r="C24">
            <v>2110</v>
          </cell>
        </row>
      </sheetData>
      <sheetData sheetId="2"/>
      <sheetData sheetId="3">
        <row r="4">
          <cell r="B4">
            <v>141510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80</v>
          </cell>
        </row>
        <row r="5">
          <cell r="A5" t="str">
            <v>95～99</v>
          </cell>
          <cell r="B5">
            <v>134</v>
          </cell>
          <cell r="C5">
            <v>599</v>
          </cell>
        </row>
        <row r="6">
          <cell r="A6" t="str">
            <v>90～94</v>
          </cell>
          <cell r="B6">
            <v>696</v>
          </cell>
          <cell r="C6">
            <v>1903</v>
          </cell>
        </row>
        <row r="7">
          <cell r="A7" t="str">
            <v>85～89</v>
          </cell>
          <cell r="B7">
            <v>1739</v>
          </cell>
          <cell r="C7">
            <v>3471</v>
          </cell>
        </row>
        <row r="8">
          <cell r="A8" t="str">
            <v>80～84</v>
          </cell>
          <cell r="B8">
            <v>2918</v>
          </cell>
          <cell r="C8">
            <v>4331</v>
          </cell>
        </row>
        <row r="9">
          <cell r="A9" t="str">
            <v>75～79</v>
          </cell>
          <cell r="B9">
            <v>3932</v>
          </cell>
          <cell r="C9">
            <v>4917</v>
          </cell>
        </row>
        <row r="10">
          <cell r="A10" t="str">
            <v>70～74</v>
          </cell>
          <cell r="B10">
            <v>5284</v>
          </cell>
          <cell r="C10">
            <v>5682</v>
          </cell>
        </row>
        <row r="11">
          <cell r="A11" t="str">
            <v>65～69</v>
          </cell>
          <cell r="B11">
            <v>5481</v>
          </cell>
          <cell r="C11">
            <v>5713</v>
          </cell>
        </row>
        <row r="12">
          <cell r="A12" t="str">
            <v>60～64</v>
          </cell>
          <cell r="B12">
            <v>4932</v>
          </cell>
          <cell r="C12">
            <v>4866</v>
          </cell>
        </row>
        <row r="13">
          <cell r="A13" t="str">
            <v>55～59</v>
          </cell>
          <cell r="B13">
            <v>4593</v>
          </cell>
          <cell r="C13">
            <v>4601</v>
          </cell>
        </row>
        <row r="14">
          <cell r="A14" t="str">
            <v>50～54</v>
          </cell>
          <cell r="B14">
            <v>4545</v>
          </cell>
          <cell r="C14">
            <v>4389</v>
          </cell>
        </row>
        <row r="15">
          <cell r="A15" t="str">
            <v>45～49</v>
          </cell>
          <cell r="B15">
            <v>4833</v>
          </cell>
          <cell r="C15">
            <v>4641</v>
          </cell>
        </row>
        <row r="16">
          <cell r="A16" t="str">
            <v>40～44</v>
          </cell>
          <cell r="B16">
            <v>4651</v>
          </cell>
          <cell r="C16">
            <v>4298</v>
          </cell>
        </row>
        <row r="17">
          <cell r="A17" t="str">
            <v>35～39</v>
          </cell>
          <cell r="B17">
            <v>3992</v>
          </cell>
          <cell r="C17">
            <v>3680</v>
          </cell>
        </row>
        <row r="18">
          <cell r="A18" t="str">
            <v>30～34</v>
          </cell>
          <cell r="B18">
            <v>3498</v>
          </cell>
          <cell r="C18">
            <v>3121</v>
          </cell>
        </row>
        <row r="19">
          <cell r="A19" t="str">
            <v>25～29</v>
          </cell>
          <cell r="B19">
            <v>3258</v>
          </cell>
          <cell r="C19">
            <v>2930</v>
          </cell>
        </row>
        <row r="20">
          <cell r="A20" t="str">
            <v>20～24</v>
          </cell>
          <cell r="B20">
            <v>3347</v>
          </cell>
          <cell r="C20">
            <v>3119</v>
          </cell>
        </row>
        <row r="21">
          <cell r="A21" t="str">
            <v>15～19</v>
          </cell>
          <cell r="B21">
            <v>3251</v>
          </cell>
          <cell r="C21">
            <v>3135</v>
          </cell>
        </row>
        <row r="22">
          <cell r="A22" t="str">
            <v>10～14</v>
          </cell>
          <cell r="B22">
            <v>2854</v>
          </cell>
          <cell r="C22">
            <v>2718</v>
          </cell>
        </row>
        <row r="23">
          <cell r="A23" t="str">
            <v xml:space="preserve">  5～9</v>
          </cell>
          <cell r="B23">
            <v>2694</v>
          </cell>
          <cell r="C23">
            <v>2486</v>
          </cell>
        </row>
        <row r="24">
          <cell r="A24" t="str">
            <v xml:space="preserve">  0～4</v>
          </cell>
          <cell r="B24">
            <v>2171</v>
          </cell>
          <cell r="C24">
            <v>2118</v>
          </cell>
        </row>
      </sheetData>
      <sheetData sheetId="2" refreshError="1"/>
      <sheetData sheetId="3">
        <row r="4">
          <cell r="B4">
            <v>141616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76</v>
          </cell>
        </row>
        <row r="5">
          <cell r="A5" t="str">
            <v>95～99</v>
          </cell>
          <cell r="B5">
            <v>135</v>
          </cell>
          <cell r="C5">
            <v>601</v>
          </cell>
        </row>
        <row r="6">
          <cell r="A6" t="str">
            <v>90～94</v>
          </cell>
          <cell r="B6">
            <v>692</v>
          </cell>
          <cell r="C6">
            <v>1892</v>
          </cell>
        </row>
        <row r="7">
          <cell r="A7" t="str">
            <v>85～89</v>
          </cell>
          <cell r="B7">
            <v>1742</v>
          </cell>
          <cell r="C7">
            <v>3465</v>
          </cell>
        </row>
        <row r="8">
          <cell r="A8" t="str">
            <v>80～84</v>
          </cell>
          <cell r="B8">
            <v>2913</v>
          </cell>
          <cell r="C8">
            <v>4328</v>
          </cell>
        </row>
        <row r="9">
          <cell r="A9" t="str">
            <v>75～79</v>
          </cell>
          <cell r="B9">
            <v>3937</v>
          </cell>
          <cell r="C9">
            <v>4935</v>
          </cell>
        </row>
        <row r="10">
          <cell r="A10" t="str">
            <v>70～74</v>
          </cell>
          <cell r="B10">
            <v>5255</v>
          </cell>
          <cell r="C10">
            <v>5655</v>
          </cell>
        </row>
        <row r="11">
          <cell r="A11" t="str">
            <v>65～69</v>
          </cell>
          <cell r="B11">
            <v>5505</v>
          </cell>
          <cell r="C11">
            <v>5723</v>
          </cell>
        </row>
        <row r="12">
          <cell r="A12" t="str">
            <v>60～64</v>
          </cell>
          <cell r="B12">
            <v>4928</v>
          </cell>
          <cell r="C12">
            <v>4868</v>
          </cell>
        </row>
        <row r="13">
          <cell r="A13" t="str">
            <v>55～59</v>
          </cell>
          <cell r="B13">
            <v>4598</v>
          </cell>
          <cell r="C13">
            <v>4595</v>
          </cell>
        </row>
        <row r="14">
          <cell r="A14" t="str">
            <v>50～54</v>
          </cell>
          <cell r="B14">
            <v>4529</v>
          </cell>
          <cell r="C14">
            <v>4396</v>
          </cell>
        </row>
        <row r="15">
          <cell r="A15" t="str">
            <v>45～49</v>
          </cell>
          <cell r="B15">
            <v>4842</v>
          </cell>
          <cell r="C15">
            <v>4633</v>
          </cell>
        </row>
        <row r="16">
          <cell r="A16" t="str">
            <v>40～44</v>
          </cell>
          <cell r="B16">
            <v>4645</v>
          </cell>
          <cell r="C16">
            <v>4313</v>
          </cell>
        </row>
        <row r="17">
          <cell r="A17" t="str">
            <v>35～39</v>
          </cell>
          <cell r="B17">
            <v>4017</v>
          </cell>
          <cell r="C17">
            <v>3694</v>
          </cell>
        </row>
        <row r="18">
          <cell r="A18" t="str">
            <v>30～34</v>
          </cell>
          <cell r="B18">
            <v>3509</v>
          </cell>
          <cell r="C18">
            <v>3129</v>
          </cell>
        </row>
        <row r="19">
          <cell r="A19" t="str">
            <v>25～29</v>
          </cell>
          <cell r="B19">
            <v>3265</v>
          </cell>
          <cell r="C19">
            <v>2912</v>
          </cell>
        </row>
        <row r="20">
          <cell r="A20" t="str">
            <v>20～24</v>
          </cell>
          <cell r="B20">
            <v>3355</v>
          </cell>
          <cell r="C20">
            <v>3112</v>
          </cell>
        </row>
        <row r="21">
          <cell r="A21" t="str">
            <v>15～19</v>
          </cell>
          <cell r="B21">
            <v>3251</v>
          </cell>
          <cell r="C21">
            <v>3150</v>
          </cell>
        </row>
        <row r="22">
          <cell r="A22" t="str">
            <v>10～14</v>
          </cell>
          <cell r="B22">
            <v>2850</v>
          </cell>
          <cell r="C22">
            <v>2718</v>
          </cell>
        </row>
        <row r="23">
          <cell r="A23" t="str">
            <v xml:space="preserve">  5～9</v>
          </cell>
          <cell r="B23">
            <v>2693</v>
          </cell>
          <cell r="C23">
            <v>2484</v>
          </cell>
        </row>
        <row r="24">
          <cell r="A24" t="str">
            <v xml:space="preserve">  0～4</v>
          </cell>
          <cell r="B24">
            <v>2176</v>
          </cell>
          <cell r="C24">
            <v>2118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12</v>
          </cell>
          <cell r="C4">
            <v>74</v>
          </cell>
        </row>
        <row r="5">
          <cell r="A5" t="str">
            <v>95～99</v>
          </cell>
          <cell r="B5">
            <v>132</v>
          </cell>
          <cell r="C5">
            <v>604</v>
          </cell>
        </row>
        <row r="6">
          <cell r="A6" t="str">
            <v>90～94</v>
          </cell>
          <cell r="B6">
            <v>706</v>
          </cell>
          <cell r="C6">
            <v>1889</v>
          </cell>
        </row>
        <row r="7">
          <cell r="A7" t="str">
            <v>85～89</v>
          </cell>
          <cell r="B7">
            <v>1728</v>
          </cell>
          <cell r="C7">
            <v>3469</v>
          </cell>
        </row>
        <row r="8">
          <cell r="A8" t="str">
            <v>80～84</v>
          </cell>
          <cell r="B8">
            <v>2910</v>
          </cell>
          <cell r="C8">
            <v>4328</v>
          </cell>
        </row>
        <row r="9">
          <cell r="A9" t="str">
            <v>75～79</v>
          </cell>
          <cell r="B9">
            <v>3963</v>
          </cell>
          <cell r="C9">
            <v>4949</v>
          </cell>
        </row>
        <row r="10">
          <cell r="A10" t="str">
            <v>70～74</v>
          </cell>
          <cell r="B10">
            <v>5213</v>
          </cell>
          <cell r="C10">
            <v>5618</v>
          </cell>
        </row>
        <row r="11">
          <cell r="A11" t="str">
            <v>65～69</v>
          </cell>
          <cell r="B11">
            <v>5523</v>
          </cell>
          <cell r="C11">
            <v>5740</v>
          </cell>
        </row>
        <row r="12">
          <cell r="A12" t="str">
            <v>60～64</v>
          </cell>
          <cell r="B12">
            <v>4938</v>
          </cell>
          <cell r="C12">
            <v>4872</v>
          </cell>
        </row>
        <row r="13">
          <cell r="A13" t="str">
            <v>55～59</v>
          </cell>
          <cell r="B13">
            <v>4602</v>
          </cell>
          <cell r="C13">
            <v>4608</v>
          </cell>
        </row>
        <row r="14">
          <cell r="A14" t="str">
            <v>50～54</v>
          </cell>
          <cell r="B14">
            <v>4522</v>
          </cell>
          <cell r="C14">
            <v>4392</v>
          </cell>
        </row>
        <row r="15">
          <cell r="A15" t="str">
            <v>45～49</v>
          </cell>
          <cell r="B15">
            <v>4834</v>
          </cell>
          <cell r="C15">
            <v>4611</v>
          </cell>
        </row>
        <row r="16">
          <cell r="A16" t="str">
            <v>40～44</v>
          </cell>
          <cell r="B16">
            <v>4650</v>
          </cell>
          <cell r="C16">
            <v>4342</v>
          </cell>
        </row>
        <row r="17">
          <cell r="A17" t="str">
            <v>35～39</v>
          </cell>
          <cell r="B17">
            <v>4032</v>
          </cell>
          <cell r="C17">
            <v>3705</v>
          </cell>
        </row>
        <row r="18">
          <cell r="A18" t="str">
            <v>30～34</v>
          </cell>
          <cell r="B18">
            <v>3518</v>
          </cell>
          <cell r="C18">
            <v>3147</v>
          </cell>
        </row>
        <row r="19">
          <cell r="A19" t="str">
            <v>25～29</v>
          </cell>
          <cell r="B19">
            <v>3272</v>
          </cell>
          <cell r="C19">
            <v>2920</v>
          </cell>
        </row>
        <row r="20">
          <cell r="A20" t="str">
            <v>20～24</v>
          </cell>
          <cell r="B20">
            <v>3349</v>
          </cell>
          <cell r="C20">
            <v>3105</v>
          </cell>
        </row>
        <row r="21">
          <cell r="A21" t="str">
            <v>15～19</v>
          </cell>
          <cell r="B21">
            <v>3264</v>
          </cell>
          <cell r="C21">
            <v>3146</v>
          </cell>
        </row>
        <row r="22">
          <cell r="A22" t="str">
            <v>10～14</v>
          </cell>
          <cell r="B22">
            <v>2853</v>
          </cell>
          <cell r="C22">
            <v>2728</v>
          </cell>
        </row>
        <row r="23">
          <cell r="A23" t="str">
            <v xml:space="preserve">  5～9</v>
          </cell>
          <cell r="B23">
            <v>2699</v>
          </cell>
          <cell r="C23">
            <v>2490</v>
          </cell>
        </row>
        <row r="24">
          <cell r="A24" t="str">
            <v xml:space="preserve">  0～4</v>
          </cell>
          <cell r="B24">
            <v>2188</v>
          </cell>
          <cell r="C24">
            <v>2121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13</v>
          </cell>
          <cell r="C4">
            <v>67</v>
          </cell>
        </row>
        <row r="5">
          <cell r="A5" t="str">
            <v>95～99</v>
          </cell>
          <cell r="B5">
            <v>135</v>
          </cell>
          <cell r="C5">
            <v>613</v>
          </cell>
        </row>
        <row r="6">
          <cell r="A6" t="str">
            <v>90～94</v>
          </cell>
          <cell r="B6">
            <v>698</v>
          </cell>
          <cell r="C6">
            <v>1883</v>
          </cell>
        </row>
        <row r="7">
          <cell r="A7" t="str">
            <v>85～89</v>
          </cell>
          <cell r="B7">
            <v>1729</v>
          </cell>
          <cell r="C7">
            <v>3440</v>
          </cell>
        </row>
        <row r="8">
          <cell r="A8" t="str">
            <v>80～84</v>
          </cell>
          <cell r="B8">
            <v>2901</v>
          </cell>
          <cell r="C8">
            <v>4348</v>
          </cell>
        </row>
        <row r="9">
          <cell r="A9" t="str">
            <v>75～79</v>
          </cell>
          <cell r="B9">
            <v>3969</v>
          </cell>
          <cell r="C9">
            <v>4951</v>
          </cell>
        </row>
        <row r="10">
          <cell r="A10" t="str">
            <v>70～74</v>
          </cell>
          <cell r="B10">
            <v>5165</v>
          </cell>
          <cell r="C10">
            <v>5616</v>
          </cell>
        </row>
        <row r="11">
          <cell r="A11" t="str">
            <v>65～69</v>
          </cell>
          <cell r="B11">
            <v>5555</v>
          </cell>
          <cell r="C11">
            <v>5738</v>
          </cell>
        </row>
        <row r="12">
          <cell r="A12" t="str">
            <v>60～64</v>
          </cell>
          <cell r="B12">
            <v>4932</v>
          </cell>
          <cell r="C12">
            <v>4875</v>
          </cell>
        </row>
        <row r="13">
          <cell r="A13" t="str">
            <v>55～59</v>
          </cell>
          <cell r="B13">
            <v>4625</v>
          </cell>
          <cell r="C13">
            <v>4624</v>
          </cell>
        </row>
        <row r="14">
          <cell r="A14" t="str">
            <v>50～54</v>
          </cell>
          <cell r="B14">
            <v>4508</v>
          </cell>
          <cell r="C14">
            <v>4382</v>
          </cell>
        </row>
        <row r="15">
          <cell r="A15" t="str">
            <v>45～49</v>
          </cell>
          <cell r="B15">
            <v>4818</v>
          </cell>
          <cell r="C15">
            <v>4609</v>
          </cell>
        </row>
        <row r="16">
          <cell r="A16" t="str">
            <v>40～44</v>
          </cell>
          <cell r="B16">
            <v>4672</v>
          </cell>
          <cell r="C16">
            <v>4343</v>
          </cell>
        </row>
        <row r="17">
          <cell r="A17" t="str">
            <v>35～39</v>
          </cell>
          <cell r="B17">
            <v>4058</v>
          </cell>
          <cell r="C17">
            <v>3712</v>
          </cell>
        </row>
        <row r="18">
          <cell r="A18" t="str">
            <v>30～34</v>
          </cell>
          <cell r="B18">
            <v>3496</v>
          </cell>
          <cell r="C18">
            <v>3154</v>
          </cell>
        </row>
        <row r="19">
          <cell r="A19" t="str">
            <v>25～29</v>
          </cell>
          <cell r="B19">
            <v>3280</v>
          </cell>
          <cell r="C19">
            <v>2945</v>
          </cell>
        </row>
        <row r="20">
          <cell r="A20" t="str">
            <v>20～24</v>
          </cell>
          <cell r="B20">
            <v>3360</v>
          </cell>
          <cell r="C20">
            <v>3102</v>
          </cell>
        </row>
        <row r="21">
          <cell r="A21" t="str">
            <v>15～19</v>
          </cell>
          <cell r="B21">
            <v>3294</v>
          </cell>
          <cell r="C21">
            <v>3168</v>
          </cell>
        </row>
        <row r="22">
          <cell r="A22" t="str">
            <v>10～14</v>
          </cell>
          <cell r="B22">
            <v>2852</v>
          </cell>
          <cell r="C22">
            <v>2737</v>
          </cell>
        </row>
        <row r="23">
          <cell r="A23" t="str">
            <v xml:space="preserve">  5～9</v>
          </cell>
          <cell r="B23">
            <v>2694</v>
          </cell>
          <cell r="C23">
            <v>2478</v>
          </cell>
        </row>
        <row r="24">
          <cell r="A24" t="str">
            <v xml:space="preserve">  0～4</v>
          </cell>
          <cell r="B24">
            <v>2200</v>
          </cell>
          <cell r="C24">
            <v>2148</v>
          </cell>
        </row>
      </sheetData>
      <sheetData sheetId="2" refreshError="1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13</v>
          </cell>
          <cell r="C4">
            <v>68</v>
          </cell>
        </row>
        <row r="5">
          <cell r="A5" t="str">
            <v>95～99</v>
          </cell>
          <cell r="B5">
            <v>129</v>
          </cell>
          <cell r="C5">
            <v>600</v>
          </cell>
        </row>
        <row r="6">
          <cell r="A6" t="str">
            <v>90～94</v>
          </cell>
          <cell r="B6">
            <v>696</v>
          </cell>
          <cell r="C6">
            <v>1858</v>
          </cell>
        </row>
        <row r="7">
          <cell r="A7" t="str">
            <v>85～89</v>
          </cell>
          <cell r="B7">
            <v>1708</v>
          </cell>
          <cell r="C7">
            <v>3428</v>
          </cell>
        </row>
        <row r="8">
          <cell r="A8" t="str">
            <v>80～84</v>
          </cell>
          <cell r="B8">
            <v>2890</v>
          </cell>
          <cell r="C8">
            <v>4378</v>
          </cell>
        </row>
        <row r="9">
          <cell r="A9" t="str">
            <v>75～79</v>
          </cell>
          <cell r="B9">
            <v>3997</v>
          </cell>
          <cell r="C9">
            <v>4977</v>
          </cell>
        </row>
        <row r="10">
          <cell r="A10" t="str">
            <v>70～74</v>
          </cell>
          <cell r="B10">
            <v>5121</v>
          </cell>
          <cell r="C10">
            <v>5560</v>
          </cell>
        </row>
        <row r="11">
          <cell r="A11" t="str">
            <v>65～69</v>
          </cell>
          <cell r="B11">
            <v>5608</v>
          </cell>
          <cell r="C11">
            <v>5768</v>
          </cell>
        </row>
        <row r="12">
          <cell r="A12" t="str">
            <v>60～64</v>
          </cell>
          <cell r="B12">
            <v>4951</v>
          </cell>
          <cell r="C12">
            <v>4893</v>
          </cell>
        </row>
        <row r="13">
          <cell r="A13" t="str">
            <v>55～59</v>
          </cell>
          <cell r="B13">
            <v>4614</v>
          </cell>
          <cell r="C13">
            <v>4635</v>
          </cell>
        </row>
        <row r="14">
          <cell r="A14" t="str">
            <v>50～54</v>
          </cell>
          <cell r="B14">
            <v>4534</v>
          </cell>
          <cell r="C14">
            <v>4379</v>
          </cell>
        </row>
        <row r="15">
          <cell r="A15" t="str">
            <v>45～49</v>
          </cell>
          <cell r="B15">
            <v>4800</v>
          </cell>
          <cell r="C15">
            <v>4622</v>
          </cell>
        </row>
        <row r="16">
          <cell r="A16" t="str">
            <v>40～44</v>
          </cell>
          <cell r="B16">
            <v>4695</v>
          </cell>
          <cell r="C16">
            <v>4368</v>
          </cell>
        </row>
        <row r="17">
          <cell r="A17" t="str">
            <v>35～39</v>
          </cell>
          <cell r="B17">
            <v>4048</v>
          </cell>
          <cell r="C17">
            <v>3708</v>
          </cell>
        </row>
        <row r="18">
          <cell r="A18" t="str">
            <v>30～34</v>
          </cell>
          <cell r="B18">
            <v>3526</v>
          </cell>
          <cell r="C18">
            <v>3182</v>
          </cell>
        </row>
        <row r="19">
          <cell r="A19" t="str">
            <v>25～29</v>
          </cell>
          <cell r="B19">
            <v>3295</v>
          </cell>
          <cell r="C19">
            <v>2955</v>
          </cell>
        </row>
        <row r="20">
          <cell r="A20" t="str">
            <v>20～24</v>
          </cell>
          <cell r="B20">
            <v>3443</v>
          </cell>
          <cell r="C20">
            <v>3189</v>
          </cell>
        </row>
        <row r="21">
          <cell r="A21" t="str">
            <v>15～19</v>
          </cell>
          <cell r="B21">
            <v>3351</v>
          </cell>
          <cell r="C21">
            <v>3223</v>
          </cell>
        </row>
        <row r="22">
          <cell r="A22" t="str">
            <v>10～14</v>
          </cell>
          <cell r="B22">
            <v>2845</v>
          </cell>
          <cell r="C22">
            <v>2731</v>
          </cell>
        </row>
        <row r="23">
          <cell r="A23" t="str">
            <v xml:space="preserve">  5～9</v>
          </cell>
          <cell r="B23">
            <v>2702</v>
          </cell>
          <cell r="C23">
            <v>2479</v>
          </cell>
        </row>
        <row r="24">
          <cell r="A24" t="str">
            <v xml:space="preserve">  0～4</v>
          </cell>
          <cell r="B24">
            <v>2216</v>
          </cell>
          <cell r="C24">
            <v>2166</v>
          </cell>
        </row>
      </sheetData>
      <sheetData sheetId="2" refreshError="1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129</v>
          </cell>
        </row>
        <row r="5">
          <cell r="A5" t="str">
            <v>95～99</v>
          </cell>
          <cell r="B5">
            <v>186</v>
          </cell>
          <cell r="C5">
            <v>707</v>
          </cell>
        </row>
        <row r="6">
          <cell r="A6" t="str">
            <v>90～94</v>
          </cell>
          <cell r="B6">
            <v>753</v>
          </cell>
          <cell r="C6">
            <v>2028</v>
          </cell>
        </row>
        <row r="7">
          <cell r="A7" t="str">
            <v>85～89</v>
          </cell>
          <cell r="B7">
            <v>1873</v>
          </cell>
          <cell r="C7">
            <v>3579</v>
          </cell>
        </row>
        <row r="8">
          <cell r="A8" t="str">
            <v>80～84</v>
          </cell>
          <cell r="B8">
            <v>3115</v>
          </cell>
          <cell r="C8">
            <v>4386</v>
          </cell>
        </row>
        <row r="9">
          <cell r="A9" t="str">
            <v>75～79</v>
          </cell>
          <cell r="B9">
            <v>3980</v>
          </cell>
          <cell r="C9">
            <v>4865</v>
          </cell>
        </row>
        <row r="10">
          <cell r="A10" t="str">
            <v>70～74</v>
          </cell>
          <cell r="B10">
            <v>5595</v>
          </cell>
          <cell r="C10">
            <v>5962</v>
          </cell>
        </row>
        <row r="11">
          <cell r="A11" t="str">
            <v>65～69</v>
          </cell>
          <cell r="B11">
            <v>4776</v>
          </cell>
          <cell r="C11">
            <v>4915</v>
          </cell>
        </row>
        <row r="12">
          <cell r="A12" t="str">
            <v>60～64</v>
          </cell>
          <cell r="B12">
            <v>4584</v>
          </cell>
          <cell r="C12">
            <v>4616</v>
          </cell>
        </row>
        <row r="13">
          <cell r="A13" t="str">
            <v>55～59</v>
          </cell>
          <cell r="B13">
            <v>4449</v>
          </cell>
          <cell r="C13">
            <v>4419</v>
          </cell>
        </row>
        <row r="14">
          <cell r="A14" t="str">
            <v>50～54</v>
          </cell>
          <cell r="B14">
            <v>4714</v>
          </cell>
          <cell r="C14">
            <v>4549</v>
          </cell>
        </row>
        <row r="15">
          <cell r="A15" t="str">
            <v>45～49</v>
          </cell>
          <cell r="B15">
            <v>4764</v>
          </cell>
          <cell r="C15">
            <v>4449</v>
          </cell>
        </row>
        <row r="16">
          <cell r="A16" t="str">
            <v>40～44</v>
          </cell>
          <cell r="B16">
            <v>4212</v>
          </cell>
          <cell r="C16">
            <v>3768</v>
          </cell>
        </row>
        <row r="17">
          <cell r="A17" t="str">
            <v>35～39</v>
          </cell>
          <cell r="B17">
            <v>3605</v>
          </cell>
          <cell r="C17">
            <v>3319</v>
          </cell>
        </row>
        <row r="18">
          <cell r="A18" t="str">
            <v>30～34</v>
          </cell>
          <cell r="B18">
            <v>3040</v>
          </cell>
          <cell r="C18">
            <v>2734</v>
          </cell>
        </row>
        <row r="19">
          <cell r="A19" t="str">
            <v>25～29</v>
          </cell>
          <cell r="B19">
            <v>3134</v>
          </cell>
          <cell r="C19">
            <v>2805</v>
          </cell>
        </row>
        <row r="20">
          <cell r="A20" t="str">
            <v>20～24</v>
          </cell>
          <cell r="B20">
            <v>3053</v>
          </cell>
          <cell r="C20">
            <v>2930</v>
          </cell>
        </row>
        <row r="21">
          <cell r="A21" t="str">
            <v>15～19</v>
          </cell>
          <cell r="B21">
            <v>2911</v>
          </cell>
          <cell r="C21">
            <v>2781</v>
          </cell>
        </row>
        <row r="22">
          <cell r="A22" t="str">
            <v>10～14</v>
          </cell>
          <cell r="B22">
            <v>2675</v>
          </cell>
          <cell r="C22">
            <v>2551</v>
          </cell>
        </row>
        <row r="23">
          <cell r="A23" t="str">
            <v xml:space="preserve">  5～9</v>
          </cell>
          <cell r="B23">
            <v>2372</v>
          </cell>
          <cell r="C23">
            <v>2233</v>
          </cell>
        </row>
        <row r="24">
          <cell r="A24" t="str">
            <v xml:space="preserve">  0～4</v>
          </cell>
          <cell r="B24">
            <v>1765</v>
          </cell>
          <cell r="C24">
            <v>1747</v>
          </cell>
        </row>
        <row r="25">
          <cell r="B25">
            <v>65573</v>
          </cell>
          <cell r="C25">
            <v>69472</v>
          </cell>
        </row>
      </sheetData>
      <sheetData sheetId="2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 refreshError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68</v>
          </cell>
        </row>
        <row r="5">
          <cell r="A5" t="str">
            <v>95～99</v>
          </cell>
          <cell r="B5">
            <v>130</v>
          </cell>
          <cell r="C5">
            <v>593</v>
          </cell>
        </row>
        <row r="6">
          <cell r="A6" t="str">
            <v>90～94</v>
          </cell>
          <cell r="B6">
            <v>701</v>
          </cell>
          <cell r="C6">
            <v>1855</v>
          </cell>
        </row>
        <row r="7">
          <cell r="A7" t="str">
            <v>85～89</v>
          </cell>
          <cell r="B7">
            <v>1692</v>
          </cell>
          <cell r="C7">
            <v>3418</v>
          </cell>
        </row>
        <row r="8">
          <cell r="A8" t="str">
            <v>80～84</v>
          </cell>
          <cell r="B8">
            <v>2872</v>
          </cell>
          <cell r="C8">
            <v>4411</v>
          </cell>
        </row>
        <row r="9">
          <cell r="A9" t="str">
            <v>75～79</v>
          </cell>
          <cell r="B9">
            <v>4021</v>
          </cell>
          <cell r="C9">
            <v>4962</v>
          </cell>
        </row>
        <row r="10">
          <cell r="A10" t="str">
            <v>70～74</v>
          </cell>
          <cell r="B10">
            <v>5075</v>
          </cell>
          <cell r="C10">
            <v>5542</v>
          </cell>
        </row>
        <row r="11">
          <cell r="A11" t="str">
            <v>65～69</v>
          </cell>
          <cell r="B11">
            <v>5644</v>
          </cell>
          <cell r="C11">
            <v>5791</v>
          </cell>
        </row>
        <row r="12">
          <cell r="A12" t="str">
            <v>60～64</v>
          </cell>
          <cell r="B12">
            <v>4953</v>
          </cell>
          <cell r="C12">
            <v>4901</v>
          </cell>
        </row>
        <row r="13">
          <cell r="A13" t="str">
            <v>55～59</v>
          </cell>
          <cell r="B13">
            <v>4627</v>
          </cell>
          <cell r="C13">
            <v>4631</v>
          </cell>
        </row>
        <row r="14">
          <cell r="A14" t="str">
            <v>50～54</v>
          </cell>
          <cell r="B14">
            <v>4532</v>
          </cell>
          <cell r="C14">
            <v>4393</v>
          </cell>
        </row>
        <row r="15">
          <cell r="A15" t="str">
            <v>45～49</v>
          </cell>
          <cell r="B15">
            <v>4809</v>
          </cell>
          <cell r="C15">
            <v>4615</v>
          </cell>
        </row>
        <row r="16">
          <cell r="A16" t="str">
            <v>40～44</v>
          </cell>
          <cell r="B16">
            <v>4700</v>
          </cell>
          <cell r="C16">
            <v>4379</v>
          </cell>
        </row>
        <row r="17">
          <cell r="A17" t="str">
            <v>35～39</v>
          </cell>
          <cell r="B17">
            <v>4058</v>
          </cell>
          <cell r="C17">
            <v>3729</v>
          </cell>
        </row>
        <row r="18">
          <cell r="A18" t="str">
            <v>30～34</v>
          </cell>
          <cell r="B18">
            <v>3544</v>
          </cell>
          <cell r="C18">
            <v>3197</v>
          </cell>
        </row>
        <row r="19">
          <cell r="A19" t="str">
            <v>25～29</v>
          </cell>
          <cell r="B19">
            <v>3301</v>
          </cell>
          <cell r="C19">
            <v>2932</v>
          </cell>
        </row>
        <row r="20">
          <cell r="A20" t="str">
            <v>20～24</v>
          </cell>
          <cell r="B20">
            <v>3432</v>
          </cell>
          <cell r="C20">
            <v>3216</v>
          </cell>
        </row>
        <row r="21">
          <cell r="A21" t="str">
            <v>15～19</v>
          </cell>
          <cell r="B21">
            <v>3370</v>
          </cell>
          <cell r="C21">
            <v>3239</v>
          </cell>
        </row>
        <row r="22">
          <cell r="A22" t="str">
            <v>10～14</v>
          </cell>
          <cell r="B22">
            <v>2840</v>
          </cell>
          <cell r="C22">
            <v>2745</v>
          </cell>
        </row>
        <row r="23">
          <cell r="A23" t="str">
            <v xml:space="preserve">  5～9</v>
          </cell>
          <cell r="B23">
            <v>2710</v>
          </cell>
          <cell r="C23">
            <v>2473</v>
          </cell>
        </row>
        <row r="24">
          <cell r="A24" t="str">
            <v xml:space="preserve">  0～4</v>
          </cell>
          <cell r="B24">
            <v>2223</v>
          </cell>
          <cell r="C24">
            <v>2182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14</v>
          </cell>
          <cell r="C4">
            <v>70</v>
          </cell>
        </row>
        <row r="5">
          <cell r="A5" t="str">
            <v>95～99</v>
          </cell>
          <cell r="B5">
            <v>132</v>
          </cell>
          <cell r="C5">
            <v>582</v>
          </cell>
        </row>
        <row r="6">
          <cell r="A6" t="str">
            <v>90～94</v>
          </cell>
          <cell r="B6">
            <v>694</v>
          </cell>
          <cell r="C6">
            <v>1876</v>
          </cell>
        </row>
        <row r="7">
          <cell r="A7" t="str">
            <v>85～89</v>
          </cell>
          <cell r="B7">
            <v>1687</v>
          </cell>
          <cell r="C7">
            <v>3403</v>
          </cell>
        </row>
        <row r="8">
          <cell r="A8" t="str">
            <v>80～84</v>
          </cell>
          <cell r="B8">
            <v>2879</v>
          </cell>
          <cell r="C8">
            <v>4414</v>
          </cell>
        </row>
        <row r="9">
          <cell r="A9" t="str">
            <v>75～79</v>
          </cell>
          <cell r="B9">
            <v>4027</v>
          </cell>
          <cell r="C9">
            <v>4980</v>
          </cell>
        </row>
        <row r="10">
          <cell r="A10" t="str">
            <v>70～74</v>
          </cell>
          <cell r="B10">
            <v>5047</v>
          </cell>
          <cell r="C10">
            <v>5517</v>
          </cell>
        </row>
        <row r="11">
          <cell r="A11" t="str">
            <v>65～69</v>
          </cell>
          <cell r="B11">
            <v>5658</v>
          </cell>
          <cell r="C11">
            <v>5797</v>
          </cell>
        </row>
        <row r="12">
          <cell r="A12" t="str">
            <v>60～64</v>
          </cell>
          <cell r="B12">
            <v>4966</v>
          </cell>
          <cell r="C12">
            <v>4915</v>
          </cell>
        </row>
        <row r="13">
          <cell r="A13" t="str">
            <v>55～59</v>
          </cell>
          <cell r="B13">
            <v>4629</v>
          </cell>
          <cell r="C13">
            <v>4656</v>
          </cell>
        </row>
        <row r="14">
          <cell r="A14" t="str">
            <v>50～54</v>
          </cell>
          <cell r="B14">
            <v>4538</v>
          </cell>
          <cell r="C14">
            <v>4378</v>
          </cell>
        </row>
        <row r="15">
          <cell r="A15" t="str">
            <v>45～49</v>
          </cell>
          <cell r="B15">
            <v>4839</v>
          </cell>
          <cell r="C15">
            <v>4638</v>
          </cell>
        </row>
        <row r="16">
          <cell r="A16" t="str">
            <v>40～44</v>
          </cell>
          <cell r="B16">
            <v>4687</v>
          </cell>
          <cell r="C16">
            <v>4388</v>
          </cell>
        </row>
        <row r="17">
          <cell r="A17" t="str">
            <v>35～39</v>
          </cell>
          <cell r="B17">
            <v>4077</v>
          </cell>
          <cell r="C17">
            <v>3715</v>
          </cell>
        </row>
        <row r="18">
          <cell r="A18" t="str">
            <v>30～34</v>
          </cell>
          <cell r="B18">
            <v>3552</v>
          </cell>
          <cell r="C18">
            <v>3205</v>
          </cell>
        </row>
        <row r="19">
          <cell r="A19" t="str">
            <v>25～29</v>
          </cell>
          <cell r="B19">
            <v>3293</v>
          </cell>
          <cell r="C19">
            <v>2949</v>
          </cell>
        </row>
        <row r="20">
          <cell r="A20" t="str">
            <v>20～24</v>
          </cell>
          <cell r="B20">
            <v>3425</v>
          </cell>
          <cell r="C20">
            <v>3207</v>
          </cell>
        </row>
        <row r="21">
          <cell r="A21" t="str">
            <v>15～19</v>
          </cell>
          <cell r="B21">
            <v>3373</v>
          </cell>
          <cell r="C21">
            <v>3228</v>
          </cell>
        </row>
        <row r="22">
          <cell r="A22" t="str">
            <v>10～14</v>
          </cell>
          <cell r="B22">
            <v>2849</v>
          </cell>
          <cell r="C22">
            <v>2761</v>
          </cell>
        </row>
        <row r="23">
          <cell r="A23" t="str">
            <v xml:space="preserve">  5～9</v>
          </cell>
          <cell r="B23">
            <v>2708</v>
          </cell>
          <cell r="C23">
            <v>2476</v>
          </cell>
        </row>
        <row r="24">
          <cell r="A24" t="str">
            <v xml:space="preserve">  0～4</v>
          </cell>
          <cell r="B24">
            <v>2231</v>
          </cell>
          <cell r="C24">
            <v>2178</v>
          </cell>
        </row>
      </sheetData>
      <sheetData sheetId="2"/>
      <sheetData sheetId="3">
        <row r="4">
          <cell r="B4">
            <v>142638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13</v>
          </cell>
          <cell r="C4">
            <v>69</v>
          </cell>
        </row>
        <row r="5">
          <cell r="A5" t="str">
            <v>95～99</v>
          </cell>
          <cell r="B5">
            <v>135</v>
          </cell>
          <cell r="C5">
            <v>563</v>
          </cell>
        </row>
        <row r="6">
          <cell r="A6" t="str">
            <v>90～94</v>
          </cell>
          <cell r="B6">
            <v>681</v>
          </cell>
          <cell r="C6">
            <v>1879</v>
          </cell>
        </row>
        <row r="7">
          <cell r="A7" t="str">
            <v>85～89</v>
          </cell>
          <cell r="B7">
            <v>1682</v>
          </cell>
          <cell r="C7">
            <v>3397</v>
          </cell>
        </row>
        <row r="8">
          <cell r="A8" t="str">
            <v>80～84</v>
          </cell>
          <cell r="B8">
            <v>2879</v>
          </cell>
          <cell r="C8">
            <v>4404</v>
          </cell>
        </row>
        <row r="9">
          <cell r="A9" t="str">
            <v>75～79</v>
          </cell>
          <cell r="B9">
            <v>4023</v>
          </cell>
          <cell r="C9">
            <v>4982</v>
          </cell>
        </row>
        <row r="10">
          <cell r="A10" t="str">
            <v>70～74</v>
          </cell>
          <cell r="B10">
            <v>4991</v>
          </cell>
          <cell r="C10">
            <v>5491</v>
          </cell>
        </row>
        <row r="11">
          <cell r="A11" t="str">
            <v>65～69</v>
          </cell>
          <cell r="B11">
            <v>5700</v>
          </cell>
          <cell r="C11">
            <v>5847</v>
          </cell>
        </row>
        <row r="12">
          <cell r="A12" t="str">
            <v>60～64</v>
          </cell>
          <cell r="B12">
            <v>4970</v>
          </cell>
          <cell r="C12">
            <v>4923</v>
          </cell>
        </row>
        <row r="13">
          <cell r="A13" t="str">
            <v>55～59</v>
          </cell>
          <cell r="B13">
            <v>4664</v>
          </cell>
          <cell r="C13">
            <v>4660</v>
          </cell>
        </row>
        <row r="14">
          <cell r="A14" t="str">
            <v>50～54</v>
          </cell>
          <cell r="B14">
            <v>4520</v>
          </cell>
          <cell r="C14">
            <v>4371</v>
          </cell>
        </row>
        <row r="15">
          <cell r="A15" t="str">
            <v>45～49</v>
          </cell>
          <cell r="B15">
            <v>4848</v>
          </cell>
          <cell r="C15">
            <v>4639</v>
          </cell>
        </row>
        <row r="16">
          <cell r="A16" t="str">
            <v>40～44</v>
          </cell>
          <cell r="B16">
            <v>4707</v>
          </cell>
          <cell r="C16">
            <v>4396</v>
          </cell>
        </row>
        <row r="17">
          <cell r="A17" t="str">
            <v>35～39</v>
          </cell>
          <cell r="B17">
            <v>4067</v>
          </cell>
          <cell r="C17">
            <v>3731</v>
          </cell>
        </row>
        <row r="18">
          <cell r="A18" t="str">
            <v>30～34</v>
          </cell>
          <cell r="B18">
            <v>3566</v>
          </cell>
          <cell r="C18">
            <v>3210</v>
          </cell>
        </row>
        <row r="19">
          <cell r="A19" t="str">
            <v>25～29</v>
          </cell>
          <cell r="B19">
            <v>3284</v>
          </cell>
          <cell r="C19">
            <v>2962</v>
          </cell>
        </row>
        <row r="20">
          <cell r="A20" t="str">
            <v>20～24</v>
          </cell>
          <cell r="B20">
            <v>3443</v>
          </cell>
          <cell r="C20">
            <v>3203</v>
          </cell>
        </row>
        <row r="21">
          <cell r="A21" t="str">
            <v>15～19</v>
          </cell>
          <cell r="B21">
            <v>3373</v>
          </cell>
          <cell r="C21">
            <v>3235</v>
          </cell>
        </row>
        <row r="22">
          <cell r="A22" t="str">
            <v>10～14</v>
          </cell>
          <cell r="B22">
            <v>2867</v>
          </cell>
          <cell r="C22">
            <v>2773</v>
          </cell>
        </row>
        <row r="23">
          <cell r="A23" t="str">
            <v xml:space="preserve">  5～9</v>
          </cell>
          <cell r="B23">
            <v>2695</v>
          </cell>
          <cell r="C23">
            <v>2479</v>
          </cell>
        </row>
        <row r="24">
          <cell r="A24" t="str">
            <v xml:space="preserve">  0～4</v>
          </cell>
          <cell r="B24">
            <v>2250</v>
          </cell>
          <cell r="C24">
            <v>2194</v>
          </cell>
        </row>
      </sheetData>
      <sheetData sheetId="2"/>
      <sheetData sheetId="3">
        <row r="4">
          <cell r="B4">
            <v>142766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13</v>
          </cell>
          <cell r="C4">
            <v>69</v>
          </cell>
        </row>
        <row r="5">
          <cell r="A5" t="str">
            <v>95～99</v>
          </cell>
          <cell r="B5">
            <v>137</v>
          </cell>
          <cell r="C5">
            <v>558</v>
          </cell>
        </row>
        <row r="6">
          <cell r="A6" t="str">
            <v>90～94</v>
          </cell>
          <cell r="B6">
            <v>676</v>
          </cell>
          <cell r="C6">
            <v>1884</v>
          </cell>
        </row>
        <row r="7">
          <cell r="A7" t="str">
            <v>85～89</v>
          </cell>
          <cell r="B7">
            <v>1686</v>
          </cell>
          <cell r="C7">
            <v>3386</v>
          </cell>
        </row>
        <row r="8">
          <cell r="A8" t="str">
            <v>80～84</v>
          </cell>
          <cell r="B8">
            <v>2861</v>
          </cell>
          <cell r="C8">
            <v>4422</v>
          </cell>
        </row>
        <row r="9">
          <cell r="A9" t="str">
            <v>75～79</v>
          </cell>
          <cell r="B9">
            <v>4036</v>
          </cell>
          <cell r="C9">
            <v>4984</v>
          </cell>
        </row>
        <row r="10">
          <cell r="A10" t="str">
            <v>70～74</v>
          </cell>
          <cell r="B10">
            <v>4964</v>
          </cell>
          <cell r="C10">
            <v>5463</v>
          </cell>
        </row>
        <row r="11">
          <cell r="A11" t="str">
            <v>65～69</v>
          </cell>
          <cell r="B11">
            <v>5724</v>
          </cell>
          <cell r="C11">
            <v>5861</v>
          </cell>
        </row>
        <row r="12">
          <cell r="A12" t="str">
            <v>60～64</v>
          </cell>
          <cell r="B12">
            <v>4996</v>
          </cell>
          <cell r="C12">
            <v>4960</v>
          </cell>
        </row>
        <row r="13">
          <cell r="A13" t="str">
            <v>55～59</v>
          </cell>
          <cell r="B13">
            <v>4671</v>
          </cell>
          <cell r="C13">
            <v>4647</v>
          </cell>
        </row>
        <row r="14">
          <cell r="A14" t="str">
            <v>50～54</v>
          </cell>
          <cell r="B14">
            <v>4519</v>
          </cell>
          <cell r="C14">
            <v>4371</v>
          </cell>
        </row>
        <row r="15">
          <cell r="A15" t="str">
            <v>45～49</v>
          </cell>
          <cell r="B15">
            <v>4840</v>
          </cell>
          <cell r="C15">
            <v>4649</v>
          </cell>
        </row>
        <row r="16">
          <cell r="A16" t="str">
            <v>40～44</v>
          </cell>
          <cell r="B16">
            <v>4713</v>
          </cell>
          <cell r="C16">
            <v>4414</v>
          </cell>
        </row>
        <row r="17">
          <cell r="A17" t="str">
            <v>35～39</v>
          </cell>
          <cell r="B17">
            <v>4055</v>
          </cell>
          <cell r="C17">
            <v>3749</v>
          </cell>
        </row>
        <row r="18">
          <cell r="A18" t="str">
            <v>30～34</v>
          </cell>
          <cell r="B18">
            <v>3584</v>
          </cell>
          <cell r="C18">
            <v>3230</v>
          </cell>
        </row>
        <row r="19">
          <cell r="A19" t="str">
            <v>25～29</v>
          </cell>
          <cell r="B19">
            <v>3288</v>
          </cell>
          <cell r="C19">
            <v>2951</v>
          </cell>
        </row>
        <row r="20">
          <cell r="A20" t="str">
            <v>20～24</v>
          </cell>
          <cell r="B20">
            <v>3435</v>
          </cell>
          <cell r="C20">
            <v>3220</v>
          </cell>
        </row>
        <row r="21">
          <cell r="A21" t="str">
            <v>15～19</v>
          </cell>
          <cell r="B21">
            <v>3394</v>
          </cell>
          <cell r="C21">
            <v>3232</v>
          </cell>
        </row>
        <row r="22">
          <cell r="A22" t="str">
            <v>10～14</v>
          </cell>
          <cell r="B22">
            <v>2869</v>
          </cell>
          <cell r="C22">
            <v>2773</v>
          </cell>
        </row>
        <row r="23">
          <cell r="A23" t="str">
            <v xml:space="preserve">  5～9</v>
          </cell>
          <cell r="B23">
            <v>2699</v>
          </cell>
          <cell r="C23">
            <v>2483</v>
          </cell>
        </row>
        <row r="24">
          <cell r="A24" t="str">
            <v xml:space="preserve">  0～4</v>
          </cell>
          <cell r="B24">
            <v>2264</v>
          </cell>
          <cell r="C24">
            <v>2204</v>
          </cell>
        </row>
      </sheetData>
      <sheetData sheetId="2"/>
      <sheetData sheetId="3">
        <row r="4">
          <cell r="B4">
            <v>142934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11</v>
          </cell>
          <cell r="C4">
            <v>71</v>
          </cell>
        </row>
        <row r="5">
          <cell r="A5" t="str">
            <v>95～99</v>
          </cell>
          <cell r="B5">
            <v>140</v>
          </cell>
          <cell r="C5">
            <v>553</v>
          </cell>
        </row>
        <row r="6">
          <cell r="A6" t="str">
            <v>90～94</v>
          </cell>
          <cell r="B6">
            <v>681</v>
          </cell>
          <cell r="C6">
            <v>1879</v>
          </cell>
        </row>
        <row r="7">
          <cell r="A7" t="str">
            <v>85～89</v>
          </cell>
          <cell r="B7">
            <v>1672</v>
          </cell>
          <cell r="C7">
            <v>3381</v>
          </cell>
        </row>
        <row r="8">
          <cell r="A8" t="str">
            <v>80～84</v>
          </cell>
          <cell r="B8">
            <v>2847</v>
          </cell>
          <cell r="C8">
            <v>4425</v>
          </cell>
        </row>
        <row r="9">
          <cell r="A9" t="str">
            <v>75～79</v>
          </cell>
          <cell r="B9">
            <v>4069</v>
          </cell>
          <cell r="C9">
            <v>4992</v>
          </cell>
        </row>
        <row r="10">
          <cell r="A10" t="str">
            <v>70～74</v>
          </cell>
          <cell r="B10">
            <v>4922</v>
          </cell>
          <cell r="C10">
            <v>5414</v>
          </cell>
        </row>
        <row r="11">
          <cell r="A11" t="str">
            <v>65～69</v>
          </cell>
          <cell r="B11">
            <v>5742</v>
          </cell>
          <cell r="C11">
            <v>5905</v>
          </cell>
        </row>
        <row r="12">
          <cell r="A12" t="str">
            <v>60～64</v>
          </cell>
          <cell r="B12">
            <v>5011</v>
          </cell>
          <cell r="C12">
            <v>4986</v>
          </cell>
        </row>
        <row r="13">
          <cell r="A13" t="str">
            <v>55～59</v>
          </cell>
          <cell r="B13">
            <v>4683</v>
          </cell>
          <cell r="C13">
            <v>4632</v>
          </cell>
        </row>
        <row r="14">
          <cell r="A14" t="str">
            <v>50～54</v>
          </cell>
          <cell r="B14">
            <v>4521</v>
          </cell>
          <cell r="C14">
            <v>4401</v>
          </cell>
        </row>
        <row r="15">
          <cell r="A15" t="str">
            <v>45～49</v>
          </cell>
          <cell r="B15">
            <v>4846</v>
          </cell>
          <cell r="C15">
            <v>4634</v>
          </cell>
        </row>
        <row r="16">
          <cell r="A16" t="str">
            <v>40～44</v>
          </cell>
          <cell r="B16">
            <v>4709</v>
          </cell>
          <cell r="C16">
            <v>4407</v>
          </cell>
        </row>
        <row r="17">
          <cell r="A17" t="str">
            <v>35～39</v>
          </cell>
          <cell r="B17">
            <v>4086</v>
          </cell>
          <cell r="C17">
            <v>3751</v>
          </cell>
        </row>
        <row r="18">
          <cell r="A18" t="str">
            <v>30～34</v>
          </cell>
          <cell r="B18">
            <v>3574</v>
          </cell>
          <cell r="C18">
            <v>3252</v>
          </cell>
        </row>
        <row r="19">
          <cell r="A19" t="str">
            <v>25～29</v>
          </cell>
          <cell r="B19">
            <v>3292</v>
          </cell>
          <cell r="C19">
            <v>2951</v>
          </cell>
        </row>
        <row r="20">
          <cell r="A20" t="str">
            <v>20～24</v>
          </cell>
          <cell r="B20">
            <v>3431</v>
          </cell>
          <cell r="C20">
            <v>3194</v>
          </cell>
        </row>
        <row r="21">
          <cell r="A21" t="str">
            <v>15～19</v>
          </cell>
          <cell r="B21">
            <v>3412</v>
          </cell>
          <cell r="C21">
            <v>3246</v>
          </cell>
        </row>
        <row r="22">
          <cell r="A22" t="str">
            <v>10～14</v>
          </cell>
          <cell r="B22">
            <v>2864</v>
          </cell>
          <cell r="C22">
            <v>2786</v>
          </cell>
        </row>
        <row r="23">
          <cell r="A23" t="str">
            <v xml:space="preserve">  5～9</v>
          </cell>
          <cell r="B23">
            <v>2716</v>
          </cell>
          <cell r="C23">
            <v>2484</v>
          </cell>
        </row>
        <row r="24">
          <cell r="A24" t="str">
            <v xml:space="preserve">  0～4</v>
          </cell>
          <cell r="B24">
            <v>2269</v>
          </cell>
          <cell r="C24">
            <v>2205</v>
          </cell>
        </row>
      </sheetData>
      <sheetData sheetId="2"/>
      <sheetData sheetId="3">
        <row r="4">
          <cell r="B4">
            <v>143047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11</v>
          </cell>
          <cell r="C4">
            <v>71</v>
          </cell>
        </row>
        <row r="5">
          <cell r="A5" t="str">
            <v>95～99</v>
          </cell>
          <cell r="B5">
            <v>138</v>
          </cell>
          <cell r="C5">
            <v>551</v>
          </cell>
        </row>
        <row r="6">
          <cell r="A6" t="str">
            <v>90～94</v>
          </cell>
          <cell r="B6">
            <v>684</v>
          </cell>
          <cell r="C6">
            <v>1874</v>
          </cell>
        </row>
        <row r="7">
          <cell r="A7" t="str">
            <v>85～89</v>
          </cell>
          <cell r="B7">
            <v>1668</v>
          </cell>
          <cell r="C7">
            <v>3370</v>
          </cell>
        </row>
        <row r="8">
          <cell r="A8" t="str">
            <v>80～84</v>
          </cell>
          <cell r="B8">
            <v>2851</v>
          </cell>
          <cell r="C8">
            <v>4435</v>
          </cell>
        </row>
        <row r="9">
          <cell r="A9" t="str">
            <v>75～79</v>
          </cell>
          <cell r="B9">
            <v>4050</v>
          </cell>
          <cell r="C9">
            <v>4980</v>
          </cell>
        </row>
        <row r="10">
          <cell r="A10" t="str">
            <v>70～74</v>
          </cell>
          <cell r="B10">
            <v>4896</v>
          </cell>
          <cell r="C10">
            <v>5407</v>
          </cell>
        </row>
        <row r="11">
          <cell r="A11" t="str">
            <v>65～69</v>
          </cell>
          <cell r="B11">
            <v>5787</v>
          </cell>
          <cell r="C11">
            <v>5944</v>
          </cell>
        </row>
        <row r="12">
          <cell r="A12" t="str">
            <v>60～64</v>
          </cell>
          <cell r="B12">
            <v>5008</v>
          </cell>
          <cell r="C12">
            <v>4959</v>
          </cell>
        </row>
        <row r="13">
          <cell r="A13" t="str">
            <v>55～59</v>
          </cell>
          <cell r="B13">
            <v>4685</v>
          </cell>
          <cell r="C13">
            <v>4638</v>
          </cell>
        </row>
        <row r="14">
          <cell r="A14" t="str">
            <v>50～54</v>
          </cell>
          <cell r="B14">
            <v>4529</v>
          </cell>
          <cell r="C14">
            <v>4418</v>
          </cell>
        </row>
        <row r="15">
          <cell r="A15" t="str">
            <v>45～49</v>
          </cell>
          <cell r="B15">
            <v>4823</v>
          </cell>
          <cell r="C15">
            <v>4608</v>
          </cell>
        </row>
        <row r="16">
          <cell r="A16" t="str">
            <v>40～44</v>
          </cell>
          <cell r="B16">
            <v>4712</v>
          </cell>
          <cell r="C16">
            <v>4433</v>
          </cell>
        </row>
        <row r="17">
          <cell r="A17" t="str">
            <v>35～39</v>
          </cell>
          <cell r="B17">
            <v>4124</v>
          </cell>
          <cell r="C17">
            <v>3742</v>
          </cell>
        </row>
        <row r="18">
          <cell r="A18" t="str">
            <v>30～34</v>
          </cell>
          <cell r="B18">
            <v>3585</v>
          </cell>
          <cell r="C18">
            <v>3285</v>
          </cell>
        </row>
        <row r="19">
          <cell r="A19" t="str">
            <v>25～29</v>
          </cell>
          <cell r="B19">
            <v>3296</v>
          </cell>
          <cell r="C19">
            <v>2950</v>
          </cell>
        </row>
        <row r="20">
          <cell r="A20" t="str">
            <v>20～24</v>
          </cell>
          <cell r="B20">
            <v>3430</v>
          </cell>
          <cell r="C20">
            <v>3196</v>
          </cell>
        </row>
        <row r="21">
          <cell r="A21" t="str">
            <v>15～19</v>
          </cell>
          <cell r="B21">
            <v>3404</v>
          </cell>
          <cell r="C21">
            <v>3245</v>
          </cell>
        </row>
        <row r="22">
          <cell r="A22" t="str">
            <v>10～14</v>
          </cell>
          <cell r="B22">
            <v>2885</v>
          </cell>
          <cell r="C22">
            <v>2789</v>
          </cell>
        </row>
        <row r="23">
          <cell r="A23" t="str">
            <v xml:space="preserve">  5～9</v>
          </cell>
          <cell r="B23">
            <v>2717</v>
          </cell>
          <cell r="C23">
            <v>2488</v>
          </cell>
        </row>
        <row r="24">
          <cell r="A24" t="str">
            <v xml:space="preserve">  0～4</v>
          </cell>
          <cell r="B24">
            <v>2268</v>
          </cell>
          <cell r="C24">
            <v>2213</v>
          </cell>
        </row>
      </sheetData>
      <sheetData sheetId="2"/>
      <sheetData sheetId="3">
        <row r="4">
          <cell r="B4">
            <v>143147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12</v>
          </cell>
          <cell r="C4">
            <v>71</v>
          </cell>
        </row>
        <row r="5">
          <cell r="A5" t="str">
            <v>95～99</v>
          </cell>
          <cell r="B5">
            <v>136</v>
          </cell>
          <cell r="C5">
            <v>555</v>
          </cell>
        </row>
        <row r="6">
          <cell r="A6" t="str">
            <v>90～94</v>
          </cell>
          <cell r="B6">
            <v>685</v>
          </cell>
          <cell r="C6">
            <v>1865</v>
          </cell>
        </row>
        <row r="7">
          <cell r="A7" t="str">
            <v>85～89</v>
          </cell>
          <cell r="B7">
            <v>1662</v>
          </cell>
          <cell r="C7">
            <v>3390</v>
          </cell>
        </row>
        <row r="8">
          <cell r="A8" t="str">
            <v>80～84</v>
          </cell>
          <cell r="B8">
            <v>2853</v>
          </cell>
          <cell r="C8">
            <v>4433</v>
          </cell>
        </row>
        <row r="9">
          <cell r="A9" t="str">
            <v>75～79</v>
          </cell>
          <cell r="B9">
            <v>4045</v>
          </cell>
          <cell r="C9">
            <v>4978</v>
          </cell>
        </row>
        <row r="10">
          <cell r="A10" t="str">
            <v>70～74</v>
          </cell>
          <cell r="B10">
            <v>4866</v>
          </cell>
          <cell r="C10">
            <v>5367</v>
          </cell>
        </row>
        <row r="11">
          <cell r="A11" t="str">
            <v>65～69</v>
          </cell>
          <cell r="B11">
            <v>5806</v>
          </cell>
          <cell r="C11">
            <v>5966</v>
          </cell>
        </row>
        <row r="12">
          <cell r="A12" t="str">
            <v>60～64</v>
          </cell>
          <cell r="B12">
            <v>5013</v>
          </cell>
          <cell r="C12">
            <v>4975</v>
          </cell>
        </row>
        <row r="13">
          <cell r="A13" t="str">
            <v>55～59</v>
          </cell>
          <cell r="B13">
            <v>4690</v>
          </cell>
          <cell r="C13">
            <v>4636</v>
          </cell>
        </row>
        <row r="14">
          <cell r="A14" t="str">
            <v>50～54</v>
          </cell>
          <cell r="B14">
            <v>4533</v>
          </cell>
          <cell r="C14">
            <v>4404</v>
          </cell>
        </row>
        <row r="15">
          <cell r="A15" t="str">
            <v>45～49</v>
          </cell>
          <cell r="B15">
            <v>4813</v>
          </cell>
          <cell r="C15">
            <v>4615</v>
          </cell>
        </row>
        <row r="16">
          <cell r="A16" t="str">
            <v>40～44</v>
          </cell>
          <cell r="B16">
            <v>4727</v>
          </cell>
          <cell r="C16">
            <v>4426</v>
          </cell>
        </row>
        <row r="17">
          <cell r="A17" t="str">
            <v>35～39</v>
          </cell>
          <cell r="B17">
            <v>4107</v>
          </cell>
          <cell r="C17">
            <v>3757</v>
          </cell>
        </row>
        <row r="18">
          <cell r="A18" t="str">
            <v>30～34</v>
          </cell>
          <cell r="B18">
            <v>3598</v>
          </cell>
          <cell r="C18">
            <v>3256</v>
          </cell>
        </row>
        <row r="19">
          <cell r="A19" t="str">
            <v>25～29</v>
          </cell>
          <cell r="B19">
            <v>3320</v>
          </cell>
          <cell r="C19">
            <v>2991</v>
          </cell>
        </row>
        <row r="20">
          <cell r="A20" t="str">
            <v>20～24</v>
          </cell>
          <cell r="B20">
            <v>3432</v>
          </cell>
          <cell r="C20">
            <v>3192</v>
          </cell>
        </row>
        <row r="21">
          <cell r="A21" t="str">
            <v>15～19</v>
          </cell>
          <cell r="B21">
            <v>3397</v>
          </cell>
          <cell r="C21">
            <v>3221</v>
          </cell>
        </row>
        <row r="22">
          <cell r="A22" t="str">
            <v>10～14</v>
          </cell>
          <cell r="B22">
            <v>2896</v>
          </cell>
          <cell r="C22">
            <v>2806</v>
          </cell>
        </row>
        <row r="23">
          <cell r="A23" t="str">
            <v xml:space="preserve">  5～9</v>
          </cell>
          <cell r="B23">
            <v>2723</v>
          </cell>
          <cell r="C23">
            <v>2501</v>
          </cell>
        </row>
        <row r="24">
          <cell r="A24" t="str">
            <v xml:space="preserve">  0～4</v>
          </cell>
          <cell r="B24">
            <v>2282</v>
          </cell>
          <cell r="C24">
            <v>2218</v>
          </cell>
        </row>
      </sheetData>
      <sheetData sheetId="2"/>
      <sheetData sheetId="3">
        <row r="4">
          <cell r="B4">
            <v>143219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12</v>
          </cell>
          <cell r="C4">
            <v>70</v>
          </cell>
        </row>
        <row r="5">
          <cell r="A5" t="str">
            <v>95～99</v>
          </cell>
          <cell r="B5">
            <v>131</v>
          </cell>
          <cell r="C5">
            <v>554</v>
          </cell>
        </row>
        <row r="6">
          <cell r="A6" t="str">
            <v>90～94</v>
          </cell>
          <cell r="B6">
            <v>682</v>
          </cell>
          <cell r="C6">
            <v>1863</v>
          </cell>
        </row>
        <row r="7">
          <cell r="A7" t="str">
            <v>85～89</v>
          </cell>
          <cell r="B7">
            <v>1657</v>
          </cell>
          <cell r="C7">
            <v>3378</v>
          </cell>
        </row>
        <row r="8">
          <cell r="A8" t="str">
            <v>80～84</v>
          </cell>
          <cell r="B8">
            <v>2842</v>
          </cell>
          <cell r="C8">
            <v>4454</v>
          </cell>
        </row>
        <row r="9">
          <cell r="A9" t="str">
            <v>75～79</v>
          </cell>
          <cell r="B9">
            <v>4067</v>
          </cell>
          <cell r="C9">
            <v>4975</v>
          </cell>
        </row>
        <row r="10">
          <cell r="A10" t="str">
            <v>70～74</v>
          </cell>
          <cell r="B10">
            <v>4814</v>
          </cell>
          <cell r="C10">
            <v>5327</v>
          </cell>
        </row>
        <row r="11">
          <cell r="A11" t="str">
            <v>65～69</v>
          </cell>
          <cell r="B11">
            <v>5847</v>
          </cell>
          <cell r="C11">
            <v>6001</v>
          </cell>
        </row>
        <row r="12">
          <cell r="A12" t="str">
            <v>60～64</v>
          </cell>
          <cell r="B12">
            <v>5018</v>
          </cell>
          <cell r="C12">
            <v>4994</v>
          </cell>
        </row>
        <row r="13">
          <cell r="A13" t="str">
            <v>55～59</v>
          </cell>
          <cell r="B13">
            <v>4699</v>
          </cell>
          <cell r="C13">
            <v>4633</v>
          </cell>
        </row>
        <row r="14">
          <cell r="A14" t="str">
            <v>50～54</v>
          </cell>
          <cell r="B14">
            <v>4518</v>
          </cell>
          <cell r="C14">
            <v>4398</v>
          </cell>
        </row>
        <row r="15">
          <cell r="A15" t="str">
            <v>45～49</v>
          </cell>
          <cell r="B15">
            <v>4817</v>
          </cell>
          <cell r="C15">
            <v>4594</v>
          </cell>
        </row>
        <row r="16">
          <cell r="A16" t="str">
            <v>40～44</v>
          </cell>
          <cell r="B16">
            <v>4739</v>
          </cell>
          <cell r="C16">
            <v>4443</v>
          </cell>
        </row>
        <row r="17">
          <cell r="A17" t="str">
            <v>35～39</v>
          </cell>
          <cell r="B17">
            <v>4137</v>
          </cell>
          <cell r="C17">
            <v>3774</v>
          </cell>
        </row>
        <row r="18">
          <cell r="A18" t="str">
            <v>30～34</v>
          </cell>
          <cell r="B18">
            <v>3625</v>
          </cell>
          <cell r="C18">
            <v>3269</v>
          </cell>
        </row>
        <row r="19">
          <cell r="A19" t="str">
            <v>25～29</v>
          </cell>
          <cell r="B19">
            <v>3315</v>
          </cell>
          <cell r="C19">
            <v>2983</v>
          </cell>
        </row>
        <row r="20">
          <cell r="A20" t="str">
            <v>20～24</v>
          </cell>
          <cell r="B20">
            <v>3430</v>
          </cell>
          <cell r="C20">
            <v>3175</v>
          </cell>
        </row>
        <row r="21">
          <cell r="A21" t="str">
            <v>15～19</v>
          </cell>
          <cell r="B21">
            <v>3413</v>
          </cell>
          <cell r="C21">
            <v>3229</v>
          </cell>
        </row>
        <row r="22">
          <cell r="A22" t="str">
            <v>10～14</v>
          </cell>
          <cell r="B22">
            <v>2882</v>
          </cell>
          <cell r="C22">
            <v>2806</v>
          </cell>
        </row>
        <row r="23">
          <cell r="A23" t="str">
            <v xml:space="preserve">  5～9</v>
          </cell>
          <cell r="B23">
            <v>2748</v>
          </cell>
          <cell r="C23">
            <v>2518</v>
          </cell>
        </row>
        <row r="24">
          <cell r="A24" t="str">
            <v xml:space="preserve">  0～4</v>
          </cell>
          <cell r="B24">
            <v>2300</v>
          </cell>
          <cell r="C24">
            <v>2223</v>
          </cell>
        </row>
      </sheetData>
      <sheetData sheetId="2"/>
      <sheetData sheetId="3">
        <row r="4">
          <cell r="B4">
            <v>143354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12</v>
          </cell>
          <cell r="C4">
            <v>73</v>
          </cell>
        </row>
        <row r="5">
          <cell r="A5" t="str">
            <v>95～99</v>
          </cell>
          <cell r="B5">
            <v>131</v>
          </cell>
          <cell r="C5">
            <v>551</v>
          </cell>
        </row>
        <row r="6">
          <cell r="A6" t="str">
            <v>90～94</v>
          </cell>
          <cell r="B6">
            <v>677</v>
          </cell>
          <cell r="C6">
            <v>1861</v>
          </cell>
        </row>
        <row r="7">
          <cell r="A7" t="str">
            <v>85～89</v>
          </cell>
          <cell r="B7">
            <v>1654</v>
          </cell>
          <cell r="C7">
            <v>3366</v>
          </cell>
        </row>
        <row r="8">
          <cell r="A8" t="str">
            <v>80～84</v>
          </cell>
          <cell r="B8">
            <v>2842</v>
          </cell>
          <cell r="C8">
            <v>4453</v>
          </cell>
        </row>
        <row r="9">
          <cell r="A9" t="str">
            <v>75～79</v>
          </cell>
          <cell r="B9">
            <v>4064</v>
          </cell>
          <cell r="C9">
            <v>4970</v>
          </cell>
        </row>
        <row r="10">
          <cell r="A10" t="str">
            <v>70～74</v>
          </cell>
          <cell r="B10">
            <v>4803</v>
          </cell>
          <cell r="C10">
            <v>5320</v>
          </cell>
        </row>
        <row r="11">
          <cell r="A11" t="str">
            <v>65～69</v>
          </cell>
          <cell r="B11">
            <v>5852</v>
          </cell>
          <cell r="C11">
            <v>6005</v>
          </cell>
        </row>
        <row r="12">
          <cell r="A12" t="str">
            <v>60～64</v>
          </cell>
          <cell r="B12">
            <v>5035</v>
          </cell>
          <cell r="C12">
            <v>5017</v>
          </cell>
        </row>
        <row r="13">
          <cell r="A13" t="str">
            <v>55～59</v>
          </cell>
          <cell r="B13">
            <v>4688</v>
          </cell>
          <cell r="C13">
            <v>4625</v>
          </cell>
        </row>
        <row r="14">
          <cell r="A14" t="str">
            <v>50～54</v>
          </cell>
          <cell r="B14">
            <v>4508</v>
          </cell>
          <cell r="C14">
            <v>4407</v>
          </cell>
        </row>
        <row r="15">
          <cell r="A15" t="str">
            <v>45～49</v>
          </cell>
          <cell r="B15">
            <v>4823</v>
          </cell>
          <cell r="C15">
            <v>4601</v>
          </cell>
        </row>
        <row r="16">
          <cell r="A16" t="str">
            <v>40～44</v>
          </cell>
          <cell r="B16">
            <v>4750</v>
          </cell>
          <cell r="C16">
            <v>4432</v>
          </cell>
        </row>
        <row r="17">
          <cell r="A17" t="str">
            <v>35～39</v>
          </cell>
          <cell r="B17">
            <v>4167</v>
          </cell>
          <cell r="C17">
            <v>3787</v>
          </cell>
        </row>
        <row r="18">
          <cell r="A18" t="str">
            <v>30～34</v>
          </cell>
          <cell r="B18">
            <v>3634</v>
          </cell>
          <cell r="C18">
            <v>3295</v>
          </cell>
        </row>
        <row r="19">
          <cell r="A19" t="str">
            <v>25～29</v>
          </cell>
          <cell r="B19">
            <v>3305</v>
          </cell>
          <cell r="C19">
            <v>2990</v>
          </cell>
        </row>
        <row r="20">
          <cell r="A20" t="str">
            <v>20～24</v>
          </cell>
          <cell r="B20">
            <v>3469</v>
          </cell>
          <cell r="C20">
            <v>3167</v>
          </cell>
        </row>
        <row r="21">
          <cell r="A21" t="str">
            <v>15～19</v>
          </cell>
          <cell r="B21">
            <v>3400</v>
          </cell>
          <cell r="C21">
            <v>3234</v>
          </cell>
        </row>
        <row r="22">
          <cell r="A22" t="str">
            <v>10～14</v>
          </cell>
          <cell r="B22">
            <v>2902</v>
          </cell>
          <cell r="C22">
            <v>2821</v>
          </cell>
        </row>
        <row r="23">
          <cell r="A23" t="str">
            <v xml:space="preserve">  5～9</v>
          </cell>
          <cell r="B23">
            <v>2737</v>
          </cell>
          <cell r="C23">
            <v>2516</v>
          </cell>
        </row>
        <row r="24">
          <cell r="A24" t="str">
            <v xml:space="preserve">  0～4</v>
          </cell>
          <cell r="B24">
            <v>2314</v>
          </cell>
          <cell r="C24">
            <v>2221</v>
          </cell>
        </row>
      </sheetData>
      <sheetData sheetId="2"/>
      <sheetData sheetId="3">
        <row r="4">
          <cell r="B4">
            <v>143479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13</v>
          </cell>
          <cell r="C4">
            <v>71</v>
          </cell>
        </row>
        <row r="5">
          <cell r="A5" t="str">
            <v>95～99</v>
          </cell>
          <cell r="B5">
            <v>130</v>
          </cell>
          <cell r="C5">
            <v>553</v>
          </cell>
        </row>
        <row r="6">
          <cell r="A6" t="str">
            <v>90～94</v>
          </cell>
          <cell r="B6">
            <v>669</v>
          </cell>
          <cell r="C6">
            <v>1853</v>
          </cell>
        </row>
        <row r="7">
          <cell r="A7" t="str">
            <v>85～89</v>
          </cell>
          <cell r="B7">
            <v>1652</v>
          </cell>
          <cell r="C7">
            <v>3375</v>
          </cell>
        </row>
        <row r="8">
          <cell r="A8" t="str">
            <v>80～84</v>
          </cell>
          <cell r="B8">
            <v>2858</v>
          </cell>
          <cell r="C8">
            <v>4439</v>
          </cell>
        </row>
        <row r="9">
          <cell r="A9" t="str">
            <v>75～79</v>
          </cell>
          <cell r="B9">
            <v>4055</v>
          </cell>
          <cell r="C9">
            <v>4984</v>
          </cell>
        </row>
        <row r="10">
          <cell r="A10" t="str">
            <v>70～74</v>
          </cell>
          <cell r="B10">
            <v>4802</v>
          </cell>
          <cell r="C10">
            <v>5283</v>
          </cell>
        </row>
        <row r="11">
          <cell r="A11" t="str">
            <v>65～69</v>
          </cell>
          <cell r="B11">
            <v>5851</v>
          </cell>
          <cell r="C11">
            <v>6026</v>
          </cell>
        </row>
        <row r="12">
          <cell r="A12" t="str">
            <v>60～64</v>
          </cell>
          <cell r="B12">
            <v>5035</v>
          </cell>
          <cell r="C12">
            <v>5020</v>
          </cell>
        </row>
        <row r="13">
          <cell r="A13" t="str">
            <v>55～59</v>
          </cell>
          <cell r="B13">
            <v>4695</v>
          </cell>
          <cell r="C13">
            <v>4633</v>
          </cell>
        </row>
        <row r="14">
          <cell r="A14" t="str">
            <v>50～54</v>
          </cell>
          <cell r="B14">
            <v>4518</v>
          </cell>
          <cell r="C14">
            <v>4409</v>
          </cell>
        </row>
        <row r="15">
          <cell r="A15" t="str">
            <v>45～49</v>
          </cell>
          <cell r="B15">
            <v>4815</v>
          </cell>
          <cell r="C15">
            <v>4600</v>
          </cell>
        </row>
        <row r="16">
          <cell r="A16" t="str">
            <v>40～44</v>
          </cell>
          <cell r="B16">
            <v>4755</v>
          </cell>
          <cell r="C16">
            <v>4449</v>
          </cell>
        </row>
        <row r="17">
          <cell r="A17" t="str">
            <v>35～39</v>
          </cell>
          <cell r="B17">
            <v>4166</v>
          </cell>
          <cell r="C17">
            <v>3803</v>
          </cell>
        </row>
        <row r="18">
          <cell r="A18" t="str">
            <v>30～34</v>
          </cell>
          <cell r="B18">
            <v>3637</v>
          </cell>
          <cell r="C18">
            <v>3304</v>
          </cell>
        </row>
        <row r="19">
          <cell r="A19" t="str">
            <v>25～29</v>
          </cell>
          <cell r="B19">
            <v>3315</v>
          </cell>
          <cell r="C19">
            <v>2991</v>
          </cell>
        </row>
        <row r="20">
          <cell r="A20" t="str">
            <v>20～24</v>
          </cell>
          <cell r="B20">
            <v>3482</v>
          </cell>
          <cell r="C20">
            <v>3160</v>
          </cell>
        </row>
        <row r="21">
          <cell r="A21" t="str">
            <v>15～19</v>
          </cell>
          <cell r="B21">
            <v>3392</v>
          </cell>
          <cell r="C21">
            <v>3241</v>
          </cell>
        </row>
        <row r="22">
          <cell r="A22" t="str">
            <v>10～14</v>
          </cell>
          <cell r="B22">
            <v>2921</v>
          </cell>
          <cell r="C22">
            <v>2829</v>
          </cell>
        </row>
        <row r="23">
          <cell r="A23" t="str">
            <v xml:space="preserve">  5～9</v>
          </cell>
          <cell r="B23">
            <v>2736</v>
          </cell>
          <cell r="C23">
            <v>2512</v>
          </cell>
        </row>
        <row r="24">
          <cell r="A24" t="str">
            <v xml:space="preserve">  0～4</v>
          </cell>
          <cell r="B24">
            <v>2323</v>
          </cell>
          <cell r="C24">
            <v>2223</v>
          </cell>
        </row>
      </sheetData>
      <sheetData sheetId="2" refreshError="1"/>
      <sheetData sheetId="3">
        <row r="4">
          <cell r="B4">
            <v>143578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15</v>
          </cell>
          <cell r="C4">
            <v>125</v>
          </cell>
        </row>
        <row r="5">
          <cell r="A5" t="str">
            <v>95～99</v>
          </cell>
          <cell r="B5">
            <v>182</v>
          </cell>
          <cell r="C5">
            <v>703</v>
          </cell>
        </row>
        <row r="6">
          <cell r="A6" t="str">
            <v>90～94</v>
          </cell>
          <cell r="B6">
            <v>758</v>
          </cell>
          <cell r="C6">
            <v>2021</v>
          </cell>
        </row>
        <row r="7">
          <cell r="A7" t="str">
            <v>85～89</v>
          </cell>
          <cell r="B7">
            <v>1874</v>
          </cell>
          <cell r="C7">
            <v>3595</v>
          </cell>
        </row>
        <row r="8">
          <cell r="A8" t="str">
            <v>80～84</v>
          </cell>
          <cell r="B8">
            <v>3109</v>
          </cell>
          <cell r="C8">
            <v>4352</v>
          </cell>
        </row>
        <row r="9">
          <cell r="A9" t="str">
            <v>75～79</v>
          </cell>
          <cell r="B9">
            <v>3963</v>
          </cell>
          <cell r="C9">
            <v>4866</v>
          </cell>
        </row>
        <row r="10">
          <cell r="A10" t="str">
            <v>70～74</v>
          </cell>
          <cell r="B10">
            <v>5607</v>
          </cell>
          <cell r="C10">
            <v>5995</v>
          </cell>
        </row>
        <row r="11">
          <cell r="A11" t="str">
            <v>65～69</v>
          </cell>
          <cell r="B11">
            <v>4792</v>
          </cell>
          <cell r="C11">
            <v>4910</v>
          </cell>
        </row>
        <row r="12">
          <cell r="A12" t="str">
            <v>60～64</v>
          </cell>
          <cell r="B12">
            <v>4616</v>
          </cell>
          <cell r="C12">
            <v>4635</v>
          </cell>
        </row>
        <row r="13">
          <cell r="A13" t="str">
            <v>55～59</v>
          </cell>
          <cell r="B13">
            <v>4462</v>
          </cell>
          <cell r="C13">
            <v>4418</v>
          </cell>
        </row>
        <row r="14">
          <cell r="A14" t="str">
            <v>50～54</v>
          </cell>
          <cell r="B14">
            <v>4682</v>
          </cell>
          <cell r="C14">
            <v>4538</v>
          </cell>
        </row>
        <row r="15">
          <cell r="A15" t="str">
            <v>45～49</v>
          </cell>
          <cell r="B15">
            <v>4782</v>
          </cell>
          <cell r="C15">
            <v>4482</v>
          </cell>
        </row>
        <row r="16">
          <cell r="A16" t="str">
            <v>40～44</v>
          </cell>
          <cell r="B16">
            <v>4217</v>
          </cell>
          <cell r="C16">
            <v>3776</v>
          </cell>
        </row>
        <row r="17">
          <cell r="A17" t="str">
            <v>35～39</v>
          </cell>
          <cell r="B17">
            <v>3619</v>
          </cell>
          <cell r="C17">
            <v>3317</v>
          </cell>
        </row>
        <row r="18">
          <cell r="A18" t="str">
            <v>30～34</v>
          </cell>
          <cell r="B18">
            <v>3044</v>
          </cell>
          <cell r="C18">
            <v>2744</v>
          </cell>
        </row>
        <row r="19">
          <cell r="A19" t="str">
            <v>25～29</v>
          </cell>
          <cell r="B19">
            <v>3134</v>
          </cell>
          <cell r="C19">
            <v>2828</v>
          </cell>
        </row>
        <row r="20">
          <cell r="A20" t="str">
            <v>20～24</v>
          </cell>
          <cell r="B20">
            <v>3042</v>
          </cell>
          <cell r="C20">
            <v>2919</v>
          </cell>
        </row>
        <row r="21">
          <cell r="A21" t="str">
            <v>15～19</v>
          </cell>
          <cell r="B21">
            <v>2908</v>
          </cell>
          <cell r="C21">
            <v>2778</v>
          </cell>
        </row>
        <row r="22">
          <cell r="A22" t="str">
            <v>10～14</v>
          </cell>
          <cell r="B22">
            <v>2670</v>
          </cell>
          <cell r="C22">
            <v>2560</v>
          </cell>
        </row>
        <row r="23">
          <cell r="A23" t="str">
            <v xml:space="preserve">  5～9</v>
          </cell>
          <cell r="B23">
            <v>2396</v>
          </cell>
          <cell r="C23">
            <v>2247</v>
          </cell>
        </row>
        <row r="24">
          <cell r="A24" t="str">
            <v xml:space="preserve">  0～4</v>
          </cell>
          <cell r="B24">
            <v>1775</v>
          </cell>
          <cell r="C24">
            <v>1760</v>
          </cell>
        </row>
        <row r="25">
          <cell r="B25">
            <v>65647</v>
          </cell>
          <cell r="C25">
            <v>69569</v>
          </cell>
        </row>
      </sheetData>
      <sheetData sheetId="2"/>
      <sheetData sheetId="3">
        <row r="4">
          <cell r="B4">
            <v>135216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12</v>
          </cell>
          <cell r="C4">
            <v>70</v>
          </cell>
        </row>
        <row r="5">
          <cell r="A5" t="str">
            <v>95～99</v>
          </cell>
          <cell r="B5">
            <v>131</v>
          </cell>
          <cell r="C5">
            <v>551</v>
          </cell>
        </row>
        <row r="6">
          <cell r="A6" t="str">
            <v>90～94</v>
          </cell>
          <cell r="B6">
            <v>669</v>
          </cell>
          <cell r="C6">
            <v>1851</v>
          </cell>
        </row>
        <row r="7">
          <cell r="A7" t="str">
            <v>85～89</v>
          </cell>
          <cell r="B7">
            <v>1643</v>
          </cell>
          <cell r="C7">
            <v>3375</v>
          </cell>
        </row>
        <row r="8">
          <cell r="A8" t="str">
            <v>80～84</v>
          </cell>
          <cell r="B8">
            <v>2876</v>
          </cell>
          <cell r="C8">
            <v>4416</v>
          </cell>
        </row>
        <row r="9">
          <cell r="A9" t="str">
            <v>75～79</v>
          </cell>
          <cell r="B9">
            <v>4045</v>
          </cell>
          <cell r="C9">
            <v>4982</v>
          </cell>
        </row>
        <row r="10">
          <cell r="A10" t="str">
            <v>70～74</v>
          </cell>
          <cell r="B10">
            <v>4752</v>
          </cell>
          <cell r="C10">
            <v>5264</v>
          </cell>
        </row>
        <row r="11">
          <cell r="A11" t="str">
            <v>65～69</v>
          </cell>
          <cell r="B11">
            <v>5914</v>
          </cell>
          <cell r="C11">
            <v>6071</v>
          </cell>
        </row>
        <row r="12">
          <cell r="A12" t="str">
            <v>60～64</v>
          </cell>
          <cell r="B12">
            <v>5040</v>
          </cell>
          <cell r="C12">
            <v>5014</v>
          </cell>
        </row>
        <row r="13">
          <cell r="A13" t="str">
            <v>55～59</v>
          </cell>
          <cell r="B13">
            <v>4697</v>
          </cell>
          <cell r="C13">
            <v>4640</v>
          </cell>
        </row>
        <row r="14">
          <cell r="A14" t="str">
            <v>50～54</v>
          </cell>
          <cell r="B14">
            <v>4520</v>
          </cell>
          <cell r="C14">
            <v>4415</v>
          </cell>
        </row>
        <row r="15">
          <cell r="A15" t="str">
            <v>45～49</v>
          </cell>
          <cell r="B15">
            <v>4810</v>
          </cell>
          <cell r="C15">
            <v>4612</v>
          </cell>
        </row>
        <row r="16">
          <cell r="A16" t="str">
            <v>40～44</v>
          </cell>
          <cell r="B16">
            <v>4764</v>
          </cell>
          <cell r="C16">
            <v>4458</v>
          </cell>
        </row>
        <row r="17">
          <cell r="A17" t="str">
            <v>35～39</v>
          </cell>
          <cell r="B17">
            <v>4186</v>
          </cell>
          <cell r="C17">
            <v>3806</v>
          </cell>
        </row>
        <row r="18">
          <cell r="A18" t="str">
            <v>30～34</v>
          </cell>
          <cell r="B18">
            <v>3641</v>
          </cell>
          <cell r="C18">
            <v>3326</v>
          </cell>
        </row>
        <row r="19">
          <cell r="A19" t="str">
            <v>25～29</v>
          </cell>
          <cell r="B19">
            <v>3294</v>
          </cell>
          <cell r="C19">
            <v>2973</v>
          </cell>
        </row>
        <row r="20">
          <cell r="A20" t="str">
            <v>20～24</v>
          </cell>
          <cell r="B20">
            <v>3485</v>
          </cell>
          <cell r="C20">
            <v>3168</v>
          </cell>
        </row>
        <row r="21">
          <cell r="A21" t="str">
            <v>15～19</v>
          </cell>
          <cell r="B21">
            <v>3397</v>
          </cell>
          <cell r="C21">
            <v>3254</v>
          </cell>
        </row>
        <row r="22">
          <cell r="A22" t="str">
            <v>10～14</v>
          </cell>
          <cell r="B22">
            <v>2936</v>
          </cell>
          <cell r="C22">
            <v>2838</v>
          </cell>
        </row>
        <row r="23">
          <cell r="A23" t="str">
            <v xml:space="preserve">  5～9</v>
          </cell>
          <cell r="B23">
            <v>2734</v>
          </cell>
          <cell r="C23">
            <v>2512</v>
          </cell>
        </row>
        <row r="24">
          <cell r="A24" t="str">
            <v xml:space="preserve">  0～4</v>
          </cell>
          <cell r="B24">
            <v>2327</v>
          </cell>
          <cell r="C24">
            <v>2232</v>
          </cell>
        </row>
      </sheetData>
      <sheetData sheetId="2"/>
      <sheetData sheetId="3">
        <row r="4">
          <cell r="B4">
            <v>143701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13</v>
          </cell>
          <cell r="C4">
            <v>68</v>
          </cell>
        </row>
        <row r="5">
          <cell r="A5" t="str">
            <v>95～99</v>
          </cell>
          <cell r="B5">
            <v>130</v>
          </cell>
          <cell r="C5">
            <v>538</v>
          </cell>
        </row>
        <row r="6">
          <cell r="A6" t="str">
            <v>90～94</v>
          </cell>
          <cell r="B6">
            <v>656</v>
          </cell>
          <cell r="C6">
            <v>1822</v>
          </cell>
        </row>
        <row r="7">
          <cell r="A7" t="str">
            <v>85～89</v>
          </cell>
          <cell r="B7">
            <v>1636</v>
          </cell>
          <cell r="C7">
            <v>3373</v>
          </cell>
        </row>
        <row r="8">
          <cell r="A8" t="str">
            <v>80～84</v>
          </cell>
          <cell r="B8">
            <v>2901</v>
          </cell>
          <cell r="C8">
            <v>4439</v>
          </cell>
        </row>
        <row r="9">
          <cell r="A9" t="str">
            <v>75～79</v>
          </cell>
          <cell r="B9">
            <v>4020</v>
          </cell>
          <cell r="C9">
            <v>4978</v>
          </cell>
        </row>
        <row r="10">
          <cell r="A10" t="str">
            <v>70～74</v>
          </cell>
          <cell r="B10">
            <v>4724</v>
          </cell>
          <cell r="C10">
            <v>5254</v>
          </cell>
        </row>
        <row r="11">
          <cell r="A11" t="str">
            <v>65～69</v>
          </cell>
          <cell r="B11">
            <v>5967</v>
          </cell>
          <cell r="C11">
            <v>6103</v>
          </cell>
        </row>
        <row r="12">
          <cell r="A12" t="str">
            <v>60～64</v>
          </cell>
          <cell r="B12">
            <v>5040</v>
          </cell>
          <cell r="C12">
            <v>5013</v>
          </cell>
        </row>
        <row r="13">
          <cell r="A13" t="str">
            <v>55～59</v>
          </cell>
          <cell r="B13">
            <v>4733</v>
          </cell>
          <cell r="C13">
            <v>4652</v>
          </cell>
        </row>
        <row r="14">
          <cell r="A14" t="str">
            <v>50～54</v>
          </cell>
          <cell r="B14">
            <v>4504</v>
          </cell>
          <cell r="C14">
            <v>4432</v>
          </cell>
        </row>
        <row r="15">
          <cell r="A15" t="str">
            <v>45～49</v>
          </cell>
          <cell r="B15">
            <v>4794</v>
          </cell>
          <cell r="C15">
            <v>4614</v>
          </cell>
        </row>
        <row r="16">
          <cell r="A16" t="str">
            <v>40～44</v>
          </cell>
          <cell r="B16">
            <v>4779</v>
          </cell>
          <cell r="C16">
            <v>4471</v>
          </cell>
        </row>
        <row r="17">
          <cell r="A17" t="str">
            <v>35～39</v>
          </cell>
          <cell r="B17">
            <v>4223</v>
          </cell>
          <cell r="C17">
            <v>3810</v>
          </cell>
        </row>
        <row r="18">
          <cell r="A18" t="str">
            <v>30～34</v>
          </cell>
          <cell r="B18">
            <v>3658</v>
          </cell>
          <cell r="C18">
            <v>3356</v>
          </cell>
        </row>
        <row r="19">
          <cell r="A19" t="str">
            <v>25～29</v>
          </cell>
          <cell r="B19">
            <v>3363</v>
          </cell>
          <cell r="C19">
            <v>3006</v>
          </cell>
        </row>
        <row r="20">
          <cell r="A20" t="str">
            <v>20～24</v>
          </cell>
          <cell r="B20">
            <v>3506</v>
          </cell>
          <cell r="C20">
            <v>3249</v>
          </cell>
        </row>
        <row r="21">
          <cell r="A21" t="str">
            <v>15～19</v>
          </cell>
          <cell r="B21">
            <v>3459</v>
          </cell>
          <cell r="C21">
            <v>3283</v>
          </cell>
        </row>
        <row r="22">
          <cell r="A22" t="str">
            <v>10～14</v>
          </cell>
          <cell r="B22">
            <v>2950</v>
          </cell>
          <cell r="C22">
            <v>2853</v>
          </cell>
        </row>
        <row r="23">
          <cell r="A23" t="str">
            <v xml:space="preserve">  5～9</v>
          </cell>
          <cell r="B23">
            <v>2745</v>
          </cell>
          <cell r="C23">
            <v>2526</v>
          </cell>
        </row>
        <row r="24">
          <cell r="A24" t="str">
            <v xml:space="preserve">  0～4</v>
          </cell>
          <cell r="B24">
            <v>2334</v>
          </cell>
          <cell r="C24">
            <v>2247</v>
          </cell>
        </row>
      </sheetData>
      <sheetData sheetId="2"/>
      <sheetData sheetId="3">
        <row r="4">
          <cell r="B4">
            <v>144222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13</v>
          </cell>
          <cell r="C4">
            <v>68</v>
          </cell>
        </row>
        <row r="5">
          <cell r="A5" t="str">
            <v>95～99</v>
          </cell>
          <cell r="B5">
            <v>128</v>
          </cell>
          <cell r="C5">
            <v>540</v>
          </cell>
        </row>
        <row r="6">
          <cell r="A6" t="str">
            <v>90～94</v>
          </cell>
          <cell r="B6">
            <v>659</v>
          </cell>
          <cell r="C6">
            <v>1814</v>
          </cell>
        </row>
        <row r="7">
          <cell r="A7" t="str">
            <v>85～89</v>
          </cell>
          <cell r="B7">
            <v>1625</v>
          </cell>
          <cell r="C7">
            <v>3385</v>
          </cell>
        </row>
        <row r="8">
          <cell r="A8" t="str">
            <v>80～84</v>
          </cell>
          <cell r="B8">
            <v>2904</v>
          </cell>
          <cell r="C8">
            <v>4434</v>
          </cell>
        </row>
        <row r="9">
          <cell r="A9" t="str">
            <v>75～79</v>
          </cell>
          <cell r="B9">
            <v>4007</v>
          </cell>
          <cell r="C9">
            <v>4960</v>
          </cell>
        </row>
        <row r="10">
          <cell r="A10" t="str">
            <v>70～74</v>
          </cell>
          <cell r="B10">
            <v>4679</v>
          </cell>
          <cell r="C10">
            <v>5236</v>
          </cell>
        </row>
        <row r="11">
          <cell r="A11" t="str">
            <v>65～69</v>
          </cell>
          <cell r="B11">
            <v>6002</v>
          </cell>
          <cell r="C11">
            <v>6117</v>
          </cell>
        </row>
        <row r="12">
          <cell r="A12" t="str">
            <v>60～64</v>
          </cell>
          <cell r="B12">
            <v>5050</v>
          </cell>
          <cell r="C12">
            <v>5044</v>
          </cell>
        </row>
        <row r="13">
          <cell r="A13" t="str">
            <v>55～59</v>
          </cell>
          <cell r="B13">
            <v>4732</v>
          </cell>
          <cell r="C13">
            <v>4630</v>
          </cell>
        </row>
        <row r="14">
          <cell r="A14" t="str">
            <v>50～54</v>
          </cell>
          <cell r="B14">
            <v>4510</v>
          </cell>
          <cell r="C14">
            <v>4458</v>
          </cell>
        </row>
        <row r="15">
          <cell r="A15" t="str">
            <v>45～49</v>
          </cell>
          <cell r="B15">
            <v>4811</v>
          </cell>
          <cell r="C15">
            <v>4619</v>
          </cell>
        </row>
        <row r="16">
          <cell r="A16" t="str">
            <v>40～44</v>
          </cell>
          <cell r="B16">
            <v>4772</v>
          </cell>
          <cell r="C16">
            <v>4471</v>
          </cell>
        </row>
        <row r="17">
          <cell r="A17" t="str">
            <v>35～39</v>
          </cell>
          <cell r="B17">
            <v>4222</v>
          </cell>
          <cell r="C17">
            <v>3823</v>
          </cell>
        </row>
        <row r="18">
          <cell r="A18" t="str">
            <v>30～34</v>
          </cell>
          <cell r="B18">
            <v>3695</v>
          </cell>
          <cell r="C18">
            <v>3366</v>
          </cell>
        </row>
        <row r="19">
          <cell r="A19" t="str">
            <v>25～29</v>
          </cell>
          <cell r="B19">
            <v>3359</v>
          </cell>
          <cell r="C19">
            <v>2992</v>
          </cell>
        </row>
        <row r="20">
          <cell r="A20" t="str">
            <v>20～24</v>
          </cell>
          <cell r="B20">
            <v>3507</v>
          </cell>
          <cell r="C20">
            <v>3273</v>
          </cell>
        </row>
        <row r="21">
          <cell r="A21" t="str">
            <v>15～19</v>
          </cell>
          <cell r="B21">
            <v>3449</v>
          </cell>
          <cell r="C21">
            <v>3279</v>
          </cell>
        </row>
        <row r="22">
          <cell r="A22" t="str">
            <v>10～14</v>
          </cell>
          <cell r="B22">
            <v>2953</v>
          </cell>
          <cell r="C22">
            <v>2852</v>
          </cell>
        </row>
        <row r="23">
          <cell r="A23" t="str">
            <v xml:space="preserve">  5～9</v>
          </cell>
          <cell r="B23">
            <v>2759</v>
          </cell>
          <cell r="C23">
            <v>2543</v>
          </cell>
        </row>
        <row r="24">
          <cell r="A24" t="str">
            <v xml:space="preserve">  0～4</v>
          </cell>
          <cell r="B24">
            <v>2352</v>
          </cell>
          <cell r="C24">
            <v>2253</v>
          </cell>
        </row>
      </sheetData>
      <sheetData sheetId="2" refreshError="1"/>
      <sheetData sheetId="3">
        <row r="4">
          <cell r="B4">
            <v>144345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12</v>
          </cell>
          <cell r="C4">
            <v>65</v>
          </cell>
        </row>
        <row r="5">
          <cell r="A5" t="str">
            <v>95～99</v>
          </cell>
          <cell r="B5">
            <v>121</v>
          </cell>
          <cell r="C5">
            <v>527</v>
          </cell>
        </row>
        <row r="6">
          <cell r="A6" t="str">
            <v>90～94</v>
          </cell>
          <cell r="B6">
            <v>664</v>
          </cell>
          <cell r="C6">
            <v>1817</v>
          </cell>
        </row>
        <row r="7">
          <cell r="A7" t="str">
            <v>85～89</v>
          </cell>
          <cell r="B7">
            <v>1617</v>
          </cell>
          <cell r="C7">
            <v>3346</v>
          </cell>
        </row>
        <row r="8">
          <cell r="A8" t="str">
            <v>80～84</v>
          </cell>
          <cell r="B8">
            <v>2921</v>
          </cell>
          <cell r="C8">
            <v>4463</v>
          </cell>
        </row>
        <row r="9">
          <cell r="A9" t="str">
            <v>75～79</v>
          </cell>
          <cell r="B9">
            <v>3986</v>
          </cell>
          <cell r="C9">
            <v>4974</v>
          </cell>
        </row>
        <row r="10">
          <cell r="A10" t="str">
            <v>70～74</v>
          </cell>
          <cell r="B10">
            <v>4630</v>
          </cell>
          <cell r="C10">
            <v>5182</v>
          </cell>
        </row>
        <row r="11">
          <cell r="A11" t="str">
            <v>65～69</v>
          </cell>
          <cell r="B11">
            <v>6042</v>
          </cell>
          <cell r="C11">
            <v>6178</v>
          </cell>
        </row>
        <row r="12">
          <cell r="A12" t="str">
            <v>60～64</v>
          </cell>
          <cell r="B12">
            <v>5064</v>
          </cell>
          <cell r="C12">
            <v>5037</v>
          </cell>
        </row>
        <row r="13">
          <cell r="A13" t="str">
            <v>55～59</v>
          </cell>
          <cell r="B13">
            <v>4746</v>
          </cell>
          <cell r="C13">
            <v>4653</v>
          </cell>
        </row>
        <row r="14">
          <cell r="A14" t="str">
            <v>50～54</v>
          </cell>
          <cell r="B14">
            <v>4514</v>
          </cell>
          <cell r="C14">
            <v>4468</v>
          </cell>
        </row>
        <row r="15">
          <cell r="A15" t="str">
            <v>45～49</v>
          </cell>
          <cell r="B15">
            <v>4817</v>
          </cell>
          <cell r="C15">
            <v>4610</v>
          </cell>
        </row>
        <row r="16">
          <cell r="A16" t="str">
            <v>40～44</v>
          </cell>
          <cell r="B16">
            <v>4796</v>
          </cell>
          <cell r="C16">
            <v>4491</v>
          </cell>
        </row>
        <row r="17">
          <cell r="A17" t="str">
            <v>35～39</v>
          </cell>
          <cell r="B17">
            <v>4223</v>
          </cell>
          <cell r="C17">
            <v>3844</v>
          </cell>
        </row>
        <row r="18">
          <cell r="A18" t="str">
            <v>30～34</v>
          </cell>
          <cell r="B18">
            <v>3728</v>
          </cell>
          <cell r="C18">
            <v>3386</v>
          </cell>
        </row>
        <row r="19">
          <cell r="A19" t="str">
            <v>25～29</v>
          </cell>
          <cell r="B19">
            <v>3350</v>
          </cell>
          <cell r="C19">
            <v>2972</v>
          </cell>
        </row>
        <row r="20">
          <cell r="A20" t="str">
            <v>20～24</v>
          </cell>
          <cell r="B20">
            <v>3498</v>
          </cell>
          <cell r="C20">
            <v>3300</v>
          </cell>
        </row>
        <row r="21">
          <cell r="A21" t="str">
            <v>15～19</v>
          </cell>
          <cell r="B21">
            <v>3453</v>
          </cell>
          <cell r="C21">
            <v>3278</v>
          </cell>
        </row>
        <row r="22">
          <cell r="A22" t="str">
            <v>10～14</v>
          </cell>
          <cell r="B22">
            <v>2963</v>
          </cell>
          <cell r="C22">
            <v>2855</v>
          </cell>
        </row>
        <row r="23">
          <cell r="A23" t="str">
            <v xml:space="preserve">  5～9</v>
          </cell>
          <cell r="B23">
            <v>2758</v>
          </cell>
          <cell r="C23">
            <v>2554</v>
          </cell>
        </row>
        <row r="24">
          <cell r="A24" t="str">
            <v xml:space="preserve">  0～4</v>
          </cell>
          <cell r="B24">
            <v>2365</v>
          </cell>
          <cell r="C24">
            <v>2261</v>
          </cell>
        </row>
      </sheetData>
      <sheetData sheetId="2"/>
      <sheetData sheetId="3">
        <row r="4">
          <cell r="B4">
            <v>144529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9</v>
          </cell>
          <cell r="C4">
            <v>67</v>
          </cell>
        </row>
        <row r="5">
          <cell r="A5" t="str">
            <v>95～99</v>
          </cell>
          <cell r="B5">
            <v>122</v>
          </cell>
          <cell r="C5">
            <v>531</v>
          </cell>
        </row>
        <row r="6">
          <cell r="A6" t="str">
            <v>90～94</v>
          </cell>
          <cell r="B6">
            <v>670</v>
          </cell>
          <cell r="C6">
            <v>1813</v>
          </cell>
        </row>
        <row r="7">
          <cell r="A7" t="str">
            <v>85～89</v>
          </cell>
          <cell r="B7">
            <v>1616</v>
          </cell>
          <cell r="C7">
            <v>3343</v>
          </cell>
        </row>
        <row r="8">
          <cell r="A8" t="str">
            <v>80～84</v>
          </cell>
          <cell r="B8">
            <v>2940</v>
          </cell>
          <cell r="C8">
            <v>4490</v>
          </cell>
        </row>
        <row r="9">
          <cell r="A9" t="str">
            <v>75～79</v>
          </cell>
          <cell r="B9">
            <v>3977</v>
          </cell>
          <cell r="C9">
            <v>4946</v>
          </cell>
        </row>
        <row r="10">
          <cell r="A10" t="str">
            <v>70～74</v>
          </cell>
          <cell r="B10">
            <v>4596</v>
          </cell>
          <cell r="C10">
            <v>5197</v>
          </cell>
        </row>
        <row r="11">
          <cell r="A11" t="str">
            <v>65～69</v>
          </cell>
          <cell r="B11">
            <v>6094</v>
          </cell>
          <cell r="C11">
            <v>6180</v>
          </cell>
        </row>
        <row r="12">
          <cell r="A12" t="str">
            <v>60～64</v>
          </cell>
          <cell r="B12">
            <v>5052</v>
          </cell>
          <cell r="C12">
            <v>5039</v>
          </cell>
        </row>
        <row r="13">
          <cell r="A13" t="str">
            <v>55～59</v>
          </cell>
          <cell r="B13">
            <v>4752</v>
          </cell>
          <cell r="C13">
            <v>4653</v>
          </cell>
        </row>
        <row r="14">
          <cell r="A14" t="str">
            <v>50～54</v>
          </cell>
          <cell r="B14">
            <v>4522</v>
          </cell>
          <cell r="C14">
            <v>4477</v>
          </cell>
        </row>
        <row r="15">
          <cell r="A15" t="str">
            <v>45～49</v>
          </cell>
          <cell r="B15">
            <v>4806</v>
          </cell>
          <cell r="C15">
            <v>4599</v>
          </cell>
        </row>
        <row r="16">
          <cell r="A16" t="str">
            <v>40～44</v>
          </cell>
          <cell r="B16">
            <v>4805</v>
          </cell>
          <cell r="C16">
            <v>4501</v>
          </cell>
        </row>
        <row r="17">
          <cell r="A17" t="str">
            <v>35～39</v>
          </cell>
          <cell r="B17">
            <v>4255</v>
          </cell>
          <cell r="C17">
            <v>3848</v>
          </cell>
        </row>
        <row r="18">
          <cell r="A18" t="str">
            <v>30～34</v>
          </cell>
          <cell r="B18">
            <v>3729</v>
          </cell>
          <cell r="C18">
            <v>3423</v>
          </cell>
        </row>
        <row r="19">
          <cell r="A19" t="str">
            <v>25～29</v>
          </cell>
          <cell r="B19">
            <v>3352</v>
          </cell>
          <cell r="C19">
            <v>2951</v>
          </cell>
        </row>
        <row r="20">
          <cell r="A20" t="str">
            <v>20～24</v>
          </cell>
          <cell r="B20">
            <v>3505</v>
          </cell>
          <cell r="C20">
            <v>3284</v>
          </cell>
        </row>
        <row r="21">
          <cell r="A21" t="str">
            <v>15～19</v>
          </cell>
          <cell r="B21">
            <v>3444</v>
          </cell>
          <cell r="C21">
            <v>3292</v>
          </cell>
        </row>
        <row r="22">
          <cell r="A22" t="str">
            <v>10～14</v>
          </cell>
          <cell r="B22">
            <v>2969</v>
          </cell>
          <cell r="C22">
            <v>2854</v>
          </cell>
        </row>
        <row r="23">
          <cell r="A23" t="str">
            <v xml:space="preserve">  5～9</v>
          </cell>
          <cell r="B23">
            <v>2763</v>
          </cell>
          <cell r="C23">
            <v>2559</v>
          </cell>
        </row>
        <row r="24">
          <cell r="A24" t="str">
            <v xml:space="preserve">  0～4</v>
          </cell>
          <cell r="B24">
            <v>2374</v>
          </cell>
          <cell r="C24">
            <v>2265</v>
          </cell>
        </row>
      </sheetData>
      <sheetData sheetId="2"/>
      <sheetData sheetId="3">
        <row r="4">
          <cell r="B4">
            <v>144664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平成30年10月末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9</v>
          </cell>
          <cell r="C4">
            <v>69</v>
          </cell>
        </row>
        <row r="5">
          <cell r="A5" t="str">
            <v>95～99</v>
          </cell>
          <cell r="B5">
            <v>120</v>
          </cell>
          <cell r="C5">
            <v>528</v>
          </cell>
        </row>
        <row r="6">
          <cell r="A6" t="str">
            <v>90～94</v>
          </cell>
          <cell r="B6">
            <v>649</v>
          </cell>
          <cell r="C6">
            <v>1798</v>
          </cell>
        </row>
        <row r="7">
          <cell r="A7" t="str">
            <v>85～89</v>
          </cell>
          <cell r="B7">
            <v>1631</v>
          </cell>
          <cell r="C7">
            <v>3336</v>
          </cell>
        </row>
        <row r="8">
          <cell r="A8" t="str">
            <v>80～84</v>
          </cell>
          <cell r="B8">
            <v>2939</v>
          </cell>
          <cell r="C8">
            <v>4516</v>
          </cell>
        </row>
        <row r="9">
          <cell r="A9" t="str">
            <v>75～79</v>
          </cell>
          <cell r="B9">
            <v>3959</v>
          </cell>
          <cell r="C9">
            <v>4919</v>
          </cell>
        </row>
        <row r="10">
          <cell r="A10" t="str">
            <v>70～74</v>
          </cell>
          <cell r="B10">
            <v>4575</v>
          </cell>
          <cell r="C10">
            <v>5168</v>
          </cell>
        </row>
        <row r="11">
          <cell r="A11" t="str">
            <v>65～69</v>
          </cell>
          <cell r="B11">
            <v>6124</v>
          </cell>
          <cell r="C11">
            <v>6211</v>
          </cell>
        </row>
        <row r="12">
          <cell r="A12" t="str">
            <v>60～64</v>
          </cell>
          <cell r="B12">
            <v>5042</v>
          </cell>
          <cell r="C12">
            <v>5049</v>
          </cell>
        </row>
        <row r="13">
          <cell r="A13" t="str">
            <v>55～59</v>
          </cell>
          <cell r="B13">
            <v>4771</v>
          </cell>
          <cell r="C13">
            <v>4679</v>
          </cell>
        </row>
        <row r="14">
          <cell r="A14" t="str">
            <v>50～54</v>
          </cell>
          <cell r="B14">
            <v>4536</v>
          </cell>
          <cell r="C14">
            <v>4489</v>
          </cell>
        </row>
        <row r="15">
          <cell r="A15" t="str">
            <v>45～49</v>
          </cell>
          <cell r="B15">
            <v>4785</v>
          </cell>
          <cell r="C15">
            <v>4594</v>
          </cell>
        </row>
        <row r="16">
          <cell r="A16" t="str">
            <v>40～44</v>
          </cell>
          <cell r="B16">
            <v>4812</v>
          </cell>
          <cell r="C16">
            <v>4493</v>
          </cell>
        </row>
        <row r="17">
          <cell r="A17" t="str">
            <v>35～39</v>
          </cell>
          <cell r="B17">
            <v>4253</v>
          </cell>
          <cell r="C17">
            <v>3856</v>
          </cell>
        </row>
        <row r="18">
          <cell r="A18" t="str">
            <v>30～34</v>
          </cell>
          <cell r="B18">
            <v>3767</v>
          </cell>
          <cell r="C18">
            <v>3436</v>
          </cell>
        </row>
        <row r="19">
          <cell r="A19" t="str">
            <v>25～29</v>
          </cell>
          <cell r="B19">
            <v>3327</v>
          </cell>
          <cell r="C19">
            <v>2957</v>
          </cell>
        </row>
        <row r="20">
          <cell r="A20" t="str">
            <v>20～24</v>
          </cell>
          <cell r="B20">
            <v>3515</v>
          </cell>
          <cell r="C20">
            <v>3272</v>
          </cell>
        </row>
        <row r="21">
          <cell r="A21" t="str">
            <v>15～19</v>
          </cell>
          <cell r="B21">
            <v>3443</v>
          </cell>
          <cell r="C21">
            <v>3308</v>
          </cell>
        </row>
        <row r="22">
          <cell r="A22" t="str">
            <v>10～14</v>
          </cell>
          <cell r="B22">
            <v>2982</v>
          </cell>
          <cell r="C22">
            <v>2856</v>
          </cell>
        </row>
        <row r="23">
          <cell r="A23" t="str">
            <v xml:space="preserve">  5～9</v>
          </cell>
          <cell r="B23">
            <v>2741</v>
          </cell>
          <cell r="C23">
            <v>2549</v>
          </cell>
        </row>
        <row r="24">
          <cell r="A24" t="str">
            <v xml:space="preserve">  0～4</v>
          </cell>
          <cell r="B24">
            <v>2396</v>
          </cell>
          <cell r="C24">
            <v>2277</v>
          </cell>
        </row>
      </sheetData>
      <sheetData sheetId="2"/>
      <sheetData sheetId="3">
        <row r="4">
          <cell r="B4">
            <v>144736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8</v>
          </cell>
          <cell r="C4">
            <v>69</v>
          </cell>
        </row>
        <row r="5">
          <cell r="A5" t="str">
            <v>95～99</v>
          </cell>
          <cell r="B5">
            <v>119</v>
          </cell>
          <cell r="C5">
            <v>526</v>
          </cell>
        </row>
        <row r="6">
          <cell r="A6" t="str">
            <v>90～94</v>
          </cell>
          <cell r="B6">
            <v>639</v>
          </cell>
          <cell r="C6">
            <v>1798</v>
          </cell>
        </row>
        <row r="7">
          <cell r="A7" t="str">
            <v>85～89</v>
          </cell>
          <cell r="B7">
            <v>1662</v>
          </cell>
          <cell r="C7">
            <v>3325</v>
          </cell>
        </row>
        <row r="8">
          <cell r="A8" t="str">
            <v>80～84</v>
          </cell>
          <cell r="B8">
            <v>2923</v>
          </cell>
          <cell r="C8">
            <v>4538</v>
          </cell>
        </row>
        <row r="9">
          <cell r="A9" t="str">
            <v>75～79</v>
          </cell>
          <cell r="B9">
            <v>3957</v>
          </cell>
          <cell r="C9">
            <v>4889</v>
          </cell>
        </row>
        <row r="10">
          <cell r="A10" t="str">
            <v>70～74</v>
          </cell>
          <cell r="B10">
            <v>4547</v>
          </cell>
          <cell r="C10">
            <v>5176</v>
          </cell>
        </row>
        <row r="11">
          <cell r="A11" t="str">
            <v>65～69</v>
          </cell>
          <cell r="B11">
            <v>6134</v>
          </cell>
          <cell r="C11">
            <v>6243</v>
          </cell>
        </row>
        <row r="12">
          <cell r="A12" t="str">
            <v>60～64</v>
          </cell>
          <cell r="B12">
            <v>5062</v>
          </cell>
          <cell r="C12">
            <v>5040</v>
          </cell>
        </row>
        <row r="13">
          <cell r="A13" t="str">
            <v>55～59</v>
          </cell>
          <cell r="B13">
            <v>4807</v>
          </cell>
          <cell r="C13">
            <v>4686</v>
          </cell>
        </row>
        <row r="14">
          <cell r="A14" t="str">
            <v>50～54</v>
          </cell>
          <cell r="B14">
            <v>4541</v>
          </cell>
          <cell r="C14">
            <v>4486</v>
          </cell>
        </row>
        <row r="15">
          <cell r="A15" t="str">
            <v>45～49</v>
          </cell>
          <cell r="B15">
            <v>4759</v>
          </cell>
          <cell r="C15">
            <v>4585</v>
          </cell>
        </row>
        <row r="16">
          <cell r="A16" t="str">
            <v>40～44</v>
          </cell>
          <cell r="B16">
            <v>4831</v>
          </cell>
          <cell r="C16">
            <v>4524</v>
          </cell>
        </row>
        <row r="17">
          <cell r="A17" t="str">
            <v>35～39</v>
          </cell>
          <cell r="B17">
            <v>4259</v>
          </cell>
          <cell r="C17">
            <v>3851</v>
          </cell>
        </row>
        <row r="18">
          <cell r="A18" t="str">
            <v>30～34</v>
          </cell>
          <cell r="B18">
            <v>3775</v>
          </cell>
          <cell r="C18">
            <v>3428</v>
          </cell>
        </row>
        <row r="19">
          <cell r="A19" t="str">
            <v>25～29</v>
          </cell>
          <cell r="B19">
            <v>3340</v>
          </cell>
          <cell r="C19">
            <v>2959</v>
          </cell>
        </row>
        <row r="20">
          <cell r="A20" t="str">
            <v>20～24</v>
          </cell>
          <cell r="B20">
            <v>3513</v>
          </cell>
          <cell r="C20">
            <v>3262</v>
          </cell>
        </row>
        <row r="21">
          <cell r="A21" t="str">
            <v>15～19</v>
          </cell>
          <cell r="B21">
            <v>3438</v>
          </cell>
          <cell r="C21">
            <v>3303</v>
          </cell>
        </row>
        <row r="22">
          <cell r="A22" t="str">
            <v>10～14</v>
          </cell>
          <cell r="B22">
            <v>2979</v>
          </cell>
          <cell r="C22">
            <v>2856</v>
          </cell>
        </row>
        <row r="23">
          <cell r="A23" t="str">
            <v xml:space="preserve">  5～9</v>
          </cell>
          <cell r="B23">
            <v>2733</v>
          </cell>
          <cell r="C23">
            <v>2554</v>
          </cell>
        </row>
        <row r="24">
          <cell r="A24" t="str">
            <v xml:space="preserve">  0～4</v>
          </cell>
          <cell r="B24">
            <v>2410</v>
          </cell>
          <cell r="C24">
            <v>2289</v>
          </cell>
        </row>
      </sheetData>
      <sheetData sheetId="2"/>
      <sheetData sheetId="3">
        <row r="4">
          <cell r="B4">
            <v>144823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8</v>
          </cell>
          <cell r="C4">
            <v>69</v>
          </cell>
        </row>
        <row r="5">
          <cell r="A5" t="str">
            <v>95～99</v>
          </cell>
          <cell r="B5">
            <v>117</v>
          </cell>
          <cell r="C5">
            <v>515</v>
          </cell>
        </row>
        <row r="6">
          <cell r="A6" t="str">
            <v>90～94</v>
          </cell>
          <cell r="B6">
            <v>634</v>
          </cell>
          <cell r="C6">
            <v>1793</v>
          </cell>
        </row>
        <row r="7">
          <cell r="A7" t="str">
            <v>85～89</v>
          </cell>
          <cell r="B7">
            <v>1656</v>
          </cell>
          <cell r="C7">
            <v>3328</v>
          </cell>
        </row>
        <row r="8">
          <cell r="A8" t="str">
            <v>80～84</v>
          </cell>
          <cell r="B8">
            <v>2935</v>
          </cell>
          <cell r="C8">
            <v>4541</v>
          </cell>
        </row>
        <row r="9">
          <cell r="A9" t="str">
            <v>75～79</v>
          </cell>
          <cell r="B9">
            <v>3949</v>
          </cell>
          <cell r="C9">
            <v>4867</v>
          </cell>
        </row>
        <row r="10">
          <cell r="A10" t="str">
            <v>70～74</v>
          </cell>
          <cell r="B10">
            <v>4522</v>
          </cell>
          <cell r="C10">
            <v>5163</v>
          </cell>
        </row>
        <row r="11">
          <cell r="A11" t="str">
            <v>65～69</v>
          </cell>
          <cell r="B11">
            <v>6157</v>
          </cell>
          <cell r="C11">
            <v>6273</v>
          </cell>
        </row>
        <row r="12">
          <cell r="A12" t="str">
            <v>60～64</v>
          </cell>
          <cell r="B12">
            <v>5077</v>
          </cell>
          <cell r="C12">
            <v>5042</v>
          </cell>
        </row>
        <row r="13">
          <cell r="A13" t="str">
            <v>55～59</v>
          </cell>
          <cell r="B13">
            <v>4806</v>
          </cell>
          <cell r="C13">
            <v>4704</v>
          </cell>
        </row>
        <row r="14">
          <cell r="A14" t="str">
            <v>50～54</v>
          </cell>
          <cell r="B14">
            <v>4536</v>
          </cell>
          <cell r="C14">
            <v>4485</v>
          </cell>
        </row>
        <row r="15">
          <cell r="A15" t="str">
            <v>45～49</v>
          </cell>
          <cell r="B15">
            <v>4743</v>
          </cell>
          <cell r="C15">
            <v>4579</v>
          </cell>
        </row>
        <row r="16">
          <cell r="A16" t="str">
            <v>40～44</v>
          </cell>
          <cell r="B16">
            <v>4847</v>
          </cell>
          <cell r="C16">
            <v>4530</v>
          </cell>
        </row>
        <row r="17">
          <cell r="A17" t="str">
            <v>35～39</v>
          </cell>
          <cell r="B17">
            <v>4280</v>
          </cell>
          <cell r="C17">
            <v>3876</v>
          </cell>
        </row>
        <row r="18">
          <cell r="A18" t="str">
            <v>30～34</v>
          </cell>
          <cell r="B18">
            <v>3787</v>
          </cell>
          <cell r="C18">
            <v>3427</v>
          </cell>
        </row>
        <row r="19">
          <cell r="A19" t="str">
            <v>25～29</v>
          </cell>
          <cell r="B19">
            <v>3359</v>
          </cell>
          <cell r="C19">
            <v>2954</v>
          </cell>
        </row>
        <row r="20">
          <cell r="A20" t="str">
            <v>20～24</v>
          </cell>
          <cell r="B20">
            <v>3525</v>
          </cell>
          <cell r="C20">
            <v>3270</v>
          </cell>
        </row>
        <row r="21">
          <cell r="A21" t="str">
            <v>15～19</v>
          </cell>
          <cell r="B21">
            <v>3435</v>
          </cell>
          <cell r="C21">
            <v>3314</v>
          </cell>
        </row>
        <row r="22">
          <cell r="A22" t="str">
            <v>10～14</v>
          </cell>
          <cell r="B22">
            <v>2983</v>
          </cell>
          <cell r="C22">
            <v>2851</v>
          </cell>
        </row>
        <row r="23">
          <cell r="A23" t="str">
            <v xml:space="preserve">  5～9</v>
          </cell>
          <cell r="B23">
            <v>2753</v>
          </cell>
          <cell r="C23">
            <v>2548</v>
          </cell>
        </row>
        <row r="24">
          <cell r="A24" t="str">
            <v xml:space="preserve">  0～4</v>
          </cell>
          <cell r="B24">
            <v>2423</v>
          </cell>
          <cell r="C24">
            <v>2310</v>
          </cell>
        </row>
      </sheetData>
      <sheetData sheetId="2"/>
      <sheetData sheetId="3">
        <row r="4">
          <cell r="B4">
            <v>144971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7</v>
          </cell>
          <cell r="C4">
            <v>68</v>
          </cell>
        </row>
        <row r="5">
          <cell r="A5" t="str">
            <v>95～99</v>
          </cell>
          <cell r="B5">
            <v>117</v>
          </cell>
          <cell r="C5">
            <v>519</v>
          </cell>
        </row>
        <row r="6">
          <cell r="A6" t="str">
            <v>90～94</v>
          </cell>
          <cell r="B6">
            <v>634</v>
          </cell>
          <cell r="C6">
            <v>1779</v>
          </cell>
        </row>
        <row r="7">
          <cell r="A7" t="str">
            <v>85～89</v>
          </cell>
          <cell r="B7">
            <v>1657</v>
          </cell>
          <cell r="C7">
            <v>3318</v>
          </cell>
        </row>
        <row r="8">
          <cell r="A8" t="str">
            <v>80～84</v>
          </cell>
          <cell r="B8">
            <v>2931</v>
          </cell>
          <cell r="C8">
            <v>4551</v>
          </cell>
        </row>
        <row r="9">
          <cell r="A9" t="str">
            <v>75～79</v>
          </cell>
          <cell r="B9">
            <v>3907</v>
          </cell>
          <cell r="C9">
            <v>4849</v>
          </cell>
        </row>
        <row r="10">
          <cell r="A10" t="str">
            <v>70～74</v>
          </cell>
          <cell r="B10">
            <v>4524</v>
          </cell>
          <cell r="C10">
            <v>5171</v>
          </cell>
        </row>
        <row r="11">
          <cell r="A11" t="str">
            <v>65～69</v>
          </cell>
          <cell r="B11">
            <v>6159</v>
          </cell>
          <cell r="C11">
            <v>6258</v>
          </cell>
        </row>
        <row r="12">
          <cell r="A12" t="str">
            <v>60～64</v>
          </cell>
          <cell r="B12">
            <v>5114</v>
          </cell>
          <cell r="C12">
            <v>5071</v>
          </cell>
        </row>
        <row r="13">
          <cell r="A13" t="str">
            <v>55～59</v>
          </cell>
          <cell r="B13">
            <v>4804</v>
          </cell>
          <cell r="C13">
            <v>4698</v>
          </cell>
        </row>
        <row r="14">
          <cell r="A14" t="str">
            <v>50～54</v>
          </cell>
          <cell r="B14">
            <v>4542</v>
          </cell>
          <cell r="C14">
            <v>4482</v>
          </cell>
        </row>
        <row r="15">
          <cell r="A15" t="str">
            <v>45～49</v>
          </cell>
          <cell r="B15">
            <v>4728</v>
          </cell>
          <cell r="C15">
            <v>4602</v>
          </cell>
        </row>
        <row r="16">
          <cell r="A16" t="str">
            <v>40～44</v>
          </cell>
          <cell r="B16">
            <v>4851</v>
          </cell>
          <cell r="C16">
            <v>4518</v>
          </cell>
        </row>
        <row r="17">
          <cell r="A17" t="str">
            <v>35～39</v>
          </cell>
          <cell r="B17">
            <v>4309</v>
          </cell>
          <cell r="C17">
            <v>3894</v>
          </cell>
        </row>
        <row r="18">
          <cell r="A18" t="str">
            <v>30～34</v>
          </cell>
          <cell r="B18">
            <v>3779</v>
          </cell>
          <cell r="C18">
            <v>3438</v>
          </cell>
        </row>
        <row r="19">
          <cell r="A19" t="str">
            <v>25～29</v>
          </cell>
          <cell r="B19">
            <v>3349</v>
          </cell>
          <cell r="C19">
            <v>2960</v>
          </cell>
        </row>
        <row r="20">
          <cell r="A20" t="str">
            <v>20～24</v>
          </cell>
          <cell r="B20">
            <v>3531</v>
          </cell>
          <cell r="C20">
            <v>3246</v>
          </cell>
        </row>
        <row r="21">
          <cell r="A21" t="str">
            <v>15～19</v>
          </cell>
          <cell r="B21">
            <v>3444</v>
          </cell>
          <cell r="C21">
            <v>3314</v>
          </cell>
        </row>
        <row r="22">
          <cell r="A22" t="str">
            <v>10～14</v>
          </cell>
          <cell r="B22">
            <v>2999</v>
          </cell>
          <cell r="C22">
            <v>2853</v>
          </cell>
        </row>
        <row r="23">
          <cell r="A23" t="str">
            <v xml:space="preserve">  5～9</v>
          </cell>
          <cell r="B23">
            <v>2742</v>
          </cell>
          <cell r="C23">
            <v>2553</v>
          </cell>
        </row>
        <row r="24">
          <cell r="A24" t="str">
            <v xml:space="preserve">  0～4</v>
          </cell>
          <cell r="B24">
            <v>2439</v>
          </cell>
          <cell r="C24">
            <v>2311</v>
          </cell>
        </row>
      </sheetData>
      <sheetData sheetId="2"/>
      <sheetData sheetId="3">
        <row r="4">
          <cell r="B4">
            <v>145020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7</v>
          </cell>
          <cell r="C4">
            <v>69</v>
          </cell>
        </row>
        <row r="5">
          <cell r="A5" t="str">
            <v>95～99</v>
          </cell>
          <cell r="B5">
            <v>115</v>
          </cell>
          <cell r="C5">
            <v>502</v>
          </cell>
        </row>
        <row r="6">
          <cell r="A6" t="str">
            <v>90～94</v>
          </cell>
          <cell r="B6">
            <v>631</v>
          </cell>
          <cell r="C6">
            <v>1783</v>
          </cell>
        </row>
        <row r="7">
          <cell r="A7" t="str">
            <v>85～89</v>
          </cell>
          <cell r="B7">
            <v>1653</v>
          </cell>
          <cell r="C7">
            <v>3307</v>
          </cell>
        </row>
        <row r="8">
          <cell r="A8" t="str">
            <v>80～84</v>
          </cell>
          <cell r="B8">
            <v>2943</v>
          </cell>
          <cell r="C8">
            <v>4560</v>
          </cell>
        </row>
        <row r="9">
          <cell r="A9" t="str">
            <v>75～79</v>
          </cell>
          <cell r="B9">
            <v>3892</v>
          </cell>
          <cell r="C9">
            <v>4828</v>
          </cell>
        </row>
        <row r="10">
          <cell r="A10" t="str">
            <v>70～74</v>
          </cell>
          <cell r="B10">
            <v>4497</v>
          </cell>
          <cell r="C10">
            <v>5157</v>
          </cell>
        </row>
        <row r="11">
          <cell r="A11" t="str">
            <v>65～69</v>
          </cell>
          <cell r="B11">
            <v>6182</v>
          </cell>
          <cell r="C11">
            <v>6280</v>
          </cell>
        </row>
        <row r="12">
          <cell r="A12" t="str">
            <v>60～64</v>
          </cell>
          <cell r="B12">
            <v>5133</v>
          </cell>
          <cell r="C12">
            <v>5079</v>
          </cell>
        </row>
        <row r="13">
          <cell r="A13" t="str">
            <v>55～59</v>
          </cell>
          <cell r="B13">
            <v>4819</v>
          </cell>
          <cell r="C13">
            <v>4703</v>
          </cell>
        </row>
        <row r="14">
          <cell r="A14" t="str">
            <v>50～54</v>
          </cell>
          <cell r="B14">
            <v>4532</v>
          </cell>
          <cell r="C14">
            <v>4458</v>
          </cell>
        </row>
        <row r="15">
          <cell r="A15" t="str">
            <v>45～49</v>
          </cell>
          <cell r="B15">
            <v>4725</v>
          </cell>
          <cell r="C15">
            <v>4622</v>
          </cell>
        </row>
        <row r="16">
          <cell r="A16" t="str">
            <v>40～44</v>
          </cell>
          <cell r="B16">
            <v>4862</v>
          </cell>
          <cell r="C16">
            <v>4510</v>
          </cell>
        </row>
        <row r="17">
          <cell r="A17" t="str">
            <v>35～39</v>
          </cell>
          <cell r="B17">
            <v>4314</v>
          </cell>
          <cell r="C17">
            <v>3927</v>
          </cell>
        </row>
        <row r="18">
          <cell r="A18" t="str">
            <v>30～34</v>
          </cell>
          <cell r="B18">
            <v>3800</v>
          </cell>
          <cell r="C18">
            <v>3430</v>
          </cell>
        </row>
        <row r="19">
          <cell r="A19" t="str">
            <v>25～29</v>
          </cell>
          <cell r="B19">
            <v>3366</v>
          </cell>
          <cell r="C19">
            <v>2984</v>
          </cell>
        </row>
        <row r="20">
          <cell r="A20" t="str">
            <v>20～24</v>
          </cell>
          <cell r="B20">
            <v>3526</v>
          </cell>
          <cell r="C20">
            <v>3271</v>
          </cell>
        </row>
        <row r="21">
          <cell r="A21" t="str">
            <v>15～19</v>
          </cell>
          <cell r="B21">
            <v>3440</v>
          </cell>
          <cell r="C21">
            <v>3318</v>
          </cell>
        </row>
        <row r="22">
          <cell r="A22" t="str">
            <v>10～14</v>
          </cell>
          <cell r="B22">
            <v>3013</v>
          </cell>
          <cell r="C22">
            <v>2857</v>
          </cell>
        </row>
        <row r="23">
          <cell r="A23" t="str">
            <v xml:space="preserve">  5～9</v>
          </cell>
          <cell r="B23">
            <v>2740</v>
          </cell>
          <cell r="C23">
            <v>2568</v>
          </cell>
        </row>
        <row r="24">
          <cell r="A24" t="str">
            <v xml:space="preserve">  0～4</v>
          </cell>
          <cell r="B24">
            <v>2453</v>
          </cell>
          <cell r="C24">
            <v>2311</v>
          </cell>
        </row>
      </sheetData>
      <sheetData sheetId="2"/>
      <sheetData sheetId="3">
        <row r="4">
          <cell r="B4">
            <v>145167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119</v>
          </cell>
        </row>
        <row r="5">
          <cell r="A5" t="str">
            <v>95～99</v>
          </cell>
          <cell r="B5">
            <v>178</v>
          </cell>
          <cell r="C5">
            <v>702</v>
          </cell>
        </row>
        <row r="6">
          <cell r="A6" t="str">
            <v>90～94</v>
          </cell>
          <cell r="B6">
            <v>754</v>
          </cell>
          <cell r="C6">
            <v>2039</v>
          </cell>
        </row>
        <row r="7">
          <cell r="A7" t="str">
            <v>85～89</v>
          </cell>
          <cell r="B7">
            <v>1881</v>
          </cell>
          <cell r="C7">
            <v>3589</v>
          </cell>
        </row>
        <row r="8">
          <cell r="A8" t="str">
            <v>80～84</v>
          </cell>
          <cell r="B8">
            <v>3101</v>
          </cell>
          <cell r="C8">
            <v>4326</v>
          </cell>
        </row>
        <row r="9">
          <cell r="A9" t="str">
            <v>75～79</v>
          </cell>
          <cell r="B9">
            <v>3939</v>
          </cell>
          <cell r="C9">
            <v>4849</v>
          </cell>
        </row>
        <row r="10">
          <cell r="A10" t="str">
            <v>70～74</v>
          </cell>
          <cell r="B10">
            <v>5623</v>
          </cell>
          <cell r="C10">
            <v>6027</v>
          </cell>
        </row>
        <row r="11">
          <cell r="A11" t="str">
            <v>65～69</v>
          </cell>
          <cell r="B11">
            <v>4810</v>
          </cell>
          <cell r="C11">
            <v>4913</v>
          </cell>
        </row>
        <row r="12">
          <cell r="A12" t="str">
            <v>60～64</v>
          </cell>
          <cell r="B12">
            <v>4612</v>
          </cell>
          <cell r="C12">
            <v>4648</v>
          </cell>
        </row>
        <row r="13">
          <cell r="A13" t="str">
            <v>55～59</v>
          </cell>
          <cell r="B13">
            <v>4459</v>
          </cell>
          <cell r="C13">
            <v>4412</v>
          </cell>
        </row>
        <row r="14">
          <cell r="A14" t="str">
            <v>50～54</v>
          </cell>
          <cell r="B14">
            <v>4669</v>
          </cell>
          <cell r="C14">
            <v>4539</v>
          </cell>
        </row>
        <row r="15">
          <cell r="A15" t="str">
            <v>45～49</v>
          </cell>
          <cell r="B15">
            <v>4810</v>
          </cell>
          <cell r="C15">
            <v>4480</v>
          </cell>
        </row>
        <row r="16">
          <cell r="A16" t="str">
            <v>40～44</v>
          </cell>
          <cell r="B16">
            <v>4228</v>
          </cell>
          <cell r="C16">
            <v>3793</v>
          </cell>
        </row>
        <row r="17">
          <cell r="A17" t="str">
            <v>35～39</v>
          </cell>
          <cell r="B17">
            <v>3610</v>
          </cell>
          <cell r="C17">
            <v>3314</v>
          </cell>
        </row>
        <row r="18">
          <cell r="A18" t="str">
            <v>30～34</v>
          </cell>
          <cell r="B18">
            <v>3052</v>
          </cell>
          <cell r="C18">
            <v>2748</v>
          </cell>
        </row>
        <row r="19">
          <cell r="A19" t="str">
            <v>25～29</v>
          </cell>
          <cell r="B19">
            <v>3137</v>
          </cell>
          <cell r="C19">
            <v>2821</v>
          </cell>
        </row>
        <row r="20">
          <cell r="A20" t="str">
            <v>20～24</v>
          </cell>
          <cell r="B20">
            <v>3019</v>
          </cell>
          <cell r="C20">
            <v>2897</v>
          </cell>
        </row>
        <row r="21">
          <cell r="A21" t="str">
            <v>15～19</v>
          </cell>
          <cell r="B21">
            <v>2908</v>
          </cell>
          <cell r="C21">
            <v>2767</v>
          </cell>
        </row>
        <row r="22">
          <cell r="A22" t="str">
            <v>10～14</v>
          </cell>
          <cell r="B22">
            <v>2688</v>
          </cell>
          <cell r="C22">
            <v>2551</v>
          </cell>
        </row>
        <row r="23">
          <cell r="A23" t="str">
            <v xml:space="preserve">  5～9</v>
          </cell>
          <cell r="B23">
            <v>2400</v>
          </cell>
          <cell r="C23">
            <v>2271</v>
          </cell>
        </row>
        <row r="24">
          <cell r="A24" t="str">
            <v xml:space="preserve">  0～4</v>
          </cell>
          <cell r="B24">
            <v>1793</v>
          </cell>
          <cell r="C24">
            <v>1771</v>
          </cell>
        </row>
        <row r="25">
          <cell r="B25">
            <v>65687</v>
          </cell>
          <cell r="C25">
            <v>69576</v>
          </cell>
        </row>
      </sheetData>
      <sheetData sheetId="2"/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8</v>
          </cell>
          <cell r="C4">
            <v>68</v>
          </cell>
        </row>
        <row r="5">
          <cell r="A5" t="str">
            <v>95～99</v>
          </cell>
          <cell r="B5">
            <v>114</v>
          </cell>
          <cell r="C5">
            <v>506</v>
          </cell>
        </row>
        <row r="6">
          <cell r="A6" t="str">
            <v>90～94</v>
          </cell>
          <cell r="B6">
            <v>629</v>
          </cell>
          <cell r="C6">
            <v>1771</v>
          </cell>
        </row>
        <row r="7">
          <cell r="A7" t="str">
            <v>85～89</v>
          </cell>
          <cell r="B7">
            <v>1655</v>
          </cell>
          <cell r="C7">
            <v>3305</v>
          </cell>
        </row>
        <row r="8">
          <cell r="A8" t="str">
            <v>80～84</v>
          </cell>
          <cell r="B8">
            <v>2931</v>
          </cell>
          <cell r="C8">
            <v>4575</v>
          </cell>
        </row>
        <row r="9">
          <cell r="A9" t="str">
            <v>75～79</v>
          </cell>
          <cell r="B9">
            <v>3896</v>
          </cell>
          <cell r="C9">
            <v>4796</v>
          </cell>
        </row>
        <row r="10">
          <cell r="A10" t="str">
            <v>70～74</v>
          </cell>
          <cell r="B10">
            <v>4492</v>
          </cell>
          <cell r="C10">
            <v>5158</v>
          </cell>
        </row>
        <row r="11">
          <cell r="A11" t="str">
            <v>65～69</v>
          </cell>
          <cell r="B11">
            <v>6153</v>
          </cell>
          <cell r="C11">
            <v>6305</v>
          </cell>
        </row>
        <row r="12">
          <cell r="A12" t="str">
            <v>60～64</v>
          </cell>
          <cell r="B12">
            <v>5162</v>
          </cell>
          <cell r="C12">
            <v>5073</v>
          </cell>
        </row>
        <row r="13">
          <cell r="A13" t="str">
            <v>55～59</v>
          </cell>
          <cell r="B13">
            <v>4819</v>
          </cell>
          <cell r="C13">
            <v>4730</v>
          </cell>
        </row>
        <row r="14">
          <cell r="A14" t="str">
            <v>50～54</v>
          </cell>
          <cell r="B14">
            <v>4530</v>
          </cell>
          <cell r="C14">
            <v>4453</v>
          </cell>
        </row>
        <row r="15">
          <cell r="A15" t="str">
            <v>45～49</v>
          </cell>
          <cell r="B15">
            <v>4739</v>
          </cell>
          <cell r="C15">
            <v>4627</v>
          </cell>
        </row>
        <row r="16">
          <cell r="A16" t="str">
            <v>40～44</v>
          </cell>
          <cell r="B16">
            <v>4833</v>
          </cell>
          <cell r="C16">
            <v>4509</v>
          </cell>
        </row>
        <row r="17">
          <cell r="A17" t="str">
            <v>35～39</v>
          </cell>
          <cell r="B17">
            <v>4329</v>
          </cell>
          <cell r="C17">
            <v>3945</v>
          </cell>
        </row>
        <row r="18">
          <cell r="A18" t="str">
            <v>30～34</v>
          </cell>
          <cell r="B18">
            <v>3848</v>
          </cell>
          <cell r="C18">
            <v>3420</v>
          </cell>
        </row>
        <row r="19">
          <cell r="A19" t="str">
            <v>25～29</v>
          </cell>
          <cell r="B19">
            <v>3361</v>
          </cell>
          <cell r="C19">
            <v>2991</v>
          </cell>
        </row>
        <row r="20">
          <cell r="A20" t="str">
            <v>20～24</v>
          </cell>
          <cell r="B20">
            <v>3503</v>
          </cell>
          <cell r="C20">
            <v>3267</v>
          </cell>
        </row>
        <row r="21">
          <cell r="A21" t="str">
            <v>15～19</v>
          </cell>
          <cell r="B21">
            <v>3438</v>
          </cell>
          <cell r="C21">
            <v>3312</v>
          </cell>
        </row>
        <row r="22">
          <cell r="A22" t="str">
            <v>10～14</v>
          </cell>
          <cell r="B22">
            <v>3011</v>
          </cell>
          <cell r="C22">
            <v>2872</v>
          </cell>
        </row>
        <row r="23">
          <cell r="A23" t="str">
            <v xml:space="preserve">  5～9</v>
          </cell>
          <cell r="B23">
            <v>2738</v>
          </cell>
          <cell r="C23">
            <v>2558</v>
          </cell>
        </row>
        <row r="24">
          <cell r="A24" t="str">
            <v xml:space="preserve">  0～4</v>
          </cell>
          <cell r="B24">
            <v>2474</v>
          </cell>
          <cell r="C24">
            <v>2316</v>
          </cell>
        </row>
      </sheetData>
      <sheetData sheetId="2">
        <row r="4">
          <cell r="B4">
            <v>145220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10</v>
          </cell>
          <cell r="C4">
            <v>69</v>
          </cell>
        </row>
        <row r="5">
          <cell r="A5" t="str">
            <v>95～99</v>
          </cell>
          <cell r="B5">
            <v>110</v>
          </cell>
          <cell r="C5">
            <v>501</v>
          </cell>
        </row>
        <row r="6">
          <cell r="A6" t="str">
            <v>90～94</v>
          </cell>
          <cell r="B6">
            <v>628</v>
          </cell>
          <cell r="C6">
            <v>1768</v>
          </cell>
        </row>
        <row r="7">
          <cell r="A7" t="str">
            <v>85～89</v>
          </cell>
          <cell r="B7">
            <v>1662</v>
          </cell>
          <cell r="C7">
            <v>3298</v>
          </cell>
        </row>
        <row r="8">
          <cell r="A8" t="str">
            <v>80～84</v>
          </cell>
          <cell r="B8">
            <v>2937</v>
          </cell>
          <cell r="C8">
            <v>4585</v>
          </cell>
        </row>
        <row r="9">
          <cell r="A9" t="str">
            <v>75～79</v>
          </cell>
          <cell r="B9">
            <v>3878</v>
          </cell>
          <cell r="C9">
            <v>4792</v>
          </cell>
        </row>
        <row r="10">
          <cell r="A10" t="str">
            <v>70～74</v>
          </cell>
          <cell r="B10">
            <v>4468</v>
          </cell>
          <cell r="C10">
            <v>5129</v>
          </cell>
        </row>
        <row r="11">
          <cell r="A11" t="str">
            <v>65～69</v>
          </cell>
          <cell r="B11">
            <v>6174</v>
          </cell>
          <cell r="C11">
            <v>6334</v>
          </cell>
        </row>
        <row r="12">
          <cell r="A12" t="str">
            <v>60～64</v>
          </cell>
          <cell r="B12">
            <v>5161</v>
          </cell>
          <cell r="C12">
            <v>5081</v>
          </cell>
        </row>
        <row r="13">
          <cell r="A13" t="str">
            <v>55～59</v>
          </cell>
          <cell r="B13">
            <v>4856</v>
          </cell>
          <cell r="C13">
            <v>4721</v>
          </cell>
        </row>
        <row r="14">
          <cell r="A14" t="str">
            <v>50～54</v>
          </cell>
          <cell r="B14">
            <v>4523</v>
          </cell>
          <cell r="C14">
            <v>4482</v>
          </cell>
        </row>
        <row r="15">
          <cell r="A15" t="str">
            <v>45～49</v>
          </cell>
          <cell r="B15">
            <v>4721</v>
          </cell>
          <cell r="C15">
            <v>4598</v>
          </cell>
        </row>
        <row r="16">
          <cell r="A16" t="str">
            <v>40～44</v>
          </cell>
          <cell r="B16">
            <v>4836</v>
          </cell>
          <cell r="C16">
            <v>4512</v>
          </cell>
        </row>
        <row r="17">
          <cell r="A17" t="str">
            <v>35～39</v>
          </cell>
          <cell r="B17">
            <v>4363</v>
          </cell>
          <cell r="C17">
            <v>3960</v>
          </cell>
        </row>
        <row r="18">
          <cell r="A18" t="str">
            <v>30～34</v>
          </cell>
          <cell r="B18">
            <v>3858</v>
          </cell>
          <cell r="C18">
            <v>3427</v>
          </cell>
        </row>
        <row r="19">
          <cell r="A19" t="str">
            <v>25～29</v>
          </cell>
          <cell r="B19">
            <v>3344</v>
          </cell>
          <cell r="C19">
            <v>3027</v>
          </cell>
        </row>
        <row r="20">
          <cell r="A20" t="str">
            <v>20～24</v>
          </cell>
          <cell r="B20">
            <v>3482</v>
          </cell>
          <cell r="C20">
            <v>3254</v>
          </cell>
        </row>
        <row r="21">
          <cell r="A21" t="str">
            <v>15～19</v>
          </cell>
          <cell r="B21">
            <v>3454</v>
          </cell>
          <cell r="C21">
            <v>3321</v>
          </cell>
        </row>
        <row r="22">
          <cell r="A22" t="str">
            <v>10～14</v>
          </cell>
          <cell r="B22">
            <v>3008</v>
          </cell>
          <cell r="C22">
            <v>2876</v>
          </cell>
        </row>
        <row r="23">
          <cell r="A23" t="str">
            <v xml:space="preserve">  5～9</v>
          </cell>
          <cell r="B23">
            <v>2740</v>
          </cell>
          <cell r="C23">
            <v>2556</v>
          </cell>
        </row>
        <row r="24">
          <cell r="A24" t="str">
            <v xml:space="preserve">  0～4</v>
          </cell>
          <cell r="B24">
            <v>2481</v>
          </cell>
          <cell r="C24">
            <v>2307</v>
          </cell>
        </row>
      </sheetData>
      <sheetData sheetId="2">
        <row r="4">
          <cell r="B4">
            <v>145292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9</v>
          </cell>
          <cell r="C4">
            <v>68</v>
          </cell>
        </row>
        <row r="5">
          <cell r="A5" t="str">
            <v>95～99</v>
          </cell>
          <cell r="B5">
            <v>110</v>
          </cell>
          <cell r="C5">
            <v>502</v>
          </cell>
        </row>
        <row r="6">
          <cell r="A6" t="str">
            <v>90～94</v>
          </cell>
          <cell r="B6">
            <v>633</v>
          </cell>
          <cell r="C6">
            <v>1764</v>
          </cell>
        </row>
        <row r="7">
          <cell r="A7" t="str">
            <v>85～89</v>
          </cell>
          <cell r="B7">
            <v>1649</v>
          </cell>
          <cell r="C7">
            <v>3286</v>
          </cell>
        </row>
        <row r="8">
          <cell r="A8" t="str">
            <v>80～84</v>
          </cell>
          <cell r="B8">
            <v>2929</v>
          </cell>
          <cell r="C8">
            <v>4581</v>
          </cell>
        </row>
        <row r="9">
          <cell r="A9" t="str">
            <v>75～79</v>
          </cell>
          <cell r="B9">
            <v>3881</v>
          </cell>
          <cell r="C9">
            <v>4803</v>
          </cell>
        </row>
        <row r="10">
          <cell r="A10" t="str">
            <v>70～74</v>
          </cell>
          <cell r="B10">
            <v>4442</v>
          </cell>
          <cell r="C10">
            <v>5112</v>
          </cell>
        </row>
        <row r="11">
          <cell r="A11" t="str">
            <v>65～69</v>
          </cell>
          <cell r="B11">
            <v>6196</v>
          </cell>
          <cell r="C11">
            <v>6335</v>
          </cell>
        </row>
        <row r="12">
          <cell r="A12" t="str">
            <v>60～64</v>
          </cell>
          <cell r="B12">
            <v>5163</v>
          </cell>
          <cell r="C12">
            <v>5106</v>
          </cell>
        </row>
        <row r="13">
          <cell r="A13" t="str">
            <v>55～59</v>
          </cell>
          <cell r="B13">
            <v>4880</v>
          </cell>
          <cell r="C13">
            <v>4745</v>
          </cell>
        </row>
        <row r="14">
          <cell r="A14" t="str">
            <v>50～54</v>
          </cell>
          <cell r="B14">
            <v>4530</v>
          </cell>
          <cell r="C14">
            <v>4485</v>
          </cell>
        </row>
        <row r="15">
          <cell r="A15" t="str">
            <v>45～49</v>
          </cell>
          <cell r="B15">
            <v>4722</v>
          </cell>
          <cell r="C15">
            <v>4612</v>
          </cell>
        </row>
        <row r="16">
          <cell r="A16" t="str">
            <v>40～44</v>
          </cell>
          <cell r="B16">
            <v>4850</v>
          </cell>
          <cell r="C16">
            <v>4505</v>
          </cell>
        </row>
        <row r="17">
          <cell r="A17" t="str">
            <v>35～39</v>
          </cell>
          <cell r="B17">
            <v>4356</v>
          </cell>
          <cell r="C17">
            <v>3961</v>
          </cell>
        </row>
        <row r="18">
          <cell r="A18" t="str">
            <v>30～34</v>
          </cell>
          <cell r="B18">
            <v>3845</v>
          </cell>
          <cell r="C18">
            <v>3417</v>
          </cell>
        </row>
        <row r="19">
          <cell r="A19" t="str">
            <v>25～29</v>
          </cell>
          <cell r="B19">
            <v>3331</v>
          </cell>
          <cell r="C19">
            <v>3022</v>
          </cell>
        </row>
        <row r="20">
          <cell r="A20" t="str">
            <v>20～24</v>
          </cell>
          <cell r="B20">
            <v>3484</v>
          </cell>
          <cell r="C20">
            <v>3250</v>
          </cell>
        </row>
        <row r="21">
          <cell r="A21" t="str">
            <v>15～19</v>
          </cell>
          <cell r="B21">
            <v>3469</v>
          </cell>
          <cell r="C21">
            <v>3354</v>
          </cell>
        </row>
        <row r="22">
          <cell r="A22" t="str">
            <v>10～14</v>
          </cell>
          <cell r="B22">
            <v>3032</v>
          </cell>
          <cell r="C22">
            <v>2871</v>
          </cell>
        </row>
        <row r="23">
          <cell r="A23" t="str">
            <v xml:space="preserve">  5～9</v>
          </cell>
          <cell r="B23">
            <v>2750</v>
          </cell>
          <cell r="C23">
            <v>2555</v>
          </cell>
        </row>
        <row r="24">
          <cell r="A24" t="str">
            <v xml:space="preserve">  0～4</v>
          </cell>
          <cell r="B24">
            <v>2474</v>
          </cell>
          <cell r="C24">
            <v>2317</v>
          </cell>
        </row>
      </sheetData>
      <sheetData sheetId="2" refreshError="1"/>
      <sheetData sheetId="3">
        <row r="4">
          <cell r="B4">
            <v>145386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133</v>
          </cell>
        </row>
        <row r="5">
          <cell r="A5" t="str">
            <v>95～99</v>
          </cell>
          <cell r="B5">
            <v>189</v>
          </cell>
          <cell r="C5">
            <v>710</v>
          </cell>
        </row>
        <row r="6">
          <cell r="A6" t="str">
            <v>90～94</v>
          </cell>
          <cell r="B6">
            <v>763</v>
          </cell>
          <cell r="C6">
            <v>2073</v>
          </cell>
        </row>
        <row r="7">
          <cell r="A7" t="str">
            <v>85～89</v>
          </cell>
          <cell r="B7">
            <v>1843</v>
          </cell>
          <cell r="C7">
            <v>3498</v>
          </cell>
        </row>
        <row r="8">
          <cell r="A8" t="str">
            <v>80～84</v>
          </cell>
          <cell r="B8">
            <v>3164</v>
          </cell>
          <cell r="C8">
            <v>4441</v>
          </cell>
        </row>
        <row r="9">
          <cell r="A9" t="str">
            <v>75～79</v>
          </cell>
          <cell r="B9">
            <v>4105</v>
          </cell>
          <cell r="C9">
            <v>4949</v>
          </cell>
        </row>
        <row r="10">
          <cell r="A10" t="str">
            <v>70～74</v>
          </cell>
          <cell r="B10">
            <v>5444</v>
          </cell>
          <cell r="C10">
            <v>5866</v>
          </cell>
        </row>
        <row r="11">
          <cell r="A11" t="str">
            <v>65～69</v>
          </cell>
          <cell r="B11">
            <v>4744</v>
          </cell>
          <cell r="C11">
            <v>4884</v>
          </cell>
        </row>
        <row r="12">
          <cell r="A12" t="str">
            <v>60～64</v>
          </cell>
          <cell r="B12">
            <v>4559</v>
          </cell>
          <cell r="C12">
            <v>4590</v>
          </cell>
        </row>
        <row r="13">
          <cell r="A13" t="str">
            <v>55～59</v>
          </cell>
          <cell r="B13">
            <v>4414</v>
          </cell>
          <cell r="C13">
            <v>4374</v>
          </cell>
        </row>
        <row r="14">
          <cell r="A14" t="str">
            <v>50～54</v>
          </cell>
          <cell r="B14">
            <v>4723</v>
          </cell>
          <cell r="C14">
            <v>4560</v>
          </cell>
        </row>
        <row r="15">
          <cell r="A15" t="str">
            <v>45～49</v>
          </cell>
          <cell r="B15">
            <v>4724</v>
          </cell>
          <cell r="C15">
            <v>4425</v>
          </cell>
        </row>
        <row r="16">
          <cell r="A16" t="str">
            <v>40～44</v>
          </cell>
          <cell r="B16">
            <v>4176</v>
          </cell>
          <cell r="C16">
            <v>3708</v>
          </cell>
        </row>
        <row r="17">
          <cell r="A17" t="str">
            <v>35～39</v>
          </cell>
          <cell r="B17">
            <v>3493</v>
          </cell>
          <cell r="C17">
            <v>3242</v>
          </cell>
        </row>
        <row r="18">
          <cell r="A18" t="str">
            <v>30～34</v>
          </cell>
          <cell r="B18">
            <v>3053</v>
          </cell>
          <cell r="C18">
            <v>2739</v>
          </cell>
        </row>
        <row r="19">
          <cell r="A19" t="str">
            <v>25～29</v>
          </cell>
          <cell r="B19">
            <v>3094</v>
          </cell>
          <cell r="C19">
            <v>2762</v>
          </cell>
        </row>
        <row r="20">
          <cell r="A20" t="str">
            <v>20～24</v>
          </cell>
          <cell r="B20">
            <v>3062</v>
          </cell>
          <cell r="C20">
            <v>2893</v>
          </cell>
        </row>
        <row r="21">
          <cell r="A21" t="str">
            <v>15～19</v>
          </cell>
          <cell r="B21">
            <v>2915</v>
          </cell>
          <cell r="C21">
            <v>2786</v>
          </cell>
        </row>
        <row r="22">
          <cell r="A22" t="str">
            <v>10～14</v>
          </cell>
          <cell r="B22">
            <v>2686</v>
          </cell>
          <cell r="C22">
            <v>2533</v>
          </cell>
        </row>
        <row r="23">
          <cell r="A23" t="str">
            <v xml:space="preserve">  5～9</v>
          </cell>
          <cell r="B23">
            <v>2288</v>
          </cell>
          <cell r="C23">
            <v>2207</v>
          </cell>
        </row>
        <row r="24">
          <cell r="A24" t="str">
            <v xml:space="preserve">  0～4</v>
          </cell>
          <cell r="B24">
            <v>1743</v>
          </cell>
          <cell r="C24">
            <v>1684</v>
          </cell>
        </row>
        <row r="25">
          <cell r="B25">
            <v>65198</v>
          </cell>
          <cell r="C25">
            <v>69057</v>
          </cell>
        </row>
      </sheetData>
      <sheetData sheetId="2"/>
      <sheetData sheetId="3">
        <row r="4">
          <cell r="B4">
            <v>134255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入力用"/>
      <sheetName val="集計"/>
      <sheetName val="ピラミッド"/>
      <sheetName val="年齢別，男女別人口"/>
    </sheetNames>
    <sheetDataSet>
      <sheetData sheetId="0" refreshError="1"/>
      <sheetData sheetId="1" refreshError="1"/>
      <sheetData sheetId="2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116</v>
          </cell>
        </row>
        <row r="5">
          <cell r="A5" t="str">
            <v>95～99</v>
          </cell>
          <cell r="B5">
            <v>178</v>
          </cell>
          <cell r="C5">
            <v>701</v>
          </cell>
        </row>
        <row r="6">
          <cell r="A6" t="str">
            <v>90～94</v>
          </cell>
          <cell r="B6">
            <v>756</v>
          </cell>
          <cell r="C6">
            <v>2036</v>
          </cell>
        </row>
        <row r="7">
          <cell r="A7" t="str">
            <v>85～89</v>
          </cell>
          <cell r="B7">
            <v>1887</v>
          </cell>
          <cell r="C7">
            <v>3598</v>
          </cell>
        </row>
        <row r="8">
          <cell r="A8" t="str">
            <v>80～84</v>
          </cell>
          <cell r="B8">
            <v>3072</v>
          </cell>
          <cell r="C8">
            <v>4316</v>
          </cell>
        </row>
        <row r="9">
          <cell r="A9" t="str">
            <v>75～79</v>
          </cell>
          <cell r="B9">
            <v>3935</v>
          </cell>
          <cell r="C9">
            <v>4859</v>
          </cell>
        </row>
        <row r="10">
          <cell r="A10" t="str">
            <v>70～74</v>
          </cell>
          <cell r="B10">
            <v>5627</v>
          </cell>
          <cell r="C10">
            <v>6008</v>
          </cell>
        </row>
        <row r="11">
          <cell r="A11" t="str">
            <v>65～69</v>
          </cell>
          <cell r="B11">
            <v>4846</v>
          </cell>
          <cell r="C11">
            <v>4940</v>
          </cell>
        </row>
        <row r="12">
          <cell r="A12" t="str">
            <v>60～64</v>
          </cell>
          <cell r="B12">
            <v>4614</v>
          </cell>
          <cell r="C12">
            <v>4643</v>
          </cell>
        </row>
        <row r="13">
          <cell r="A13" t="str">
            <v>55～59</v>
          </cell>
          <cell r="B13">
            <v>4463</v>
          </cell>
          <cell r="C13">
            <v>4424</v>
          </cell>
        </row>
        <row r="14">
          <cell r="A14" t="str">
            <v>50～54</v>
          </cell>
          <cell r="B14">
            <v>4646</v>
          </cell>
          <cell r="C14">
            <v>4537</v>
          </cell>
        </row>
        <row r="15">
          <cell r="A15" t="str">
            <v>45～49</v>
          </cell>
          <cell r="B15">
            <v>4814</v>
          </cell>
          <cell r="C15">
            <v>4478</v>
          </cell>
        </row>
        <row r="16">
          <cell r="A16" t="str">
            <v>40～44</v>
          </cell>
          <cell r="B16">
            <v>4248</v>
          </cell>
          <cell r="C16">
            <v>3808</v>
          </cell>
        </row>
        <row r="17">
          <cell r="A17" t="str">
            <v>35～39</v>
          </cell>
          <cell r="B17">
            <v>3606</v>
          </cell>
          <cell r="C17">
            <v>3326</v>
          </cell>
        </row>
        <row r="18">
          <cell r="A18" t="str">
            <v>30～34</v>
          </cell>
          <cell r="B18">
            <v>3075</v>
          </cell>
          <cell r="C18">
            <v>2762</v>
          </cell>
        </row>
        <row r="19">
          <cell r="A19" t="str">
            <v>25～29</v>
          </cell>
          <cell r="B19">
            <v>3136</v>
          </cell>
          <cell r="C19">
            <v>2813</v>
          </cell>
        </row>
        <row r="20">
          <cell r="A20" t="str">
            <v>20～24</v>
          </cell>
          <cell r="B20">
            <v>3012</v>
          </cell>
          <cell r="C20">
            <v>2898</v>
          </cell>
        </row>
        <row r="21">
          <cell r="A21" t="str">
            <v>15～19</v>
          </cell>
          <cell r="B21">
            <v>2914</v>
          </cell>
          <cell r="C21">
            <v>2767</v>
          </cell>
        </row>
        <row r="22">
          <cell r="A22" t="str">
            <v>10～14</v>
          </cell>
          <cell r="B22">
            <v>2675</v>
          </cell>
          <cell r="C22">
            <v>2556</v>
          </cell>
        </row>
        <row r="23">
          <cell r="A23" t="str">
            <v xml:space="preserve">  5～9</v>
          </cell>
          <cell r="B23">
            <v>2417</v>
          </cell>
          <cell r="C23">
            <v>2284</v>
          </cell>
        </row>
        <row r="24">
          <cell r="A24" t="str">
            <v xml:space="preserve">  0～4</v>
          </cell>
          <cell r="B24">
            <v>1803</v>
          </cell>
          <cell r="C24">
            <v>1772</v>
          </cell>
        </row>
      </sheetData>
      <sheetData sheetId="3" refreshError="1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19</v>
          </cell>
          <cell r="C4">
            <v>110</v>
          </cell>
        </row>
        <row r="5">
          <cell r="A5" t="str">
            <v>95～99</v>
          </cell>
          <cell r="B5">
            <v>178</v>
          </cell>
          <cell r="C5">
            <v>702</v>
          </cell>
        </row>
        <row r="6">
          <cell r="A6" t="str">
            <v>90～94</v>
          </cell>
          <cell r="B6">
            <v>760</v>
          </cell>
          <cell r="C6">
            <v>2031</v>
          </cell>
        </row>
        <row r="7">
          <cell r="A7" t="str">
            <v>85～89</v>
          </cell>
          <cell r="B7">
            <v>1881</v>
          </cell>
          <cell r="C7">
            <v>3627</v>
          </cell>
        </row>
        <row r="8">
          <cell r="A8" t="str">
            <v>80～84</v>
          </cell>
          <cell r="B8">
            <v>3057</v>
          </cell>
          <cell r="C8">
            <v>4276</v>
          </cell>
        </row>
        <row r="9">
          <cell r="A9" t="str">
            <v>75～79</v>
          </cell>
          <cell r="B9">
            <v>3909</v>
          </cell>
          <cell r="C9">
            <v>4850</v>
          </cell>
        </row>
        <row r="10">
          <cell r="A10" t="str">
            <v>70～74</v>
          </cell>
          <cell r="B10">
            <v>5608</v>
          </cell>
          <cell r="C10">
            <v>6052</v>
          </cell>
        </row>
        <row r="11">
          <cell r="A11" t="str">
            <v>65～69</v>
          </cell>
          <cell r="B11">
            <v>4898</v>
          </cell>
          <cell r="C11">
            <v>4942</v>
          </cell>
        </row>
        <row r="12">
          <cell r="A12" t="str">
            <v>60～64</v>
          </cell>
          <cell r="B12">
            <v>4621</v>
          </cell>
          <cell r="C12">
            <v>4672</v>
          </cell>
        </row>
        <row r="13">
          <cell r="A13" t="str">
            <v>55～59</v>
          </cell>
          <cell r="B13">
            <v>4437</v>
          </cell>
          <cell r="C13">
            <v>4393</v>
          </cell>
        </row>
        <row r="14">
          <cell r="A14" t="str">
            <v>50～54</v>
          </cell>
          <cell r="B14">
            <v>4654</v>
          </cell>
          <cell r="C14">
            <v>4560</v>
          </cell>
        </row>
        <row r="15">
          <cell r="A15" t="str">
            <v>45～49</v>
          </cell>
          <cell r="B15">
            <v>4786</v>
          </cell>
          <cell r="C15">
            <v>4472</v>
          </cell>
        </row>
        <row r="16">
          <cell r="A16" t="str">
            <v>40～44</v>
          </cell>
          <cell r="B16">
            <v>4274</v>
          </cell>
          <cell r="C16">
            <v>3873</v>
          </cell>
        </row>
        <row r="17">
          <cell r="A17" t="str">
            <v>35～39</v>
          </cell>
          <cell r="B17">
            <v>3648</v>
          </cell>
          <cell r="C17">
            <v>3301</v>
          </cell>
        </row>
        <row r="18">
          <cell r="A18" t="str">
            <v>30～34</v>
          </cell>
          <cell r="B18">
            <v>3110</v>
          </cell>
          <cell r="C18">
            <v>2795</v>
          </cell>
        </row>
        <row r="19">
          <cell r="A19" t="str">
            <v>25～29</v>
          </cell>
          <cell r="B19">
            <v>3125</v>
          </cell>
          <cell r="C19">
            <v>2822</v>
          </cell>
        </row>
        <row r="20">
          <cell r="A20" t="str">
            <v>20～24</v>
          </cell>
          <cell r="B20">
            <v>3025</v>
          </cell>
          <cell r="C20">
            <v>2854</v>
          </cell>
        </row>
        <row r="21">
          <cell r="A21" t="str">
            <v>15～19</v>
          </cell>
          <cell r="B21">
            <v>2933</v>
          </cell>
          <cell r="C21">
            <v>2779</v>
          </cell>
        </row>
        <row r="22">
          <cell r="A22" t="str">
            <v>10～14</v>
          </cell>
          <cell r="B22">
            <v>2676</v>
          </cell>
          <cell r="C22">
            <v>2559</v>
          </cell>
        </row>
        <row r="23">
          <cell r="A23" t="str">
            <v xml:space="preserve">  5～9</v>
          </cell>
          <cell r="B23">
            <v>2445</v>
          </cell>
          <cell r="C23">
            <v>2297</v>
          </cell>
        </row>
        <row r="24">
          <cell r="A24" t="str">
            <v xml:space="preserve">  0～4</v>
          </cell>
          <cell r="B24">
            <v>1793</v>
          </cell>
          <cell r="C24">
            <v>1790</v>
          </cell>
        </row>
        <row r="25">
          <cell r="B25">
            <v>65837</v>
          </cell>
          <cell r="C25">
            <v>69757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>
      <selection activeCell="D32" sqref="D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[1]集計!B25</f>
        <v>64955</v>
      </c>
      <c r="E26" s="5">
        <f>[1]集計!B25+[1]集計!C25</f>
        <v>133724</v>
      </c>
      <c r="F26" s="6">
        <f>[1]集計!C25</f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E33" sqref="E33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D32</f>
        <v>65768</v>
      </c>
      <c r="E26" s="5">
        <f>D26+F26</f>
        <v>135469</v>
      </c>
      <c r="F26" s="6">
        <f>E32</f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87"/>
      <c r="D42" s="87"/>
      <c r="E42" s="87"/>
      <c r="F42" s="87"/>
      <c r="G42" s="87"/>
      <c r="H42" s="87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87"/>
      <c r="D46" s="87"/>
      <c r="E46" s="87"/>
      <c r="F46" s="87"/>
      <c r="G46" s="87"/>
      <c r="H46" s="87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M36" sqref="M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[9]集計!B25</f>
        <v>65837</v>
      </c>
      <c r="E26" s="5">
        <f>[9]集計!B25+[9]集計!C25</f>
        <v>135594</v>
      </c>
      <c r="F26" s="6">
        <f>[9]集計!C25</f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>
      <selection activeCell="D32" sqref="D32"/>
    </sheetView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[10]集計!B25</f>
        <v>65899</v>
      </c>
      <c r="E26" s="5">
        <f>[10]集計!B25+[10]集計!C25</f>
        <v>135724</v>
      </c>
      <c r="F26" s="6">
        <f>[10]集計!C25</f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[11]集計!B25</f>
        <v>65930</v>
      </c>
      <c r="E26" s="5">
        <f>[11]集計!B25+[11]集計!C25</f>
        <v>135806</v>
      </c>
      <c r="F26" s="6">
        <f>[11]集計!C25</f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9" sqref="D39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[12]集計!B25</f>
        <v>66208</v>
      </c>
      <c r="E26" s="5">
        <f>[12]集計!B25+[12]集計!C25</f>
        <v>136357</v>
      </c>
      <c r="F26" s="6">
        <f>[12]集計!C25</f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[13]集計!B25</f>
        <v>66347</v>
      </c>
      <c r="E26" s="5">
        <f>[13]集計!B25+[13]集計!C25</f>
        <v>136591</v>
      </c>
      <c r="F26" s="6">
        <f>[13]集計!C25</f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Q35" sqref="Q35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[14]集計!B25</f>
        <v>66472</v>
      </c>
      <c r="E26" s="5">
        <f>[14]集計!B25+[14]集計!C25</f>
        <v>136822</v>
      </c>
      <c r="F26" s="6">
        <f>[14]集計!C25</f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[15]集計!B25</f>
        <v>66578</v>
      </c>
      <c r="E26" s="5">
        <f>[15]集計!B25+[15]集計!C25</f>
        <v>137027</v>
      </c>
      <c r="F26" s="6">
        <f>[15]集計!C25</f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[16]集計!B25</f>
        <v>66655</v>
      </c>
      <c r="E26" s="5">
        <f>[16]集計!B25+[16]集計!C25</f>
        <v>137184</v>
      </c>
      <c r="F26" s="6">
        <f>[16]集計!C25</f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[17]集計!B25</f>
        <v>66703</v>
      </c>
      <c r="E26" s="5">
        <f>[17]集計!B25+[17]集計!C25</f>
        <v>137305</v>
      </c>
      <c r="F26" s="6">
        <f>[17]集計!C25</f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N15" sqref="N15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[73]集計!B25</f>
        <v>65198</v>
      </c>
      <c r="E26" s="5">
        <f>[73]集計!B25+[73]集計!C25</f>
        <v>134255</v>
      </c>
      <c r="F26" s="6">
        <f>[73]集計!C25</f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0:H40"/>
    <mergeCell ref="C41:H41"/>
    <mergeCell ref="C44:H44"/>
    <mergeCell ref="C45:H45"/>
    <mergeCell ref="C48:H48"/>
    <mergeCell ref="C49:H49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[18]集計!B25</f>
        <v>66728</v>
      </c>
      <c r="E26" s="5">
        <f>[18]集計!B25+[18]集計!C25</f>
        <v>137392</v>
      </c>
      <c r="F26" s="6">
        <f>[18]集計!C25</f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[19]集計!B25</f>
        <v>66808</v>
      </c>
      <c r="E26" s="5">
        <f>[19]集計!B25+[19]集計!C25</f>
        <v>137546</v>
      </c>
      <c r="F26" s="6">
        <f>[19]集計!C25</f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[20]集計!B25</f>
        <v>66842</v>
      </c>
      <c r="E26" s="5">
        <f>[20]集計!B25+[20]集計!C25</f>
        <v>137597</v>
      </c>
      <c r="F26" s="6">
        <f>[20]集計!C25</f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[21]集計!B25</f>
        <v>66881</v>
      </c>
      <c r="E26" s="5">
        <f>[21]集計!B25+[21]集計!C25</f>
        <v>137644</v>
      </c>
      <c r="F26" s="6">
        <f>[21]集計!C25</f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[22]集計!B25</f>
        <v>66934</v>
      </c>
      <c r="E26" s="5">
        <f>[22]集計!B25+[22]集計!C25</f>
        <v>137745</v>
      </c>
      <c r="F26" s="6">
        <f>[22]集計!C25</f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7"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[23]集計!B25</f>
        <v>66982</v>
      </c>
      <c r="E26" s="5">
        <f>[23]集計!B25+[23]集計!C25</f>
        <v>137868</v>
      </c>
      <c r="F26" s="6">
        <f>[23]集計!C25</f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7"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[24]集計!B25</f>
        <v>67237</v>
      </c>
      <c r="E26" s="5">
        <f>[24]集計!B25+[24]集計!C25</f>
        <v>138348</v>
      </c>
      <c r="F26" s="6">
        <f>[24]集計!C25</f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7"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[25]集計!B25</f>
        <v>67324</v>
      </c>
      <c r="E26" s="5">
        <f>[25]集計!B25+[25]集計!C25</f>
        <v>138538</v>
      </c>
      <c r="F26" s="6">
        <f>[25]集計!C25</f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4" zoomScaleNormal="100" workbookViewId="0">
      <selection activeCell="D32" sqref="D32:F36"/>
    </sheetView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[26]集計!B25</f>
        <v>67399</v>
      </c>
      <c r="E26" s="5">
        <f>[26]集計!B25+[26]集計!C25</f>
        <v>138686</v>
      </c>
      <c r="F26" s="6">
        <f>[26]集計!C25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13" zoomScaleNormal="100" workbookViewId="0">
      <selection activeCell="D32" sqref="D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[28]集計!B25</f>
        <v>67467</v>
      </c>
      <c r="E26" s="5">
        <f>[28]集計!B25+[28]集計!C25</f>
        <v>138858</v>
      </c>
      <c r="F26" s="6">
        <f>[28]集計!C25</f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C36" sqref="C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[2]集計!B25</f>
        <v>65295</v>
      </c>
      <c r="E26" s="5">
        <f>[2]集計!B25+[2]集計!C25</f>
        <v>134442</v>
      </c>
      <c r="F26" s="6">
        <f>[2]集計!C25</f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F30" sqref="F30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[29]集計!B25</f>
        <v>67529</v>
      </c>
      <c r="E26" s="5">
        <f>[29]集計!B25+[29]集計!C25</f>
        <v>139006</v>
      </c>
      <c r="F26" s="6">
        <f>[29]集計!C25</f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13"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[30]集計!B25</f>
        <v>67589</v>
      </c>
      <c r="E26" s="5">
        <f>[30]集計!B25+[30]集計!C25</f>
        <v>139136</v>
      </c>
      <c r="F26" s="6">
        <f>[30]集計!C25</f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10"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[31]集計!B25</f>
        <v>67659</v>
      </c>
      <c r="E26" s="5">
        <f>[31]集計!B25+[31]集計!C25</f>
        <v>139274</v>
      </c>
      <c r="F26" s="6">
        <f>[31]集計!C25</f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10"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[32]集計!B25</f>
        <v>67749</v>
      </c>
      <c r="E26" s="5">
        <f>[32]集計!B25+[32]集計!C25</f>
        <v>139444</v>
      </c>
      <c r="F26" s="6">
        <f>[32]集計!C25</f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13"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[33]集計!B25</f>
        <v>67793</v>
      </c>
      <c r="E26" s="5">
        <f>[33]集計!B25+[33]集計!C25</f>
        <v>139535</v>
      </c>
      <c r="F26" s="6">
        <f>[33]集計!C25</f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13"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[34]集計!B25</f>
        <v>67865</v>
      </c>
      <c r="E26" s="5">
        <f>[34]集計!B25+[34]集計!C25</f>
        <v>139677</v>
      </c>
      <c r="F26" s="6">
        <f>[34]集計!C25</f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10" zoomScaleNormal="100" workbookViewId="0">
      <selection activeCell="D32" sqref="D32:F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[35]集計!B25</f>
        <v>67944</v>
      </c>
      <c r="E26" s="5">
        <f>[35]集計!B25+[35]集計!C25</f>
        <v>139839</v>
      </c>
      <c r="F26" s="6">
        <f>[35]集計!C25</f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10" zoomScaleNormal="100" workbookViewId="0">
      <selection activeCell="C40" sqref="C40:H40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[36]集計!B25</f>
        <v>68060</v>
      </c>
      <c r="E26" s="5">
        <f>[36]集計!B25+[36]集計!C25</f>
        <v>140068</v>
      </c>
      <c r="F26" s="6">
        <f>[36]集計!C25</f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>
      <selection activeCell="D32" sqref="D32"/>
    </sheetView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>
      <selection activeCell="D32" sqref="D32"/>
    </sheetView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[3]集計!B25</f>
        <v>65406</v>
      </c>
      <c r="E26" s="5">
        <f>[3]集計!B25+[3]集計!C25</f>
        <v>134711</v>
      </c>
      <c r="F26" s="6">
        <f>[3]集計!C25</f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7" workbookViewId="0">
      <selection activeCell="D32" sqref="D32"/>
    </sheetView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J26" sqref="J2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[4]集計!B25</f>
        <v>65525</v>
      </c>
      <c r="E26" s="5">
        <f>[4]集計!B25+[4]集計!C25</f>
        <v>134919</v>
      </c>
      <c r="F26" s="6">
        <f>[4]集計!C25</f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2" sqref="D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[5]集計!B25</f>
        <v>65573</v>
      </c>
      <c r="E26" s="5">
        <f>[5]集計!B25+[5]集計!C25</f>
        <v>135045</v>
      </c>
      <c r="F26" s="6">
        <f>[5]集計!C25</f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A16" zoomScaleNormal="100" workbookViewId="0">
      <selection activeCell="G33" sqref="G33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I32" sqref="I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[6]集計!B25</f>
        <v>65647</v>
      </c>
      <c r="E26" s="5">
        <f>[6]集計!B25+[6]集計!C25</f>
        <v>135216</v>
      </c>
      <c r="F26" s="6">
        <f>[6]集計!C25</f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K34" sqref="K3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f>[7]集計!B25</f>
        <v>65687</v>
      </c>
      <c r="E26" s="5">
        <f>[7]集計!B25+[7]集計!C25</f>
        <v>135263</v>
      </c>
      <c r="F26" s="6">
        <f>[7]集計!C25</f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97" t="s">
        <v>13</v>
      </c>
      <c r="D40" s="97"/>
      <c r="E40" s="97"/>
      <c r="F40" s="97"/>
      <c r="G40" s="97"/>
      <c r="H40" s="97"/>
    </row>
    <row r="41" spans="3:8" s="8" customFormat="1" x14ac:dyDescent="0.15">
      <c r="C41" s="98" t="s">
        <v>14</v>
      </c>
      <c r="D41" s="98"/>
      <c r="E41" s="98"/>
      <c r="F41" s="98"/>
      <c r="G41" s="98"/>
      <c r="H41" s="98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97" t="s">
        <v>16</v>
      </c>
      <c r="D44" s="97"/>
      <c r="E44" s="97"/>
      <c r="F44" s="97"/>
      <c r="G44" s="97"/>
      <c r="H44" s="97"/>
    </row>
    <row r="45" spans="3:8" s="8" customFormat="1" x14ac:dyDescent="0.15">
      <c r="C45" s="98" t="s">
        <v>14</v>
      </c>
      <c r="D45" s="98"/>
      <c r="E45" s="98"/>
      <c r="F45" s="98"/>
      <c r="G45" s="98"/>
      <c r="H45" s="98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97" t="s">
        <v>18</v>
      </c>
      <c r="D48" s="97"/>
      <c r="E48" s="97"/>
      <c r="F48" s="97"/>
      <c r="G48" s="97"/>
      <c r="H48" s="97"/>
    </row>
    <row r="49" spans="3:8" x14ac:dyDescent="0.15">
      <c r="C49" s="98" t="s">
        <v>19</v>
      </c>
      <c r="D49" s="98"/>
      <c r="E49" s="98"/>
      <c r="F49" s="98"/>
      <c r="G49" s="98"/>
      <c r="H49" s="9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E34" sqref="E34"/>
    </sheetView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D32</f>
        <v>65740</v>
      </c>
      <c r="E26" s="5">
        <f>D26+F26</f>
        <v>135382</v>
      </c>
      <c r="F26" s="6">
        <f>E32</f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00" t="s">
        <v>13</v>
      </c>
      <c r="D40" s="100"/>
      <c r="E40" s="100"/>
      <c r="F40" s="100"/>
      <c r="G40" s="100"/>
      <c r="H40" s="100"/>
    </row>
    <row r="41" spans="3:8" s="40" customFormat="1" x14ac:dyDescent="0.15">
      <c r="C41" s="99" t="s">
        <v>14</v>
      </c>
      <c r="D41" s="99"/>
      <c r="E41" s="99"/>
      <c r="F41" s="99"/>
      <c r="G41" s="99"/>
      <c r="H41" s="99"/>
    </row>
    <row r="42" spans="3:8" s="40" customFormat="1" x14ac:dyDescent="0.15">
      <c r="C42" s="88"/>
      <c r="D42" s="88"/>
      <c r="E42" s="88"/>
      <c r="F42" s="88"/>
      <c r="G42" s="88"/>
      <c r="H42" s="88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00" t="s">
        <v>16</v>
      </c>
      <c r="D44" s="100"/>
      <c r="E44" s="100"/>
      <c r="F44" s="100"/>
      <c r="G44" s="100"/>
      <c r="H44" s="100"/>
    </row>
    <row r="45" spans="3:8" s="40" customFormat="1" x14ac:dyDescent="0.15">
      <c r="C45" s="99" t="s">
        <v>14</v>
      </c>
      <c r="D45" s="99"/>
      <c r="E45" s="99"/>
      <c r="F45" s="99"/>
      <c r="G45" s="99"/>
      <c r="H45" s="99"/>
    </row>
    <row r="46" spans="3:8" s="40" customFormat="1" x14ac:dyDescent="0.15">
      <c r="C46" s="88"/>
      <c r="D46" s="88"/>
      <c r="E46" s="88"/>
      <c r="F46" s="88"/>
      <c r="G46" s="88"/>
      <c r="H46" s="88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00" t="s">
        <v>18</v>
      </c>
      <c r="D48" s="100"/>
      <c r="E48" s="100"/>
      <c r="F48" s="100"/>
      <c r="G48" s="100"/>
      <c r="H48" s="100"/>
    </row>
    <row r="49" spans="3:8" x14ac:dyDescent="0.15">
      <c r="C49" s="99" t="s">
        <v>19</v>
      </c>
      <c r="D49" s="99"/>
      <c r="E49" s="99"/>
      <c r="F49" s="99"/>
      <c r="G49" s="99"/>
      <c r="H49" s="9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73</vt:i4>
      </vt:variant>
      <vt:variant>
        <vt:lpstr>名前付き一覧</vt:lpstr>
      </vt:variant>
      <vt:variant>
        <vt:i4>69</vt:i4>
      </vt:variant>
    </vt:vector>
  </HeadingPairs>
  <TitlesOfParts>
    <vt:vector size="142" baseType="lpstr"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令和6年1月末!Print_Area</vt:lpstr>
      <vt:lpstr>令和6年2月末!Print_Area</vt:lpstr>
      <vt:lpstr>令和6年3月末!Print_Area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長谷川 真由美 [Mayumi Hasegawa]</cp:lastModifiedBy>
  <cp:lastPrinted>2021-02-18T00:11:49Z</cp:lastPrinted>
  <dcterms:created xsi:type="dcterms:W3CDTF">2008-04-09T05:36:44Z</dcterms:created>
  <dcterms:modified xsi:type="dcterms:W3CDTF">2024-04-02T06:20:53Z</dcterms:modified>
</cp:coreProperties>
</file>