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20730" windowHeight="7875" tabRatio="8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AM40" i="9"/>
  <c r="U40" i="9"/>
  <c r="C40" i="9"/>
  <c r="BW39" i="9"/>
  <c r="AM39" i="9"/>
  <c r="U39" i="9"/>
  <c r="C39" i="9"/>
  <c r="BW38" i="9"/>
  <c r="AM38" i="9"/>
  <c r="U38" i="9"/>
  <c r="C38" i="9"/>
  <c r="CO37" i="9"/>
  <c r="CO38" i="9" s="1"/>
  <c r="CO39" i="9" s="1"/>
  <c r="CO40" i="9" s="1"/>
  <c r="CO41" i="9" s="1"/>
  <c r="CO42" i="9" s="1"/>
  <c r="CO43" i="9" s="1"/>
  <c r="BW37" i="9"/>
  <c r="AM37" i="9"/>
  <c r="CO36" i="9"/>
  <c r="BW36" i="9"/>
  <c r="AM36" i="9"/>
  <c r="CO35" i="9"/>
  <c r="BW35" i="9"/>
  <c r="AM35" i="9"/>
  <c r="CO34" i="9"/>
  <c r="BW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BE38" i="9" s="1"/>
  <c r="BE39" i="9" s="1"/>
  <c r="BE40" i="9" s="1"/>
  <c r="AM34" i="9"/>
</calcChain>
</file>

<file path=xl/sharedStrings.xml><?xml version="1.0" encoding="utf-8"?>
<sst xmlns="http://schemas.openxmlformats.org/spreadsheetml/2006/main" count="1069" uniqueCount="562">
  <si>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</si>
  <si>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</si>
  <si>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</si>
  <si>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</si>
  <si>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</si>
  <si>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</si>
  <si>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</si>
  <si>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</si>
  <si>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</si>
  <si>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</si>
  <si>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</si>
  <si>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</si>
  <si>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</si>
  <si>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</si>
  <si>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</si>
  <si>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</si>
  <si>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</si>
  <si>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</si>
  <si>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</si>
  <si>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</si>
  <si>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</si>
  <si>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</si>
  <si>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</si>
  <si>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</si>
  <si>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</si>
  <si>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</si>
  <si>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</si>
  <si>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</si>
  <si>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</si>
  <si>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</si>
  <si>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</si>
  <si>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</si>
  <si>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</si>
  <si>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</si>
  <si>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</si>
  <si>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</si>
  <si>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</si>
  <si>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</si>
  <si>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</si>
  <si>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</si>
  <si>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</si>
  <si>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</si>
  <si>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</si>
  <si>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</si>
  <si>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</si>
  <si>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</si>
  <si>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</si>
  <si>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</si>
  <si>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</si>
  <si>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</si>
  <si>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</si>
  <si>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</si>
  <si>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</si>
  <si>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</si>
  <si>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</si>
  <si>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</si>
  <si>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</si>
  <si>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</si>
  <si>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</si>
  <si>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</si>
  <si>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</si>
  <si>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</si>
  <si>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</si>
  <si>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</si>
  <si>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</si>
  <si>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</si>
  <si>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</si>
  <si>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</si>
  <si>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</si>
  <si>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</si>
  <si>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</si>
  <si>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</si>
  <si>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</si>
  <si>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</si>
  <si>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</si>
  <si>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</si>
  <si>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</si>
  <si>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</si>
  <si>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</si>
  <si>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</si>
  <si>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</si>
  <si>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</si>
  <si>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</si>
  <si>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</si>
  <si>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</si>
  <si>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</si>
  <si>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</si>
  <si>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</si>
  <si>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</si>
  <si>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</si>
  <si>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</si>
  <si>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</si>
  <si>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</si>
  <si>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</si>
  <si>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</si>
  <si>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</si>
  <si>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</si>
  <si>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</si>
  <si>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</si>
  <si>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</si>
  <si>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</si>
  <si>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</si>
  <si>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</si>
  <si>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</si>
  <si>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</si>
  <si>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</si>
  <si>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</si>
  <si>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</si>
  <si>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</si>
  <si>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</si>
  <si>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</si>
  <si>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</si>
  <si>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</si>
  <si>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</si>
  <si>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</si>
  <si>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</si>
  <si>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</si>
  <si>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</si>
  <si>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</si>
  <si>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</si>
  <si>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</si>
  <si>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</si>
  <si>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</si>
  <si>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</si>
  <si>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</si>
  <si>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</si>
  <si>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</si>
  <si>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</si>
  <si>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</si>
  <si>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</si>
  <si>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</si>
  <si>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</si>
  <si>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</si>
  <si>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</si>
  <si>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</si>
  <si>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</si>
  <si>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</si>
  <si>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</si>
  <si>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</si>
  <si>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</si>
  <si>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</si>
  <si>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</si>
  <si>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</si>
  <si>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</si>
  <si>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</si>
  <si>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</si>
  <si>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</si>
  <si>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</si>
  <si>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</si>
  <si>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</si>
  <si>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</si>
  <si>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</si>
  <si>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</si>
  <si>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</si>
  <si>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</si>
  <si>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</si>
  <si>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</si>
  <si>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</si>
  <si>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</si>
  <si>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</si>
  <si>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</si>
  <si>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</si>
  <si>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</si>
  <si>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</si>
  <si>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</si>
  <si>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</si>
  <si>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</si>
  <si>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</si>
  <si>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</si>
  <si>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</si>
  <si>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</si>
  <si>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</si>
  <si>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</si>
  <si>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</si>
  <si>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</si>
  <si>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</si>
  <si>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</si>
  <si>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</si>
  <si>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</si>
  <si>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</si>
  <si>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</si>
  <si>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</si>
  <si>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</si>
  <si>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</si>
  <si>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</si>
  <si>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</si>
  <si>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</si>
  <si>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</si>
  <si>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</si>
  <si>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</si>
  <si>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</si>
  <si>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</si>
  <si>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</si>
  <si>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</si>
  <si>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宮城県石巻市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</si>
  <si>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</si>
  <si>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</si>
  <si>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</si>
  <si>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</si>
  <si>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</si>
  <si>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</si>
  <si>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</si>
  <si>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</si>
  <si>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</si>
  <si>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</si>
  <si>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</si>
  <si>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</si>
  <si>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</si>
  <si>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</si>
  <si>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</si>
  <si>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</si>
  <si>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</si>
  <si>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</si>
  <si>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</si>
  <si>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</si>
  <si>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</si>
  <si>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</si>
  <si>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</si>
  <si>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</si>
  <si>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</si>
  <si>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</si>
  <si>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</si>
  <si>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</si>
  <si>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</si>
  <si>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</si>
  <si>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</si>
  <si>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</si>
  <si>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</si>
  <si>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</si>
  <si>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</si>
  <si>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</si>
  <si>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</si>
  <si>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</si>
  <si>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</si>
  <si>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</si>
  <si>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</si>
  <si>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</si>
  <si>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</si>
  <si>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</si>
  <si>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</si>
  <si>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</si>
  <si>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</si>
  <si>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</si>
  <si>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</si>
  <si>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</si>
  <si>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</si>
  <si>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</si>
  <si>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</si>
  <si>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</si>
  <si>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</si>
  <si>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</si>
  <si>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</si>
  <si>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</si>
  <si>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</si>
  <si>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</si>
  <si>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</si>
  <si>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</si>
  <si>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</si>
  <si>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</si>
  <si>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</si>
  <si>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</si>
  <si>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</si>
  <si>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</si>
  <si>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</si>
  <si>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</si>
  <si>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</si>
  <si>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</si>
  <si>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</si>
  <si>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</si>
  <si>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</si>
  <si>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</si>
  <si>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</si>
  <si>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</si>
  <si>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</si>
  <si>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</si>
  <si>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</si>
  <si>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</si>
  <si>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</si>
  <si>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</si>
  <si>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</si>
  <si>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</si>
  <si>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</si>
  <si>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</si>
  <si>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</si>
  <si>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</si>
  <si>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</si>
  <si>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</si>
  <si>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</si>
  <si>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</si>
  <si>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</si>
  <si>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</si>
  <si>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</si>
  <si>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</si>
  <si>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</si>
  <si>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</si>
  <si>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</si>
  <si>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</si>
  <si>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</si>
  <si>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</si>
  <si>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</si>
  <si>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</si>
  <si>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</si>
  <si>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</si>
  <si>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</si>
  <si>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</si>
  <si>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</si>
  <si>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</si>
  <si>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</si>
  <si>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</si>
  <si>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</si>
  <si>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</si>
  <si>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</si>
  <si>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</si>
  <si>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</si>
  <si>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</si>
  <si>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</si>
  <si>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</si>
  <si>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</si>
  <si>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</si>
  <si>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</si>
  <si>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</si>
  <si>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</si>
  <si>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</si>
  <si>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</si>
  <si>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</si>
  <si>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</si>
  <si>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</si>
  <si>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</si>
  <si>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</si>
  <si>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</si>
  <si>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</si>
  <si>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</si>
  <si>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</si>
  <si>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</si>
  <si>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</si>
  <si>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</si>
  <si>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</si>
  <si>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</si>
  <si>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</si>
  <si>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</si>
  <si>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</si>
  <si>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</si>
  <si>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宮城県石巻市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</si>
  <si>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</si>
  <si>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</si>
  <si>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</si>
  <si>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</si>
  <si>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</si>
  <si>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</si>
  <si>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</si>
  <si>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</si>
  <si>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</si>
  <si>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</si>
  <si>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</si>
  <si>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</si>
  <si>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</si>
  <si>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</si>
  <si>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</si>
  <si>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</si>
  <si>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</si>
  <si>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</si>
  <si>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</si>
  <si>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</si>
  <si>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</si>
  <si>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市街地開発事業特別会計（普通会計）</t>
    <phoneticPr fontId="5"/>
  </si>
  <si>
    <t>産業用地整備事業特別会計（普通会計）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</si>
  <si>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</si>
  <si>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</si>
  <si>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</si>
  <si>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</si>
  <si>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</si>
  <si>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</si>
  <si>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</si>
  <si>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</si>
  <si>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</si>
  <si>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</si>
  <si>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</si>
  <si>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</si>
  <si>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</si>
  <si>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</si>
  <si>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国民健康保険事業特別会計</t>
    <phoneticPr fontId="5"/>
  </si>
  <si>
    <t>後期高齢者医療特別会計</t>
    <phoneticPr fontId="5"/>
  </si>
  <si>
    <t>介護保険事業特別会計</t>
    <phoneticPr fontId="5"/>
  </si>
  <si>
    <t>病院事業会計</t>
    <phoneticPr fontId="5"/>
  </si>
  <si>
    <t>法適用企業</t>
    <phoneticPr fontId="5"/>
  </si>
  <si>
    <t>水産物地方卸売市場事業特別会計</t>
    <phoneticPr fontId="5"/>
  </si>
  <si>
    <t>法非適用企業</t>
    <phoneticPr fontId="5"/>
  </si>
  <si>
    <t>下水道事業特別会計</t>
    <phoneticPr fontId="5"/>
  </si>
  <si>
    <t>漁業集落排水事業特別会計</t>
    <phoneticPr fontId="5"/>
  </si>
  <si>
    <t>農業集落排水事業特別会計</t>
    <phoneticPr fontId="5"/>
  </si>
  <si>
    <t>浄化槽整備事業特別会計</t>
    <phoneticPr fontId="5"/>
  </si>
  <si>
    <t>市街地開発事業特別会計</t>
    <phoneticPr fontId="5"/>
  </si>
  <si>
    <t>産業用地整備事業特別会計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</si>
  <si>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</si>
  <si>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</si>
  <si>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</si>
  <si>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</si>
  <si>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</si>
  <si>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</si>
  <si>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</si>
  <si>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</si>
  <si>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</si>
  <si>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</si>
  <si>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</si>
  <si>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</si>
  <si>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</si>
  <si>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</si>
  <si>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</si>
  <si>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</si>
  <si>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</si>
  <si>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</si>
  <si>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</si>
  <si>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</si>
  <si>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</si>
  <si>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</si>
  <si>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</si>
  <si>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</si>
  <si>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</si>
  <si>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</si>
  <si>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</si>
  <si>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</si>
  <si>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</si>
  <si>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</si>
  <si>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</si>
  <si>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</si>
  <si>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</si>
  <si>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</si>
  <si>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</si>
  <si>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</si>
  <si>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</si>
  <si>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</si>
  <si>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</si>
  <si>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</si>
  <si>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</si>
  <si>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</si>
  <si>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</si>
  <si>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</si>
  <si>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</si>
  <si>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</si>
  <si>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</si>
  <si>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</si>
  <si>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</si>
  <si>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</si>
  <si>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</si>
  <si>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</si>
  <si>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</si>
  <si>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</si>
  <si>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</si>
  <si>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</si>
  <si>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</si>
  <si>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</si>
  <si>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</si>
  <si>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</si>
  <si>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</si>
  <si>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</si>
  <si>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</si>
  <si>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</si>
  <si>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</si>
  <si>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</si>
  <si>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</si>
  <si>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</si>
  <si>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</si>
  <si>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</si>
  <si>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</si>
  <si>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</si>
  <si>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</si>
  <si>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</si>
  <si>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</si>
  <si>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</si>
  <si>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</si>
  <si>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</si>
  <si>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</si>
  <si>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</si>
  <si>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</si>
  <si>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</si>
  <si>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</si>
  <si>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</si>
  <si>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</si>
  <si>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</si>
  <si>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</si>
  <si>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</si>
  <si>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</si>
  <si>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</si>
  <si>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</si>
  <si>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</si>
  <si>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</si>
  <si>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</si>
  <si>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</si>
  <si>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</si>
  <si>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</si>
  <si>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</si>
  <si>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</si>
  <si>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</si>
  <si>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</si>
  <si>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</si>
  <si>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</si>
  <si>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</si>
  <si>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</si>
  <si>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</si>
  <si>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</si>
  <si>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</si>
  <si>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</si>
  <si>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</si>
  <si>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</si>
  <si>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</si>
  <si>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</si>
  <si>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</si>
  <si>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</si>
  <si>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</si>
  <si>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</si>
  <si>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</si>
  <si>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</si>
  <si>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</si>
  <si>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</si>
  <si>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</si>
  <si>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</si>
  <si>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</si>
  <si>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</si>
  <si>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</si>
  <si>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</si>
  <si>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</si>
  <si>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</si>
  <si>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</si>
  <si>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</si>
  <si>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</si>
  <si>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</si>
  <si>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4.07</t>
  </si>
  <si>
    <t>▲ 3.31</t>
  </si>
  <si>
    <t>一般会計</t>
  </si>
  <si>
    <t>介護保険事業特別会計</t>
  </si>
  <si>
    <t>農業集落排水事業特別会計</t>
  </si>
  <si>
    <t>国民健康保険事業特別会計</t>
  </si>
  <si>
    <t>後期高齢者医療特別会計</t>
  </si>
  <si>
    <t>土地取得特別会計</t>
  </si>
  <si>
    <t>市街地開発事業特別会計（普通会計）</t>
  </si>
  <si>
    <t>産業用地整備事業特別会計（普通会計）</t>
  </si>
  <si>
    <t>その他会計（赤字）</t>
  </si>
  <si>
    <t>▲ 0.98</t>
  </si>
  <si>
    <t>その他会計（黒字）</t>
  </si>
  <si>
    <t>-</t>
    <phoneticPr fontId="2"/>
  </si>
  <si>
    <t>石巻地区広域行政事務組合</t>
    <rPh sb="0" eb="2">
      <t>イシノマキ</t>
    </rPh>
    <rPh sb="2" eb="4">
      <t>チク</t>
    </rPh>
    <rPh sb="4" eb="6">
      <t>コウイキ</t>
    </rPh>
    <rPh sb="6" eb="8">
      <t>ギョウセイ</t>
    </rPh>
    <rPh sb="8" eb="10">
      <t>ジム</t>
    </rPh>
    <rPh sb="10" eb="12">
      <t>クミアイ</t>
    </rPh>
    <phoneticPr fontId="2"/>
  </si>
  <si>
    <t>石巻地方広域水道企業団</t>
    <rPh sb="0" eb="2">
      <t>イシノマキ</t>
    </rPh>
    <rPh sb="2" eb="4">
      <t>チホウ</t>
    </rPh>
    <rPh sb="4" eb="6">
      <t>コウイキ</t>
    </rPh>
    <rPh sb="6" eb="8">
      <t>スイドウ</t>
    </rPh>
    <rPh sb="8" eb="10">
      <t>キギョウ</t>
    </rPh>
    <rPh sb="10" eb="11">
      <t>ダン</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</si>
  <si>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</si>
  <si>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</si>
  <si>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宮城県後期高齢者医療広域連合（一般会計）</t>
    <rPh sb="0" eb="3">
      <t>ミヤギケン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</si>
  <si>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宮城県後期高齢者医療広域連合（後期高齢者医療事業会計）</t>
    <rPh sb="0" eb="3">
      <t>ミヤギケン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</si>
  <si>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</si>
  <si>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</si>
  <si>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石巻市水産加工排水処理公社</t>
    <rPh sb="0" eb="3">
      <t>イシノマキシ</t>
    </rPh>
    <rPh sb="3" eb="5">
      <t>スイサン</t>
    </rPh>
    <rPh sb="5" eb="7">
      <t>カコウ</t>
    </rPh>
    <rPh sb="7" eb="9">
      <t>ハイスイ</t>
    </rPh>
    <rPh sb="9" eb="11">
      <t>ショリ</t>
    </rPh>
    <rPh sb="11" eb="13">
      <t>コウシャ</t>
    </rPh>
    <phoneticPr fontId="2"/>
  </si>
  <si>
    <t>石巻市芸術文化振興財団</t>
    <rPh sb="0" eb="3">
      <t>イシノマキシ</t>
    </rPh>
    <rPh sb="3" eb="5">
      <t>ゲイジュツ</t>
    </rPh>
    <rPh sb="5" eb="7">
      <t>ブンカ</t>
    </rPh>
    <rPh sb="7" eb="9">
      <t>シンコウ</t>
    </rPh>
    <rPh sb="9" eb="11">
      <t>ザイダン</t>
    </rPh>
    <phoneticPr fontId="2"/>
  </si>
  <si>
    <t>石巻地区勤労者福祉サービスセンター</t>
    <rPh sb="0" eb="2">
      <t>イシノマキ</t>
    </rPh>
    <rPh sb="2" eb="4">
      <t>チク</t>
    </rPh>
    <rPh sb="4" eb="7">
      <t>キンロウシャ</t>
    </rPh>
    <rPh sb="7" eb="9">
      <t>フクシ</t>
    </rPh>
    <phoneticPr fontId="2"/>
  </si>
  <si>
    <t>石巻魚市場</t>
    <rPh sb="0" eb="2">
      <t>イシノマキ</t>
    </rPh>
    <rPh sb="2" eb="3">
      <t>ウオ</t>
    </rPh>
    <rPh sb="3" eb="5">
      <t>イチバ</t>
    </rPh>
    <phoneticPr fontId="2"/>
  </si>
  <si>
    <t>石巻青果</t>
    <rPh sb="0" eb="2">
      <t>イシノマキ</t>
    </rPh>
    <rPh sb="2" eb="4">
      <t>セイカ</t>
    </rPh>
    <phoneticPr fontId="2"/>
  </si>
  <si>
    <t>網地島ライン</t>
    <rPh sb="0" eb="3">
      <t>アジシマ</t>
    </rPh>
    <phoneticPr fontId="2"/>
  </si>
  <si>
    <t>街づくりまんぼう</t>
    <rPh sb="0" eb="1">
      <t>マチ</t>
    </rPh>
    <phoneticPr fontId="2"/>
  </si>
  <si>
    <t>かほく・上品の郷</t>
    <rPh sb="4" eb="6">
      <t>ジョウヒン</t>
    </rPh>
    <rPh sb="7" eb="8">
      <t>サト</t>
    </rPh>
    <phoneticPr fontId="2"/>
  </si>
  <si>
    <t>牡鹿産業</t>
    <rPh sb="0" eb="2">
      <t>オシカ</t>
    </rPh>
    <rPh sb="2" eb="4">
      <t>サンギョウ</t>
    </rPh>
    <phoneticPr fontId="2"/>
  </si>
  <si>
    <t>石巻産業創造</t>
    <rPh sb="0" eb="2">
      <t>イシノマキ</t>
    </rPh>
    <rPh sb="2" eb="4">
      <t>サンギョウ</t>
    </rPh>
    <rPh sb="4" eb="6">
      <t>ソウゾウ</t>
    </rPh>
    <phoneticPr fontId="2"/>
  </si>
  <si>
    <t>おしかパブリックサービス</t>
    <phoneticPr fontId="2"/>
  </si>
  <si>
    <t>-</t>
    <phoneticPr fontId="2"/>
  </si>
  <si>
    <t>-</t>
    <phoneticPr fontId="2"/>
  </si>
  <si>
    <t>石巻地域高等教育事業団</t>
    <rPh sb="0" eb="2">
      <t>イシノマキ</t>
    </rPh>
    <rPh sb="2" eb="4">
      <t>チイキ</t>
    </rPh>
    <rPh sb="4" eb="6">
      <t>コウトウ</t>
    </rPh>
    <rPh sb="6" eb="8">
      <t>キョウイク</t>
    </rPh>
    <rPh sb="8" eb="11">
      <t>ジギョウダン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</si>
</sst>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41890</c:v>
                </c:pt>
                <c:pt idx="1">
                  <c:v>46469</c:v>
                </c:pt>
                <c:pt idx="2">
                  <c:v>63207</c:v>
                </c:pt>
                <c:pt idx="3">
                  <c:v>95406</c:v>
                </c:pt>
                <c:pt idx="4">
                  <c:v>229933</c:v>
                </c:pt>
              </c:numCache>
            </c:numRef>
          </c:val>
          <c:smooth val="0"/>
        </c:ser>
        <c:dLbls>
          <c:showLegendKey val="0"/>
          <c:showVal val="0"/>
          <c:showCatName val="0"/>
          <c:showSerName val="0"/>
          <c:showPercent val="0"/>
          <c:showBubbleSize val="0"/>
        </c:dLbls>
        <c:marker val="1"/>
        <c:smooth val="0"/>
        <c:axId val="125469824"/>
        <c:axId val="125471744"/>
      </c:lineChart>
      <c:catAx>
        <c:axId val="12546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1744"/>
        <c:crosses val="autoZero"/>
        <c:auto val="1"/>
        <c:lblAlgn val="ctr"/>
        <c:lblOffset val="100"/>
        <c:tickLblSkip val="1"/>
        <c:tickMarkSkip val="1"/>
        <c:noMultiLvlLbl val="0"/>
      </c:catAx>
      <c:valAx>
        <c:axId val="1254717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6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1.87</c:v>
                </c:pt>
                <c:pt idx="1">
                  <c:v>2.73</c:v>
                </c:pt>
                <c:pt idx="2">
                  <c:v>19.21</c:v>
                </c:pt>
                <c:pt idx="3">
                  <c:v>23.36</c:v>
                </c:pt>
                <c:pt idx="4">
                  <c:v>23.09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6.11</c:v>
                </c:pt>
                <c:pt idx="1">
                  <c:v>8.52</c:v>
                </c:pt>
                <c:pt idx="2">
                  <c:v>13.17</c:v>
                </c:pt>
                <c:pt idx="3">
                  <c:v>25.09</c:v>
                </c:pt>
                <c:pt idx="4">
                  <c:v>32.19</c:v>
                </c:pt>
              </c:numCache>
            </c:numRef>
          </c:val>
        </c:ser>
        <c:dLbls>
          <c:showLegendKey val="0"/>
          <c:showVal val="0"/>
          <c:showCatName val="0"/>
          <c:showSerName val="0"/>
          <c:showPercent val="0"/>
          <c:showBubbleSize val="0"/>
        </c:dLbls>
        <c:gapWidth val="250"/>
        <c:overlap val="100"/>
        <c:axId val="125673856"/>
        <c:axId val="125675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0.99</c:v>
                </c:pt>
                <c:pt idx="1">
                  <c:v>3.79</c:v>
                </c:pt>
                <c:pt idx="2">
                  <c:v>19.079999999999998</c:v>
                </c:pt>
                <c:pt idx="3">
                  <c:v>-4.07</c:v>
                </c:pt>
                <c:pt idx="4">
                  <c:v>-3.31</c:v>
                </c:pt>
              </c:numCache>
            </c:numRef>
          </c:val>
          <c:smooth val="0"/>
        </c:ser>
        <c:dLbls>
          <c:showLegendKey val="0"/>
          <c:showVal val="0"/>
          <c:showCatName val="0"/>
          <c:showSerName val="0"/>
          <c:showPercent val="0"/>
          <c:showBubbleSize val="0"/>
        </c:dLbls>
        <c:marker val="1"/>
        <c:smooth val="0"/>
        <c:axId val="125673856"/>
        <c:axId val="125675776"/>
      </c:lineChart>
      <c:catAx>
        <c:axId val="1256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675776"/>
        <c:crosses val="autoZero"/>
        <c:auto val="1"/>
        <c:lblAlgn val="ctr"/>
        <c:lblOffset val="100"/>
        <c:tickLblSkip val="1"/>
        <c:tickMarkSkip val="1"/>
        <c:noMultiLvlLbl val="0"/>
      </c:catAx>
      <c:valAx>
        <c:axId val="12567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67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0.42</c:v>
                </c:pt>
                <c:pt idx="4">
                  <c:v>#N/A</c:v>
                </c:pt>
                <c:pt idx="5">
                  <c:v>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0.98</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産業用地整備事業特別会計（普通会計）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市街地開発事業特別会計（普通会計）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c:v>
                </c:pt>
                <c:pt idx="4">
                  <c:v>#N/A</c:v>
                </c:pt>
                <c:pt idx="5">
                  <c:v>0.05</c:v>
                </c:pt>
                <c:pt idx="6">
                  <c:v>#N/A</c:v>
                </c:pt>
                <c:pt idx="7">
                  <c:v>0.01</c:v>
                </c:pt>
                <c:pt idx="8">
                  <c:v>#N/A</c:v>
                </c:pt>
                <c:pt idx="9">
                  <c:v>0.03</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1.78</c:v>
                </c:pt>
                <c:pt idx="2">
                  <c:v>#N/A</c:v>
                </c:pt>
                <c:pt idx="3">
                  <c:v>0.02</c:v>
                </c:pt>
                <c:pt idx="4">
                  <c:v>#N/A</c:v>
                </c:pt>
                <c:pt idx="5">
                  <c:v>2.4</c:v>
                </c:pt>
                <c:pt idx="6">
                  <c:v>#N/A</c:v>
                </c:pt>
                <c:pt idx="7">
                  <c:v>0.02</c:v>
                </c:pt>
                <c:pt idx="8">
                  <c:v>#N/A</c:v>
                </c:pt>
                <c:pt idx="9">
                  <c:v>7.0000000000000007E-2</c:v>
                </c:pt>
              </c:numCache>
            </c:numRef>
          </c:val>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0.03</c:v>
                </c:pt>
                <c:pt idx="8">
                  <c:v>#N/A</c:v>
                </c:pt>
                <c:pt idx="9">
                  <c:v>0.12</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0.01</c:v>
                </c:pt>
                <c:pt idx="2">
                  <c:v>#N/A</c:v>
                </c:pt>
                <c:pt idx="3">
                  <c:v>0</c:v>
                </c:pt>
                <c:pt idx="4">
                  <c:v>#N/A</c:v>
                </c:pt>
                <c:pt idx="5">
                  <c:v>0.72</c:v>
                </c:pt>
                <c:pt idx="6">
                  <c:v>#N/A</c:v>
                </c:pt>
                <c:pt idx="7">
                  <c:v>0</c:v>
                </c:pt>
                <c:pt idx="8">
                  <c:v>#N/A</c:v>
                </c:pt>
                <c:pt idx="9">
                  <c:v>0.17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1.87</c:v>
                </c:pt>
                <c:pt idx="2">
                  <c:v>#N/A</c:v>
                </c:pt>
                <c:pt idx="3">
                  <c:v>2.73</c:v>
                </c:pt>
                <c:pt idx="4">
                  <c:v>#N/A</c:v>
                </c:pt>
                <c:pt idx="5">
                  <c:v>19.21</c:v>
                </c:pt>
                <c:pt idx="6">
                  <c:v>#N/A</c:v>
                </c:pt>
                <c:pt idx="7">
                  <c:v>23.36</c:v>
                </c:pt>
                <c:pt idx="8">
                  <c:v>#N/A</c:v>
                </c:pt>
                <c:pt idx="9">
                  <c:v>23.07</c:v>
                </c:pt>
              </c:numCache>
            </c:numRef>
          </c:val>
        </c:ser>
        <c:dLbls>
          <c:showLegendKey val="0"/>
          <c:showVal val="0"/>
          <c:showCatName val="0"/>
          <c:showSerName val="0"/>
          <c:showPercent val="0"/>
          <c:showBubbleSize val="0"/>
        </c:dLbls>
        <c:gapWidth val="150"/>
        <c:overlap val="100"/>
        <c:axId val="133192320"/>
        <c:axId val="133214592"/>
      </c:barChart>
      <c:catAx>
        <c:axId val="13319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214592"/>
        <c:crosses val="autoZero"/>
        <c:auto val="1"/>
        <c:lblAlgn val="ctr"/>
        <c:lblOffset val="100"/>
        <c:tickLblSkip val="1"/>
        <c:tickMarkSkip val="1"/>
        <c:noMultiLvlLbl val="0"/>
      </c:catAx>
      <c:valAx>
        <c:axId val="13321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192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7578</c:v>
                </c:pt>
                <c:pt idx="5">
                  <c:v>7387</c:v>
                </c:pt>
                <c:pt idx="8">
                  <c:v>6324</c:v>
                </c:pt>
                <c:pt idx="11">
                  <c:v>6574</c:v>
                </c:pt>
                <c:pt idx="14">
                  <c:v>6699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162</c:v>
                </c:pt>
                <c:pt idx="3">
                  <c:v>1442</c:v>
                </c:pt>
                <c:pt idx="6">
                  <c:v>93</c:v>
                </c:pt>
                <c:pt idx="9">
                  <c:v>31</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921</c:v>
                </c:pt>
                <c:pt idx="3">
                  <c:v>728</c:v>
                </c:pt>
                <c:pt idx="6">
                  <c:v>621</c:v>
                </c:pt>
                <c:pt idx="9">
                  <c:v>592</c:v>
                </c:pt>
                <c:pt idx="12">
                  <c:v>765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2730</c:v>
                </c:pt>
                <c:pt idx="3">
                  <c:v>2776</c:v>
                </c:pt>
                <c:pt idx="6">
                  <c:v>2556</c:v>
                </c:pt>
                <c:pt idx="9">
                  <c:v>2352</c:v>
                </c:pt>
                <c:pt idx="12">
                  <c:v>2697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8417</c:v>
                </c:pt>
                <c:pt idx="3">
                  <c:v>8520</c:v>
                </c:pt>
                <c:pt idx="6">
                  <c:v>8308</c:v>
                </c:pt>
                <c:pt idx="9">
                  <c:v>8368</c:v>
                </c:pt>
                <c:pt idx="12">
                  <c:v>8826</c:v>
                </c:pt>
              </c:numCache>
            </c:numRef>
          </c:val>
        </c:ser>
        <c:dLbls>
          <c:showLegendKey val="0"/>
          <c:showVal val="0"/>
          <c:showCatName val="0"/>
          <c:showSerName val="0"/>
          <c:showPercent val="0"/>
          <c:showBubbleSize val="0"/>
        </c:dLbls>
        <c:gapWidth val="100"/>
        <c:overlap val="100"/>
        <c:axId val="134084480"/>
        <c:axId val="13462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4654</c:v>
                </c:pt>
                <c:pt idx="2">
                  <c:v>#N/A</c:v>
                </c:pt>
                <c:pt idx="3">
                  <c:v>#N/A</c:v>
                </c:pt>
                <c:pt idx="4">
                  <c:v>6080</c:v>
                </c:pt>
                <c:pt idx="5">
                  <c:v>#N/A</c:v>
                </c:pt>
                <c:pt idx="6">
                  <c:v>#N/A</c:v>
                </c:pt>
                <c:pt idx="7">
                  <c:v>5254</c:v>
                </c:pt>
                <c:pt idx="8">
                  <c:v>#N/A</c:v>
                </c:pt>
                <c:pt idx="9">
                  <c:v>#N/A</c:v>
                </c:pt>
                <c:pt idx="10">
                  <c:v>4769</c:v>
                </c:pt>
                <c:pt idx="11">
                  <c:v>#N/A</c:v>
                </c:pt>
                <c:pt idx="12">
                  <c:v>#N/A</c:v>
                </c:pt>
                <c:pt idx="13">
                  <c:v>5608</c:v>
                </c:pt>
                <c:pt idx="14">
                  <c:v>#N/A</c:v>
                </c:pt>
              </c:numCache>
            </c:numRef>
          </c:val>
          <c:smooth val="0"/>
        </c:ser>
        <c:dLbls>
          <c:showLegendKey val="0"/>
          <c:showVal val="0"/>
          <c:showCatName val="0"/>
          <c:showSerName val="0"/>
          <c:showPercent val="0"/>
          <c:showBubbleSize val="0"/>
        </c:dLbls>
        <c:marker val="1"/>
        <c:smooth val="0"/>
        <c:axId val="134084480"/>
        <c:axId val="134623232"/>
      </c:lineChart>
      <c:catAx>
        <c:axId val="13408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623232"/>
        <c:crosses val="autoZero"/>
        <c:auto val="1"/>
        <c:lblAlgn val="ctr"/>
        <c:lblOffset val="100"/>
        <c:tickLblSkip val="1"/>
        <c:tickMarkSkip val="1"/>
        <c:noMultiLvlLbl val="0"/>
      </c:catAx>
      <c:valAx>
        <c:axId val="13462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8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73469</c:v>
                </c:pt>
                <c:pt idx="5">
                  <c:v>75593</c:v>
                </c:pt>
                <c:pt idx="8">
                  <c:v>73987</c:v>
                </c:pt>
                <c:pt idx="11">
                  <c:v>71260</c:v>
                </c:pt>
                <c:pt idx="14">
                  <c:v>70474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16853</c:v>
                </c:pt>
                <c:pt idx="5">
                  <c:v>16293</c:v>
                </c:pt>
                <c:pt idx="8">
                  <c:v>15427</c:v>
                </c:pt>
                <c:pt idx="11">
                  <c:v>12497</c:v>
                </c:pt>
                <c:pt idx="14">
                  <c:v>11003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8284</c:v>
                </c:pt>
                <c:pt idx="5">
                  <c:v>10396</c:v>
                </c:pt>
                <c:pt idx="8">
                  <c:v>13376</c:v>
                </c:pt>
                <c:pt idx="11">
                  <c:v>29571</c:v>
                </c:pt>
                <c:pt idx="14">
                  <c:v>31931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227</c:v>
                </c:pt>
                <c:pt idx="3">
                  <c:v>119</c:v>
                </c:pt>
                <c:pt idx="6">
                  <c:v>71</c:v>
                </c:pt>
                <c:pt idx="9">
                  <c:v>72</c:v>
                </c:pt>
                <c:pt idx="12">
                  <c:v>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13201</c:v>
                </c:pt>
                <c:pt idx="3">
                  <c:v>12735</c:v>
                </c:pt>
                <c:pt idx="6">
                  <c:v>13491</c:v>
                </c:pt>
                <c:pt idx="9">
                  <c:v>13227</c:v>
                </c:pt>
                <c:pt idx="12">
                  <c:v>12710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6818</c:v>
                </c:pt>
                <c:pt idx="3">
                  <c:v>6245</c:v>
                </c:pt>
                <c:pt idx="6">
                  <c:v>5866</c:v>
                </c:pt>
                <c:pt idx="9">
                  <c:v>5433</c:v>
                </c:pt>
                <c:pt idx="12">
                  <c:v>4732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51838</c:v>
                </c:pt>
                <c:pt idx="3">
                  <c:v>50414</c:v>
                </c:pt>
                <c:pt idx="6">
                  <c:v>47426</c:v>
                </c:pt>
                <c:pt idx="9">
                  <c:v>45344</c:v>
                </c:pt>
                <c:pt idx="12">
                  <c:v>46426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3580</c:v>
                </c:pt>
                <c:pt idx="3">
                  <c:v>2230</c:v>
                </c:pt>
                <c:pt idx="6">
                  <c:v>34</c:v>
                </c:pt>
                <c:pt idx="9">
                  <c:v>17</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69343</c:v>
                </c:pt>
                <c:pt idx="3">
                  <c:v>68478</c:v>
                </c:pt>
                <c:pt idx="6">
                  <c:v>71319</c:v>
                </c:pt>
                <c:pt idx="9">
                  <c:v>72564</c:v>
                </c:pt>
                <c:pt idx="12">
                  <c:v>71165</c:v>
                </c:pt>
              </c:numCache>
            </c:numRef>
          </c:val>
        </c:ser>
        <c:dLbls>
          <c:showLegendKey val="0"/>
          <c:showVal val="0"/>
          <c:showCatName val="0"/>
          <c:showSerName val="0"/>
          <c:showPercent val="0"/>
          <c:showBubbleSize val="0"/>
        </c:dLbls>
        <c:gapWidth val="100"/>
        <c:overlap val="100"/>
        <c:axId val="125510016"/>
        <c:axId val="12551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46400</c:v>
                </c:pt>
                <c:pt idx="2">
                  <c:v>#N/A</c:v>
                </c:pt>
                <c:pt idx="3">
                  <c:v>#N/A</c:v>
                </c:pt>
                <c:pt idx="4">
                  <c:v>37939</c:v>
                </c:pt>
                <c:pt idx="5">
                  <c:v>#N/A</c:v>
                </c:pt>
                <c:pt idx="6">
                  <c:v>#N/A</c:v>
                </c:pt>
                <c:pt idx="7">
                  <c:v>35418</c:v>
                </c:pt>
                <c:pt idx="8">
                  <c:v>#N/A</c:v>
                </c:pt>
                <c:pt idx="9">
                  <c:v>#N/A</c:v>
                </c:pt>
                <c:pt idx="10">
                  <c:v>23328</c:v>
                </c:pt>
                <c:pt idx="11">
                  <c:v>#N/A</c:v>
                </c:pt>
                <c:pt idx="12">
                  <c:v>#N/A</c:v>
                </c:pt>
                <c:pt idx="13">
                  <c:v>21702</c:v>
                </c:pt>
                <c:pt idx="14">
                  <c:v>#N/A</c:v>
                </c:pt>
              </c:numCache>
            </c:numRef>
          </c:val>
          <c:smooth val="0"/>
        </c:ser>
        <c:dLbls>
          <c:showLegendKey val="0"/>
          <c:showVal val="0"/>
          <c:showCatName val="0"/>
          <c:showSerName val="0"/>
          <c:showPercent val="0"/>
          <c:showBubbleSize val="0"/>
        </c:dLbls>
        <c:marker val="1"/>
        <c:smooth val="0"/>
        <c:axId val="125510016"/>
        <c:axId val="125511936"/>
      </c:lineChart>
      <c:catAx>
        <c:axId val="12551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511936"/>
        <c:crosses val="autoZero"/>
        <c:auto val="1"/>
        <c:lblAlgn val="ctr"/>
        <c:lblOffset val="100"/>
        <c:tickLblSkip val="1"/>
        <c:tickMarkSkip val="1"/>
        <c:noMultiLvlLbl val="0"/>
      </c:catAx>
      <c:valAx>
        <c:axId val="12551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51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150,966
150,267
555.78
288,449,904
244,659,201
9,362,361
40,554,206
71,165,385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63.0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市税については、東日本大震災後、一定程度回復したものの東日本大震災以前の水準（約</a:t>
          </a:r>
          <a:r>
            <a:rPr kumimoji="1" lang="en-US" altLang="ja-JP" sz="1300">
              <a:latin typeface="ＭＳ Ｐゴシック"/>
            </a:rPr>
            <a:t>170</a:t>
          </a:r>
          <a:r>
            <a:rPr kumimoji="1" lang="ja-JP" altLang="en-US" sz="1300">
              <a:latin typeface="ＭＳ Ｐゴシック"/>
            </a:rPr>
            <a:t>億円）には回復しておらず、</a:t>
          </a:r>
          <a:r>
            <a:rPr kumimoji="1" lang="en-US" altLang="ja-JP" sz="1300">
              <a:latin typeface="ＭＳ Ｐゴシック"/>
            </a:rPr>
            <a:t>0.47</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　緊急に必要な事業を峻別し、投資的経費を抑制する等、歳出の徹底的な見直しを実施するとともに、税収の徴収率向上対策を中心とする歳入確保に努める。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8" name="直線コネクタ 67"/>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17639</xdr:rowOff>
    </xdr:to>
    <xdr:cxnSp macro="">
      <xdr:nvCxnSpPr>
        <xdr:cNvPr id="71" name="直線コネクタ 70"/>
        <xdr:cNvCxnSpPr/>
      </xdr:nvCxnSpPr>
      <xdr:spPr>
        <a:xfrm>
          <a:off x="3225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44</xdr:row>
      <xdr:rowOff>4233</xdr:rowOff>
    </xdr:to>
    <xdr:cxnSp macro="">
      <xdr:nvCxnSpPr>
        <xdr:cNvPr id="74" name="直線コネクタ 73"/>
        <xdr:cNvCxnSpPr/>
      </xdr:nvCxnSpPr>
      <xdr:spPr>
        <a:xfrm>
          <a:off x="2336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148872</xdr:rowOff>
    </xdr:to>
    <xdr:cxnSp macro="">
      <xdr:nvCxnSpPr>
        <xdr:cNvPr id="77" name="直線コネクタ 76"/>
        <xdr:cNvCxnSpPr/>
      </xdr:nvCxnSpPr>
      <xdr:spPr>
        <a:xfrm>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79" name="テキスト ボックス 78"/>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81" name="テキスト ボックス 80"/>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7" name="円/楕円 86"/>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8"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9" name="円/楕円 88"/>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90" name="テキスト ボックス 89"/>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3" name="円/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経常収支比率については、東日本大震災後、大幅に悪化したが、徐々に回復してきている。</a:t>
          </a:r>
          <a:endParaRPr kumimoji="1" lang="en-US" altLang="ja-JP" sz="1300">
            <a:latin typeface="ＭＳ Ｐゴシック"/>
          </a:endParaRPr>
        </a:p>
        <a:p>
          <a:r>
            <a:rPr kumimoji="1" lang="ja-JP" altLang="en-US" sz="1300">
              <a:latin typeface="ＭＳ Ｐゴシック"/>
            </a:rPr>
            <a:t>　今後、事務事業の見直しを進めるとともに、全ての事務事業の優先度を厳しく点検し、計画的に廃止・縮小を進め、経常経費の削減を図る。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118428</xdr:rowOff>
    </xdr:from>
    <xdr:to>
      <xdr:col>7</xdr:col>
      <xdr:colOff>152400</xdr:colOff>
      <xdr:row>65</xdr:row>
      <xdr:rowOff>30797</xdr:rowOff>
    </xdr:to>
    <xdr:cxnSp macro="">
      <xdr:nvCxnSpPr>
        <xdr:cNvPr id="122" name="直線コネクタ 121"/>
        <xdr:cNvCxnSpPr/>
      </xdr:nvCxnSpPr>
      <xdr:spPr>
        <a:xfrm flipV="1">
          <a:off x="4953000" y="10233978"/>
          <a:ext cx="0" cy="941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2874</xdr:rowOff>
    </xdr:from>
    <xdr:ext cx="762000" cy="259045"/>
    <xdr:sp macro="" textlink="">
      <xdr:nvSpPr>
        <xdr:cNvPr id="123" name="財政構造の弾力性最小値テキスト"/>
        <xdr:cNvSpPr txBox="1"/>
      </xdr:nvSpPr>
      <xdr:spPr>
        <a:xfrm>
          <a:off x="5041900" y="1114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30797</xdr:rowOff>
    </xdr:from>
    <xdr:to>
      <xdr:col>7</xdr:col>
      <xdr:colOff>241300</xdr:colOff>
      <xdr:row>65</xdr:row>
      <xdr:rowOff>30797</xdr:rowOff>
    </xdr:to>
    <xdr:cxnSp macro="">
      <xdr:nvCxnSpPr>
        <xdr:cNvPr id="124" name="直線コネクタ 123"/>
        <xdr:cNvCxnSpPr/>
      </xdr:nvCxnSpPr>
      <xdr:spPr>
        <a:xfrm>
          <a:off x="4864100" y="11175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33355</xdr:rowOff>
    </xdr:from>
    <xdr:ext cx="762000" cy="259045"/>
    <xdr:sp macro="" textlink="">
      <xdr:nvSpPr>
        <xdr:cNvPr id="125" name="財政構造の弾力性最大値テキスト"/>
        <xdr:cNvSpPr txBox="1"/>
      </xdr:nvSpPr>
      <xdr:spPr>
        <a:xfrm>
          <a:off x="5041900" y="997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59</xdr:row>
      <xdr:rowOff>118428</xdr:rowOff>
    </xdr:from>
    <xdr:to>
      <xdr:col>7</xdr:col>
      <xdr:colOff>241300</xdr:colOff>
      <xdr:row>59</xdr:row>
      <xdr:rowOff>118428</xdr:rowOff>
    </xdr:to>
    <xdr:cxnSp macro="">
      <xdr:nvCxnSpPr>
        <xdr:cNvPr id="126" name="直線コネクタ 125"/>
        <xdr:cNvCxnSpPr/>
      </xdr:nvCxnSpPr>
      <xdr:spPr>
        <a:xfrm>
          <a:off x="4864100" y="1023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30797</xdr:rowOff>
    </xdr:from>
    <xdr:to>
      <xdr:col>7</xdr:col>
      <xdr:colOff>152400</xdr:colOff>
      <xdr:row>66</xdr:row>
      <xdr:rowOff>58420</xdr:rowOff>
    </xdr:to>
    <xdr:cxnSp macro="">
      <xdr:nvCxnSpPr>
        <xdr:cNvPr id="127" name="直線コネクタ 126"/>
        <xdr:cNvCxnSpPr/>
      </xdr:nvCxnSpPr>
      <xdr:spPr>
        <a:xfrm flipV="1">
          <a:off x="4114800" y="11175047"/>
          <a:ext cx="8382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28"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29" name="フローチャート : 判断 128"/>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58420</xdr:rowOff>
    </xdr:from>
    <xdr:to>
      <xdr:col>6</xdr:col>
      <xdr:colOff>0</xdr:colOff>
      <xdr:row>67</xdr:row>
      <xdr:rowOff>43815</xdr:rowOff>
    </xdr:to>
    <xdr:cxnSp macro="">
      <xdr:nvCxnSpPr>
        <xdr:cNvPr id="130" name="直線コネクタ 129"/>
        <xdr:cNvCxnSpPr/>
      </xdr:nvCxnSpPr>
      <xdr:spPr>
        <a:xfrm flipV="1">
          <a:off x="3225800" y="113741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1" name="フローチャート : 判断 130"/>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2" name="テキスト ボックス 131"/>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67</xdr:row>
      <xdr:rowOff>43815</xdr:rowOff>
    </xdr:to>
    <xdr:cxnSp macro="">
      <xdr:nvCxnSpPr>
        <xdr:cNvPr id="133" name="直線コネクタ 132"/>
        <xdr:cNvCxnSpPr/>
      </xdr:nvCxnSpPr>
      <xdr:spPr>
        <a:xfrm>
          <a:off x="2336800" y="10927715"/>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120332</xdr:rowOff>
    </xdr:from>
    <xdr:to>
      <xdr:col>4</xdr:col>
      <xdr:colOff>533400</xdr:colOff>
      <xdr:row>63</xdr:row>
      <xdr:rowOff>50482</xdr:rowOff>
    </xdr:to>
    <xdr:sp macro="" textlink="">
      <xdr:nvSpPr>
        <xdr:cNvPr id="134" name="フローチャート : 判断 133"/>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60659</xdr:rowOff>
    </xdr:from>
    <xdr:ext cx="762000" cy="259045"/>
    <xdr:sp macro="" textlink="">
      <xdr:nvSpPr>
        <xdr:cNvPr id="135" name="テキスト ボックス 134"/>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126365</xdr:rowOff>
    </xdr:from>
    <xdr:to>
      <xdr:col>3</xdr:col>
      <xdr:colOff>279400</xdr:colOff>
      <xdr:row>64</xdr:row>
      <xdr:rowOff>160020</xdr:rowOff>
    </xdr:to>
    <xdr:cxnSp macro="">
      <xdr:nvCxnSpPr>
        <xdr:cNvPr id="136" name="直線コネクタ 135"/>
        <xdr:cNvCxnSpPr/>
      </xdr:nvCxnSpPr>
      <xdr:spPr>
        <a:xfrm flipV="1">
          <a:off x="1447800" y="10927715"/>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17780</xdr:rowOff>
    </xdr:from>
    <xdr:to>
      <xdr:col>3</xdr:col>
      <xdr:colOff>330200</xdr:colOff>
      <xdr:row>62</xdr:row>
      <xdr:rowOff>119380</xdr:rowOff>
    </xdr:to>
    <xdr:sp macro="" textlink="">
      <xdr:nvSpPr>
        <xdr:cNvPr id="137" name="フローチャート : 判断 136"/>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129557</xdr:rowOff>
    </xdr:from>
    <xdr:ext cx="762000" cy="259045"/>
    <xdr:sp macro="" textlink="">
      <xdr:nvSpPr>
        <xdr:cNvPr id="138" name="テキスト ボックス 137"/>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27305</xdr:rowOff>
    </xdr:from>
    <xdr:to>
      <xdr:col>2</xdr:col>
      <xdr:colOff>127000</xdr:colOff>
      <xdr:row>63</xdr:row>
      <xdr:rowOff>128905</xdr:rowOff>
    </xdr:to>
    <xdr:sp macro="" textlink="">
      <xdr:nvSpPr>
        <xdr:cNvPr id="139" name="フローチャート : 判断 138"/>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139082</xdr:rowOff>
    </xdr:from>
    <xdr:ext cx="762000" cy="259045"/>
    <xdr:sp macro="" textlink="">
      <xdr:nvSpPr>
        <xdr:cNvPr id="140" name="テキスト ボックス 139"/>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151447</xdr:rowOff>
    </xdr:from>
    <xdr:to>
      <xdr:col>7</xdr:col>
      <xdr:colOff>203200</xdr:colOff>
      <xdr:row>65</xdr:row>
      <xdr:rowOff>81597</xdr:rowOff>
    </xdr:to>
    <xdr:sp macro="" textlink="">
      <xdr:nvSpPr>
        <xdr:cNvPr id="146" name="円/楕円 145"/>
        <xdr:cNvSpPr/>
      </xdr:nvSpPr>
      <xdr:spPr>
        <a:xfrm>
          <a:off x="4902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47324</xdr:rowOff>
    </xdr:from>
    <xdr:ext cx="762000" cy="259045"/>
    <xdr:sp macro="" textlink="">
      <xdr:nvSpPr>
        <xdr:cNvPr id="147" name="財政構造の弾力性該当値テキスト"/>
        <xdr:cNvSpPr txBox="1"/>
      </xdr:nvSpPr>
      <xdr:spPr>
        <a:xfrm>
          <a:off x="5041900" y="1102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7620</xdr:rowOff>
    </xdr:from>
    <xdr:to>
      <xdr:col>6</xdr:col>
      <xdr:colOff>50800</xdr:colOff>
      <xdr:row>66</xdr:row>
      <xdr:rowOff>109220</xdr:rowOff>
    </xdr:to>
    <xdr:sp macro="" textlink="">
      <xdr:nvSpPr>
        <xdr:cNvPr id="148" name="円/楕円 147"/>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93997</xdr:rowOff>
    </xdr:from>
    <xdr:ext cx="736600" cy="259045"/>
    <xdr:sp macro="" textlink="">
      <xdr:nvSpPr>
        <xdr:cNvPr id="149" name="テキスト ボックス 148"/>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164465</xdr:rowOff>
    </xdr:from>
    <xdr:to>
      <xdr:col>4</xdr:col>
      <xdr:colOff>533400</xdr:colOff>
      <xdr:row>67</xdr:row>
      <xdr:rowOff>94615</xdr:rowOff>
    </xdr:to>
    <xdr:sp macro="" textlink="">
      <xdr:nvSpPr>
        <xdr:cNvPr id="150" name="円/楕円 149"/>
        <xdr:cNvSpPr/>
      </xdr:nvSpPr>
      <xdr:spPr>
        <a:xfrm>
          <a:off x="3175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79392</xdr:rowOff>
    </xdr:from>
    <xdr:ext cx="762000" cy="259045"/>
    <xdr:sp macro="" textlink="">
      <xdr:nvSpPr>
        <xdr:cNvPr id="151" name="テキスト ボックス 150"/>
        <xdr:cNvSpPr txBox="1"/>
      </xdr:nvSpPr>
      <xdr:spPr>
        <a:xfrm>
          <a:off x="2844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2" name="円/楕円 151"/>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161942</xdr:rowOff>
    </xdr:from>
    <xdr:ext cx="762000" cy="259045"/>
    <xdr:sp macro="" textlink="">
      <xdr:nvSpPr>
        <xdr:cNvPr id="153" name="テキスト ボックス 152"/>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4" name="円/楕円 153"/>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5" name="テキスト ボックス 154"/>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7" name="テキスト ボックス 156"/>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8" name="テキスト ボックス 157"/>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[208,000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人件費、物件費及び維持補修費の合計額の人口一人当たりの金額が類似団体平均を上回っているのは、</a:t>
          </a:r>
          <a:r>
            <a:rPr kumimoji="1" lang="ja-JP" altLang="ja-JP" sz="1300">
              <a:solidFill>
                <a:schemeClr val="dk1"/>
              </a:solidFill>
              <a:effectLst/>
              <a:latin typeface="+mn-lt"/>
              <a:ea typeface="+mn-ea"/>
              <a:cs typeface="+mn-cs"/>
            </a:rPr>
            <a:t>東日本大震災によるがれき処理に要する経費が大きいため</a:t>
          </a:r>
          <a:r>
            <a:rPr kumimoji="1" lang="ja-JP" altLang="en-US" sz="1300">
              <a:solidFill>
                <a:schemeClr val="dk1"/>
              </a:solidFill>
              <a:effectLst/>
              <a:latin typeface="+mn-lt"/>
              <a:ea typeface="+mn-ea"/>
              <a:cs typeface="+mn-cs"/>
            </a:rPr>
            <a:t>物件費の増が要因であるが、</a:t>
          </a:r>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年度でほぼ事業が完了するため、平成</a:t>
          </a:r>
          <a:r>
            <a:rPr kumimoji="1" lang="en-US" altLang="ja-JP" sz="1300">
              <a:latin typeface="ＭＳ Ｐゴシック"/>
            </a:rPr>
            <a:t>26</a:t>
          </a:r>
          <a:r>
            <a:rPr kumimoji="1" lang="ja-JP" altLang="en-US" sz="1300">
              <a:latin typeface="ＭＳ Ｐゴシック"/>
            </a:rPr>
            <a:t>年度以降改善する見込みである。だだし、東日本大震災により人口が大幅に減少しているため、一人当たりの決算額の悪化をもたらしている。</a:t>
          </a:r>
          <a:endParaRPr kumimoji="1" lang="en-US" altLang="ja-JP" sz="1300">
            <a:latin typeface="ＭＳ Ｐゴシック"/>
          </a:endParaRPr>
        </a:p>
        <a:p>
          <a:r>
            <a:rPr kumimoji="1" lang="ja-JP" altLang="en-US" sz="1300">
              <a:latin typeface="ＭＳ Ｐゴシック"/>
            </a:rPr>
            <a:t>　今後も、行財政改革等の取組みを通じてコストの削減に努める。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149868</xdr:rowOff>
    </xdr:from>
    <xdr:to>
      <xdr:col>7</xdr:col>
      <xdr:colOff>152400</xdr:colOff>
      <xdr:row>85</xdr:row>
      <xdr:rowOff>1708</xdr:rowOff>
    </xdr:to>
    <xdr:cxnSp macro="">
      <xdr:nvCxnSpPr>
        <xdr:cNvPr id="185" name="直線コネクタ 184"/>
        <xdr:cNvCxnSpPr/>
      </xdr:nvCxnSpPr>
      <xdr:spPr>
        <a:xfrm flipV="1">
          <a:off x="4953000" y="13694418"/>
          <a:ext cx="0" cy="880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145235</xdr:rowOff>
    </xdr:from>
    <xdr:ext cx="762000" cy="259045"/>
    <xdr:sp macro="" textlink="">
      <xdr:nvSpPr>
        <xdr:cNvPr id="186" name="人件費・物件費等の状況最小値テキスト"/>
        <xdr:cNvSpPr txBox="1"/>
      </xdr:nvSpPr>
      <xdr:spPr>
        <a:xfrm>
          <a:off x="5041900" y="145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85</xdr:row>
      <xdr:rowOff>1708</xdr:rowOff>
    </xdr:from>
    <xdr:to>
      <xdr:col>7</xdr:col>
      <xdr:colOff>241300</xdr:colOff>
      <xdr:row>85</xdr:row>
      <xdr:rowOff>1708</xdr:rowOff>
    </xdr:to>
    <xdr:cxnSp macro="">
      <xdr:nvCxnSpPr>
        <xdr:cNvPr id="187" name="直線コネクタ 186"/>
        <xdr:cNvCxnSpPr/>
      </xdr:nvCxnSpPr>
      <xdr:spPr>
        <a:xfrm>
          <a:off x="4864100" y="1457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64795</xdr:rowOff>
    </xdr:from>
    <xdr:ext cx="762000" cy="259045"/>
    <xdr:sp macro="" textlink="">
      <xdr:nvSpPr>
        <xdr:cNvPr id="188" name="人件費・物件費等の状況最大値テキスト"/>
        <xdr:cNvSpPr txBox="1"/>
      </xdr:nvSpPr>
      <xdr:spPr>
        <a:xfrm>
          <a:off x="5041900" y="1343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79</xdr:row>
      <xdr:rowOff>149868</xdr:rowOff>
    </xdr:from>
    <xdr:to>
      <xdr:col>7</xdr:col>
      <xdr:colOff>241300</xdr:colOff>
      <xdr:row>79</xdr:row>
      <xdr:rowOff>149868</xdr:rowOff>
    </xdr:to>
    <xdr:cxnSp macro="">
      <xdr:nvCxnSpPr>
        <xdr:cNvPr id="189" name="直線コネクタ 188"/>
        <xdr:cNvCxnSpPr/>
      </xdr:nvCxnSpPr>
      <xdr:spPr>
        <a:xfrm>
          <a:off x="4864100" y="136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4657</xdr:rowOff>
    </xdr:from>
    <xdr:to>
      <xdr:col>7</xdr:col>
      <xdr:colOff>152400</xdr:colOff>
      <xdr:row>83</xdr:row>
      <xdr:rowOff>148535</xdr:rowOff>
    </xdr:to>
    <xdr:cxnSp macro="">
      <xdr:nvCxnSpPr>
        <xdr:cNvPr id="190" name="直線コネクタ 189"/>
        <xdr:cNvCxnSpPr/>
      </xdr:nvCxnSpPr>
      <xdr:spPr>
        <a:xfrm flipV="1">
          <a:off x="4114800" y="14235007"/>
          <a:ext cx="838200" cy="1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80926</xdr:rowOff>
    </xdr:from>
    <xdr:ext cx="762000" cy="259045"/>
    <xdr:sp macro="" textlink="">
      <xdr:nvSpPr>
        <xdr:cNvPr id="191" name="人件費・物件費等の状況平均値テキスト"/>
        <xdr:cNvSpPr txBox="1"/>
      </xdr:nvSpPr>
      <xdr:spPr>
        <a:xfrm>
          <a:off x="5041900" y="13625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64399</xdr:rowOff>
    </xdr:from>
    <xdr:to>
      <xdr:col>7</xdr:col>
      <xdr:colOff>203200</xdr:colOff>
      <xdr:row>80</xdr:row>
      <xdr:rowOff>165999</xdr:rowOff>
    </xdr:to>
    <xdr:sp macro="" textlink="">
      <xdr:nvSpPr>
        <xdr:cNvPr id="192" name="フローチャート : 判断 191"/>
        <xdr:cNvSpPr/>
      </xdr:nvSpPr>
      <xdr:spPr>
        <a:xfrm>
          <a:off x="4902200" y="1378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148535</xdr:rowOff>
    </xdr:from>
    <xdr:to>
      <xdr:col>6</xdr:col>
      <xdr:colOff>0</xdr:colOff>
      <xdr:row>88</xdr:row>
      <xdr:rowOff>63809</xdr:rowOff>
    </xdr:to>
    <xdr:cxnSp macro="">
      <xdr:nvCxnSpPr>
        <xdr:cNvPr id="193" name="直線コネクタ 192"/>
        <xdr:cNvCxnSpPr/>
      </xdr:nvCxnSpPr>
      <xdr:spPr>
        <a:xfrm flipV="1">
          <a:off x="3225800" y="14378885"/>
          <a:ext cx="889000" cy="77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58334</xdr:rowOff>
    </xdr:from>
    <xdr:to>
      <xdr:col>6</xdr:col>
      <xdr:colOff>50800</xdr:colOff>
      <xdr:row>80</xdr:row>
      <xdr:rowOff>159934</xdr:rowOff>
    </xdr:to>
    <xdr:sp macro="" textlink="">
      <xdr:nvSpPr>
        <xdr:cNvPr id="194" name="フローチャート : 判断 193"/>
        <xdr:cNvSpPr/>
      </xdr:nvSpPr>
      <xdr:spPr>
        <a:xfrm>
          <a:off x="4064000" y="1377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170111</xdr:rowOff>
    </xdr:from>
    <xdr:ext cx="736600" cy="259045"/>
    <xdr:sp macro="" textlink="">
      <xdr:nvSpPr>
        <xdr:cNvPr id="195" name="テキスト ボックス 194"/>
        <xdr:cNvSpPr txBox="1"/>
      </xdr:nvSpPr>
      <xdr:spPr>
        <a:xfrm>
          <a:off x="3733800" y="13543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152516</xdr:rowOff>
    </xdr:from>
    <xdr:to>
      <xdr:col>4</xdr:col>
      <xdr:colOff>482600</xdr:colOff>
      <xdr:row>88</xdr:row>
      <xdr:rowOff>63809</xdr:rowOff>
    </xdr:to>
    <xdr:cxnSp macro="">
      <xdr:nvCxnSpPr>
        <xdr:cNvPr id="196" name="直線コネクタ 195"/>
        <xdr:cNvCxnSpPr/>
      </xdr:nvCxnSpPr>
      <xdr:spPr>
        <a:xfrm>
          <a:off x="2336800" y="13868516"/>
          <a:ext cx="889000" cy="12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75997</xdr:rowOff>
    </xdr:from>
    <xdr:to>
      <xdr:col>4</xdr:col>
      <xdr:colOff>533400</xdr:colOff>
      <xdr:row>81</xdr:row>
      <xdr:rowOff>6147</xdr:rowOff>
    </xdr:to>
    <xdr:sp macro="" textlink="">
      <xdr:nvSpPr>
        <xdr:cNvPr id="197" name="フローチャート : 判断 196"/>
        <xdr:cNvSpPr/>
      </xdr:nvSpPr>
      <xdr:spPr>
        <a:xfrm>
          <a:off x="3175000" y="137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16324</xdr:rowOff>
    </xdr:from>
    <xdr:ext cx="762000" cy="259045"/>
    <xdr:sp macro="" textlink="">
      <xdr:nvSpPr>
        <xdr:cNvPr id="198" name="テキスト ボックス 197"/>
        <xdr:cNvSpPr txBox="1"/>
      </xdr:nvSpPr>
      <xdr:spPr>
        <a:xfrm>
          <a:off x="2844800" y="1356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150947</xdr:rowOff>
    </xdr:from>
    <xdr:to>
      <xdr:col>3</xdr:col>
      <xdr:colOff>279400</xdr:colOff>
      <xdr:row>80</xdr:row>
      <xdr:rowOff>152516</xdr:rowOff>
    </xdr:to>
    <xdr:cxnSp macro="">
      <xdr:nvCxnSpPr>
        <xdr:cNvPr id="199" name="直線コネクタ 198"/>
        <xdr:cNvCxnSpPr/>
      </xdr:nvCxnSpPr>
      <xdr:spPr>
        <a:xfrm>
          <a:off x="1447800" y="13866947"/>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84274</xdr:rowOff>
    </xdr:from>
    <xdr:to>
      <xdr:col>3</xdr:col>
      <xdr:colOff>330200</xdr:colOff>
      <xdr:row>81</xdr:row>
      <xdr:rowOff>14424</xdr:rowOff>
    </xdr:to>
    <xdr:sp macro="" textlink="">
      <xdr:nvSpPr>
        <xdr:cNvPr id="200" name="フローチャート : 判断 199"/>
        <xdr:cNvSpPr/>
      </xdr:nvSpPr>
      <xdr:spPr>
        <a:xfrm>
          <a:off x="2286000" y="1380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24601</xdr:rowOff>
    </xdr:from>
    <xdr:ext cx="762000" cy="259045"/>
    <xdr:sp macro="" textlink="">
      <xdr:nvSpPr>
        <xdr:cNvPr id="201" name="テキスト ボックス 200"/>
        <xdr:cNvSpPr txBox="1"/>
      </xdr:nvSpPr>
      <xdr:spPr>
        <a:xfrm>
          <a:off x="1955800" y="1356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86615</xdr:rowOff>
    </xdr:from>
    <xdr:to>
      <xdr:col>2</xdr:col>
      <xdr:colOff>127000</xdr:colOff>
      <xdr:row>81</xdr:row>
      <xdr:rowOff>16765</xdr:rowOff>
    </xdr:to>
    <xdr:sp macro="" textlink="">
      <xdr:nvSpPr>
        <xdr:cNvPr id="202" name="フローチャート : 判断 201"/>
        <xdr:cNvSpPr/>
      </xdr:nvSpPr>
      <xdr:spPr>
        <a:xfrm>
          <a:off x="1397000" y="138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26942</xdr:rowOff>
    </xdr:from>
    <xdr:ext cx="762000" cy="259045"/>
    <xdr:sp macro="" textlink="">
      <xdr:nvSpPr>
        <xdr:cNvPr id="203" name="テキスト ボックス 202"/>
        <xdr:cNvSpPr txBox="1"/>
      </xdr:nvSpPr>
      <xdr:spPr>
        <a:xfrm>
          <a:off x="1066800" y="135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125307</xdr:rowOff>
    </xdr:from>
    <xdr:to>
      <xdr:col>7</xdr:col>
      <xdr:colOff>203200</xdr:colOff>
      <xdr:row>83</xdr:row>
      <xdr:rowOff>55457</xdr:rowOff>
    </xdr:to>
    <xdr:sp macro="" textlink="">
      <xdr:nvSpPr>
        <xdr:cNvPr id="209" name="円/楕円 208"/>
        <xdr:cNvSpPr/>
      </xdr:nvSpPr>
      <xdr:spPr>
        <a:xfrm>
          <a:off x="4902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97384</xdr:rowOff>
    </xdr:from>
    <xdr:ext cx="762000" cy="259045"/>
    <xdr:sp macro="" textlink="">
      <xdr:nvSpPr>
        <xdr:cNvPr id="210" name="人件費・物件費等の状況該当値テキスト"/>
        <xdr:cNvSpPr txBox="1"/>
      </xdr:nvSpPr>
      <xdr:spPr>
        <a:xfrm>
          <a:off x="5041900" y="141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208,000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97735</xdr:rowOff>
    </xdr:from>
    <xdr:to>
      <xdr:col>6</xdr:col>
      <xdr:colOff>50800</xdr:colOff>
      <xdr:row>84</xdr:row>
      <xdr:rowOff>27885</xdr:rowOff>
    </xdr:to>
    <xdr:sp macro="" textlink="">
      <xdr:nvSpPr>
        <xdr:cNvPr id="211" name="円/楕円 210"/>
        <xdr:cNvSpPr/>
      </xdr:nvSpPr>
      <xdr:spPr>
        <a:xfrm>
          <a:off x="4064000" y="143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12662</xdr:rowOff>
    </xdr:from>
    <xdr:ext cx="736600" cy="259045"/>
    <xdr:sp macro="" textlink="">
      <xdr:nvSpPr>
        <xdr:cNvPr id="212" name="テキスト ボックス 211"/>
        <xdr:cNvSpPr txBox="1"/>
      </xdr:nvSpPr>
      <xdr:spPr>
        <a:xfrm>
          <a:off x="3733800" y="14414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243,776</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13009</xdr:rowOff>
    </xdr:from>
    <xdr:to>
      <xdr:col>4</xdr:col>
      <xdr:colOff>533400</xdr:colOff>
      <xdr:row>88</xdr:row>
      <xdr:rowOff>114609</xdr:rowOff>
    </xdr:to>
    <xdr:sp macro="" textlink="">
      <xdr:nvSpPr>
        <xdr:cNvPr id="213" name="円/楕円 212"/>
        <xdr:cNvSpPr/>
      </xdr:nvSpPr>
      <xdr:spPr>
        <a:xfrm>
          <a:off x="3175000" y="151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99386</xdr:rowOff>
    </xdr:from>
    <xdr:ext cx="762000" cy="259045"/>
    <xdr:sp macro="" textlink="">
      <xdr:nvSpPr>
        <xdr:cNvPr id="214" name="テキスト ボックス 213"/>
        <xdr:cNvSpPr txBox="1"/>
      </xdr:nvSpPr>
      <xdr:spPr>
        <a:xfrm>
          <a:off x="2844800" y="1518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435,866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101716</xdr:rowOff>
    </xdr:from>
    <xdr:to>
      <xdr:col>3</xdr:col>
      <xdr:colOff>330200</xdr:colOff>
      <xdr:row>81</xdr:row>
      <xdr:rowOff>31866</xdr:rowOff>
    </xdr:to>
    <xdr:sp macro="" textlink="">
      <xdr:nvSpPr>
        <xdr:cNvPr id="215" name="円/楕円 214"/>
        <xdr:cNvSpPr/>
      </xdr:nvSpPr>
      <xdr:spPr>
        <a:xfrm>
          <a:off x="2286000" y="138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16643</xdr:rowOff>
    </xdr:from>
    <xdr:ext cx="762000" cy="259045"/>
    <xdr:sp macro="" textlink="">
      <xdr:nvSpPr>
        <xdr:cNvPr id="216" name="テキスト ボックス 215"/>
        <xdr:cNvSpPr txBox="1"/>
      </xdr:nvSpPr>
      <xdr:spPr>
        <a:xfrm>
          <a:off x="1955800" y="13904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100147</xdr:rowOff>
    </xdr:from>
    <xdr:to>
      <xdr:col>2</xdr:col>
      <xdr:colOff>127000</xdr:colOff>
      <xdr:row>81</xdr:row>
      <xdr:rowOff>30297</xdr:rowOff>
    </xdr:to>
    <xdr:sp macro="" textlink="">
      <xdr:nvSpPr>
        <xdr:cNvPr id="217" name="円/楕円 216"/>
        <xdr:cNvSpPr/>
      </xdr:nvSpPr>
      <xdr:spPr>
        <a:xfrm>
          <a:off x="1397000" y="138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15074</xdr:rowOff>
    </xdr:from>
    <xdr:ext cx="762000" cy="259045"/>
    <xdr:sp macro="" textlink="">
      <xdr:nvSpPr>
        <xdr:cNvPr id="218" name="テキスト ボックス 217"/>
        <xdr:cNvSpPr txBox="1"/>
      </xdr:nvSpPr>
      <xdr:spPr>
        <a:xfrm>
          <a:off x="1066800" y="1390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実施済みの給与削減計画により類似団体の中で低い水準にあるが、引き続き縮減に努める。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85</xdr:row>
      <xdr:rowOff>100693</xdr:rowOff>
    </xdr:to>
    <xdr:cxnSp macro="">
      <xdr:nvCxnSpPr>
        <xdr:cNvPr id="254" name="直線コネクタ 253"/>
        <xdr:cNvCxnSpPr/>
      </xdr:nvCxnSpPr>
      <xdr:spPr>
        <a:xfrm flipV="1">
          <a:off x="16179800" y="14064948"/>
          <a:ext cx="838200" cy="6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77712</xdr:rowOff>
    </xdr:from>
    <xdr:to>
      <xdr:col>23</xdr:col>
      <xdr:colOff>406400</xdr:colOff>
      <xdr:row>85</xdr:row>
      <xdr:rowOff>100693</xdr:rowOff>
    </xdr:to>
    <xdr:cxnSp macro="">
      <xdr:nvCxnSpPr>
        <xdr:cNvPr id="257" name="直線コネクタ 256"/>
        <xdr:cNvCxnSpPr/>
      </xdr:nvCxnSpPr>
      <xdr:spPr>
        <a:xfrm>
          <a:off x="15290800" y="146509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59" name="テキスト ボックス 25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131536</xdr:rowOff>
    </xdr:from>
    <xdr:to>
      <xdr:col>22</xdr:col>
      <xdr:colOff>203200</xdr:colOff>
      <xdr:row>85</xdr:row>
      <xdr:rowOff>77712</xdr:rowOff>
    </xdr:to>
    <xdr:cxnSp macro="">
      <xdr:nvCxnSpPr>
        <xdr:cNvPr id="260" name="直線コネクタ 259"/>
        <xdr:cNvCxnSpPr/>
      </xdr:nvCxnSpPr>
      <xdr:spPr>
        <a:xfrm>
          <a:off x="14401800" y="14018986"/>
          <a:ext cx="889000" cy="6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108555</xdr:rowOff>
    </xdr:from>
    <xdr:to>
      <xdr:col>21</xdr:col>
      <xdr:colOff>0</xdr:colOff>
      <xdr:row>81</xdr:row>
      <xdr:rowOff>131536</xdr:rowOff>
    </xdr:to>
    <xdr:cxnSp macro="">
      <xdr:nvCxnSpPr>
        <xdr:cNvPr id="263" name="直線コネクタ 262"/>
        <xdr:cNvCxnSpPr/>
      </xdr:nvCxnSpPr>
      <xdr:spPr>
        <a:xfrm>
          <a:off x="13512800" y="139960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4" name="フローチャート : 判断 263"/>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5" name="テキスト ボックス 264"/>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66" name="フローチャート : 判断 265"/>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67" name="テキスト ボックス 26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126698</xdr:rowOff>
    </xdr:from>
    <xdr:to>
      <xdr:col>24</xdr:col>
      <xdr:colOff>609600</xdr:colOff>
      <xdr:row>82</xdr:row>
      <xdr:rowOff>56848</xdr:rowOff>
    </xdr:to>
    <xdr:sp macro="" textlink="">
      <xdr:nvSpPr>
        <xdr:cNvPr id="273" name="円/楕円 272"/>
        <xdr:cNvSpPr/>
      </xdr:nvSpPr>
      <xdr:spPr>
        <a:xfrm>
          <a:off x="169672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143225</xdr:rowOff>
    </xdr:from>
    <xdr:ext cx="762000" cy="259045"/>
    <xdr:sp macro="" textlink="">
      <xdr:nvSpPr>
        <xdr:cNvPr id="274" name="給与水準   （国との比較）該当値テキスト"/>
        <xdr:cNvSpPr txBox="1"/>
      </xdr:nvSpPr>
      <xdr:spPr>
        <a:xfrm>
          <a:off x="17106900" y="138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75" name="円/楕円 274"/>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161670</xdr:rowOff>
    </xdr:from>
    <xdr:ext cx="736600" cy="259045"/>
    <xdr:sp macro="" textlink="">
      <xdr:nvSpPr>
        <xdr:cNvPr id="276" name="テキスト ボックス 275"/>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26912</xdr:rowOff>
    </xdr:from>
    <xdr:to>
      <xdr:col>22</xdr:col>
      <xdr:colOff>254000</xdr:colOff>
      <xdr:row>85</xdr:row>
      <xdr:rowOff>128512</xdr:rowOff>
    </xdr:to>
    <xdr:sp macro="" textlink="">
      <xdr:nvSpPr>
        <xdr:cNvPr id="277" name="円/楕円 276"/>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138689</xdr:rowOff>
    </xdr:from>
    <xdr:ext cx="762000" cy="259045"/>
    <xdr:sp macro="" textlink="">
      <xdr:nvSpPr>
        <xdr:cNvPr id="278" name="テキスト ボックス 27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80736</xdr:rowOff>
    </xdr:from>
    <xdr:to>
      <xdr:col>21</xdr:col>
      <xdr:colOff>50800</xdr:colOff>
      <xdr:row>82</xdr:row>
      <xdr:rowOff>10886</xdr:rowOff>
    </xdr:to>
    <xdr:sp macro="" textlink="">
      <xdr:nvSpPr>
        <xdr:cNvPr id="279" name="円/楕円 278"/>
        <xdr:cNvSpPr/>
      </xdr:nvSpPr>
      <xdr:spPr>
        <a:xfrm>
          <a:off x="14351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21063</xdr:rowOff>
    </xdr:from>
    <xdr:ext cx="762000" cy="259045"/>
    <xdr:sp macro="" textlink="">
      <xdr:nvSpPr>
        <xdr:cNvPr id="280" name="テキスト ボックス 279"/>
        <xdr:cNvSpPr txBox="1"/>
      </xdr:nvSpPr>
      <xdr:spPr>
        <a:xfrm>
          <a:off x="14020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57755</xdr:rowOff>
    </xdr:from>
    <xdr:to>
      <xdr:col>19</xdr:col>
      <xdr:colOff>533400</xdr:colOff>
      <xdr:row>81</xdr:row>
      <xdr:rowOff>159355</xdr:rowOff>
    </xdr:to>
    <xdr:sp macro="" textlink="">
      <xdr:nvSpPr>
        <xdr:cNvPr id="281" name="円/楕円 280"/>
        <xdr:cNvSpPr/>
      </xdr:nvSpPr>
      <xdr:spPr>
        <a:xfrm>
          <a:off x="13462000" y="139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169532</xdr:rowOff>
    </xdr:from>
    <xdr:ext cx="762000" cy="259045"/>
    <xdr:sp macro="" textlink="">
      <xdr:nvSpPr>
        <xdr:cNvPr id="282" name="テキスト ボックス 281"/>
        <xdr:cNvSpPr txBox="1"/>
      </xdr:nvSpPr>
      <xdr:spPr>
        <a:xfrm>
          <a:off x="13131800" y="137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会所等の指定管理、ごみ収集の民間委託の推進等は行っているものの、市の面積が広大で、類似団体と比較し、支所を多く配置しなくてはいけないこと、また、東日本大震災により職員の削減が難しいことから、平均を上回っている。また、東日本大震災により人口が大幅に減少したことも影響している。</a:t>
          </a:r>
          <a:endParaRPr kumimoji="1" lang="en-US" altLang="ja-JP" sz="1300">
            <a:latin typeface="ＭＳ Ｐゴシック"/>
          </a:endParaRPr>
        </a:p>
        <a:p>
          <a:r>
            <a:rPr kumimoji="1" lang="ja-JP" altLang="en-US" sz="1300">
              <a:latin typeface="ＭＳ Ｐゴシック"/>
            </a:rPr>
            <a:t>　今後は、民間委託の推進や行財政改革等の取組みにより適切な定員管理に努める。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68</xdr:row>
      <xdr:rowOff>25763</xdr:rowOff>
    </xdr:from>
    <xdr:to>
      <xdr:col>24</xdr:col>
      <xdr:colOff>558800</xdr:colOff>
      <xdr:row>68</xdr:row>
      <xdr:rowOff>49893</xdr:rowOff>
    </xdr:to>
    <xdr:cxnSp macro="">
      <xdr:nvCxnSpPr>
        <xdr:cNvPr id="319" name="直線コネクタ 318"/>
        <xdr:cNvCxnSpPr/>
      </xdr:nvCxnSpPr>
      <xdr:spPr>
        <a:xfrm>
          <a:off x="16179800" y="1168436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0"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124823</xdr:rowOff>
    </xdr:from>
    <xdr:to>
      <xdr:col>23</xdr:col>
      <xdr:colOff>406400</xdr:colOff>
      <xdr:row>68</xdr:row>
      <xdr:rowOff>25763</xdr:rowOff>
    </xdr:to>
    <xdr:cxnSp macro="">
      <xdr:nvCxnSpPr>
        <xdr:cNvPr id="322" name="直線コネクタ 321"/>
        <xdr:cNvCxnSpPr/>
      </xdr:nvCxnSpPr>
      <xdr:spPr>
        <a:xfrm>
          <a:off x="15290800" y="116119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103233</xdr:rowOff>
    </xdr:from>
    <xdr:to>
      <xdr:col>22</xdr:col>
      <xdr:colOff>203200</xdr:colOff>
      <xdr:row>67</xdr:row>
      <xdr:rowOff>124823</xdr:rowOff>
    </xdr:to>
    <xdr:cxnSp macro="">
      <xdr:nvCxnSpPr>
        <xdr:cNvPr id="325" name="直線コネクタ 324"/>
        <xdr:cNvCxnSpPr/>
      </xdr:nvCxnSpPr>
      <xdr:spPr>
        <a:xfrm>
          <a:off x="14401800" y="1141893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7" name="テキスト ボックス 326"/>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103233</xdr:rowOff>
    </xdr:from>
    <xdr:to>
      <xdr:col>21</xdr:col>
      <xdr:colOff>0</xdr:colOff>
      <xdr:row>66</xdr:row>
      <xdr:rowOff>161834</xdr:rowOff>
    </xdr:to>
    <xdr:cxnSp macro="">
      <xdr:nvCxnSpPr>
        <xdr:cNvPr id="328" name="直線コネクタ 327"/>
        <xdr:cNvCxnSpPr/>
      </xdr:nvCxnSpPr>
      <xdr:spPr>
        <a:xfrm flipV="1">
          <a:off x="13512800" y="11418933"/>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29" name="フローチャート : 判断 328"/>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32311</xdr:rowOff>
    </xdr:from>
    <xdr:ext cx="762000" cy="259045"/>
    <xdr:sp macro="" textlink="">
      <xdr:nvSpPr>
        <xdr:cNvPr id="330" name="テキスト ボックス 329"/>
        <xdr:cNvSpPr txBox="1"/>
      </xdr:nvSpPr>
      <xdr:spPr>
        <a:xfrm>
          <a:off x="14020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1" name="フローチャート : 判断 330"/>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70230</xdr:rowOff>
    </xdr:from>
    <xdr:ext cx="762000" cy="259045"/>
    <xdr:sp macro="" textlink="">
      <xdr:nvSpPr>
        <xdr:cNvPr id="332" name="テキスト ボックス 331"/>
        <xdr:cNvSpPr txBox="1"/>
      </xdr:nvSpPr>
      <xdr:spPr>
        <a:xfrm>
          <a:off x="13131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170543</xdr:rowOff>
    </xdr:from>
    <xdr:to>
      <xdr:col>24</xdr:col>
      <xdr:colOff>609600</xdr:colOff>
      <xdr:row>68</xdr:row>
      <xdr:rowOff>100693</xdr:rowOff>
    </xdr:to>
    <xdr:sp macro="" textlink="">
      <xdr:nvSpPr>
        <xdr:cNvPr id="338" name="円/楕円 337"/>
        <xdr:cNvSpPr/>
      </xdr:nvSpPr>
      <xdr:spPr>
        <a:xfrm>
          <a:off x="16967200" y="116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67</xdr:row>
      <xdr:rowOff>66420</xdr:rowOff>
    </xdr:from>
    <xdr:ext cx="762000" cy="259045"/>
    <xdr:sp macro="" textlink="">
      <xdr:nvSpPr>
        <xdr:cNvPr id="339" name="定員管理の状況該当値テキスト"/>
        <xdr:cNvSpPr txBox="1"/>
      </xdr:nvSpPr>
      <xdr:spPr>
        <a:xfrm>
          <a:off x="17106900" y="115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146413</xdr:rowOff>
    </xdr:from>
    <xdr:to>
      <xdr:col>23</xdr:col>
      <xdr:colOff>457200</xdr:colOff>
      <xdr:row>68</xdr:row>
      <xdr:rowOff>76563</xdr:rowOff>
    </xdr:to>
    <xdr:sp macro="" textlink="">
      <xdr:nvSpPr>
        <xdr:cNvPr id="340" name="円/楕円 339"/>
        <xdr:cNvSpPr/>
      </xdr:nvSpPr>
      <xdr:spPr>
        <a:xfrm>
          <a:off x="16129000" y="11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68</xdr:row>
      <xdr:rowOff>61340</xdr:rowOff>
    </xdr:from>
    <xdr:ext cx="736600" cy="259045"/>
    <xdr:sp macro="" textlink="">
      <xdr:nvSpPr>
        <xdr:cNvPr id="341" name="テキスト ボックス 340"/>
        <xdr:cNvSpPr txBox="1"/>
      </xdr:nvSpPr>
      <xdr:spPr>
        <a:xfrm>
          <a:off x="15798800" y="11719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74023</xdr:rowOff>
    </xdr:from>
    <xdr:to>
      <xdr:col>22</xdr:col>
      <xdr:colOff>254000</xdr:colOff>
      <xdr:row>68</xdr:row>
      <xdr:rowOff>4173</xdr:rowOff>
    </xdr:to>
    <xdr:sp macro="" textlink="">
      <xdr:nvSpPr>
        <xdr:cNvPr id="342" name="円/楕円 341"/>
        <xdr:cNvSpPr/>
      </xdr:nvSpPr>
      <xdr:spPr>
        <a:xfrm>
          <a:off x="15240000" y="115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160400</xdr:rowOff>
    </xdr:from>
    <xdr:ext cx="762000" cy="259045"/>
    <xdr:sp macro="" textlink="">
      <xdr:nvSpPr>
        <xdr:cNvPr id="343" name="テキスト ボックス 342"/>
        <xdr:cNvSpPr txBox="1"/>
      </xdr:nvSpPr>
      <xdr:spPr>
        <a:xfrm>
          <a:off x="14909800" y="1164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52433</xdr:rowOff>
    </xdr:from>
    <xdr:to>
      <xdr:col>21</xdr:col>
      <xdr:colOff>50800</xdr:colOff>
      <xdr:row>66</xdr:row>
      <xdr:rowOff>154033</xdr:rowOff>
    </xdr:to>
    <xdr:sp macro="" textlink="">
      <xdr:nvSpPr>
        <xdr:cNvPr id="344" name="円/楕円 343"/>
        <xdr:cNvSpPr/>
      </xdr:nvSpPr>
      <xdr:spPr>
        <a:xfrm>
          <a:off x="14351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138810</xdr:rowOff>
    </xdr:from>
    <xdr:ext cx="762000" cy="259045"/>
    <xdr:sp macro="" textlink="">
      <xdr:nvSpPr>
        <xdr:cNvPr id="345" name="テキスト ボックス 344"/>
        <xdr:cNvSpPr txBox="1"/>
      </xdr:nvSpPr>
      <xdr:spPr>
        <a:xfrm>
          <a:off x="14020800" y="114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111034</xdr:rowOff>
    </xdr:from>
    <xdr:to>
      <xdr:col>19</xdr:col>
      <xdr:colOff>533400</xdr:colOff>
      <xdr:row>67</xdr:row>
      <xdr:rowOff>41184</xdr:rowOff>
    </xdr:to>
    <xdr:sp macro="" textlink="">
      <xdr:nvSpPr>
        <xdr:cNvPr id="346" name="円/楕円 345"/>
        <xdr:cNvSpPr/>
      </xdr:nvSpPr>
      <xdr:spPr>
        <a:xfrm>
          <a:off x="13462000" y="1142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25961</xdr:rowOff>
    </xdr:from>
    <xdr:ext cx="762000" cy="259045"/>
    <xdr:sp macro="" textlink="">
      <xdr:nvSpPr>
        <xdr:cNvPr id="347" name="テキスト ボックス 346"/>
        <xdr:cNvSpPr txBox="1"/>
      </xdr:nvSpPr>
      <xdr:spPr>
        <a:xfrm>
          <a:off x="13131800" y="115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a:t>
          </a:r>
          <a:r>
            <a:rPr kumimoji="1" lang="en-US" altLang="ja-JP" sz="1300">
              <a:latin typeface="ＭＳ Ｐゴシック"/>
            </a:rPr>
            <a:t>15</a:t>
          </a:r>
          <a:r>
            <a:rPr kumimoji="1" lang="ja-JP" altLang="en-US" sz="1300">
              <a:latin typeface="ＭＳ Ｐゴシック"/>
            </a:rPr>
            <a:t>年度に発行した旧地域総合整備事業債等について、借換えを行わず一括償還したことなどから、前年度から</a:t>
          </a:r>
          <a:r>
            <a:rPr kumimoji="1" lang="en-US" altLang="ja-JP" sz="1300">
              <a:latin typeface="ＭＳ Ｐゴシック"/>
            </a:rPr>
            <a:t>1.1</a:t>
          </a:r>
          <a:r>
            <a:rPr kumimoji="1" lang="ja-JP" altLang="en-US" sz="1300">
              <a:latin typeface="ＭＳ Ｐゴシック"/>
            </a:rPr>
            <a:t>％上昇している。</a:t>
          </a:r>
          <a:endParaRPr kumimoji="1" lang="en-US" altLang="ja-JP" sz="1300">
            <a:latin typeface="ＭＳ Ｐゴシック"/>
          </a:endParaRPr>
        </a:p>
        <a:p>
          <a:r>
            <a:rPr kumimoji="1" lang="ja-JP" altLang="en-US" sz="1300">
              <a:latin typeface="ＭＳ Ｐゴシック"/>
            </a:rPr>
            <a:t>　今後、復興公営住宅整備による起債発行も多額となるころから、大規模事業の整理・縮小を図るなど、起債依存型の事業実施を見直し、緊急度・住民ニーズを的確に把握した事業の選択により起債に頼ることの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19368</xdr:rowOff>
    </xdr:from>
    <xdr:to>
      <xdr:col>24</xdr:col>
      <xdr:colOff>558800</xdr:colOff>
      <xdr:row>42</xdr:row>
      <xdr:rowOff>85725</xdr:rowOff>
    </xdr:to>
    <xdr:cxnSp macro="">
      <xdr:nvCxnSpPr>
        <xdr:cNvPr id="377" name="直線コネクタ 376"/>
        <xdr:cNvCxnSpPr/>
      </xdr:nvCxnSpPr>
      <xdr:spPr>
        <a:xfrm>
          <a:off x="16179800" y="7220268"/>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8"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7303</xdr:rowOff>
    </xdr:from>
    <xdr:to>
      <xdr:col>23</xdr:col>
      <xdr:colOff>406400</xdr:colOff>
      <xdr:row>42</xdr:row>
      <xdr:rowOff>19368</xdr:rowOff>
    </xdr:to>
    <xdr:cxnSp macro="">
      <xdr:nvCxnSpPr>
        <xdr:cNvPr id="380" name="直線コネクタ 379"/>
        <xdr:cNvCxnSpPr/>
      </xdr:nvCxnSpPr>
      <xdr:spPr>
        <a:xfrm>
          <a:off x="15290800" y="720820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2" name="テキスト ボックス 38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79693</xdr:rowOff>
    </xdr:to>
    <xdr:cxnSp macro="">
      <xdr:nvCxnSpPr>
        <xdr:cNvPr id="383" name="直線コネクタ 382"/>
        <xdr:cNvCxnSpPr/>
      </xdr:nvCxnSpPr>
      <xdr:spPr>
        <a:xfrm flipV="1">
          <a:off x="14401800" y="72082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5" name="テキスト ボックス 38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43497</xdr:rowOff>
    </xdr:from>
    <xdr:to>
      <xdr:col>21</xdr:col>
      <xdr:colOff>0</xdr:colOff>
      <xdr:row>42</xdr:row>
      <xdr:rowOff>79693</xdr:rowOff>
    </xdr:to>
    <xdr:cxnSp macro="">
      <xdr:nvCxnSpPr>
        <xdr:cNvPr id="386" name="直線コネクタ 385"/>
        <xdr:cNvCxnSpPr/>
      </xdr:nvCxnSpPr>
      <xdr:spPr>
        <a:xfrm>
          <a:off x="13512800" y="724439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9" name="フローチャート : 判断 38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0" name="テキスト ボックス 38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34925</xdr:rowOff>
    </xdr:from>
    <xdr:to>
      <xdr:col>24</xdr:col>
      <xdr:colOff>609600</xdr:colOff>
      <xdr:row>42</xdr:row>
      <xdr:rowOff>136525</xdr:rowOff>
    </xdr:to>
    <xdr:sp macro="" textlink="">
      <xdr:nvSpPr>
        <xdr:cNvPr id="396" name="円/楕円 395"/>
        <xdr:cNvSpPr/>
      </xdr:nvSpPr>
      <xdr:spPr>
        <a:xfrm>
          <a:off x="16967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7002</xdr:rowOff>
    </xdr:from>
    <xdr:ext cx="762000" cy="259045"/>
    <xdr:sp macro="" textlink="">
      <xdr:nvSpPr>
        <xdr:cNvPr id="397" name="公債費負担の状況該当値テキスト"/>
        <xdr:cNvSpPr txBox="1"/>
      </xdr:nvSpPr>
      <xdr:spPr>
        <a:xfrm>
          <a:off x="17106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140018</xdr:rowOff>
    </xdr:from>
    <xdr:to>
      <xdr:col>23</xdr:col>
      <xdr:colOff>457200</xdr:colOff>
      <xdr:row>42</xdr:row>
      <xdr:rowOff>70168</xdr:rowOff>
    </xdr:to>
    <xdr:sp macro="" textlink="">
      <xdr:nvSpPr>
        <xdr:cNvPr id="398" name="円/楕円 397"/>
        <xdr:cNvSpPr/>
      </xdr:nvSpPr>
      <xdr:spPr>
        <a:xfrm>
          <a:off x="16129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54945</xdr:rowOff>
    </xdr:from>
    <xdr:ext cx="736600" cy="259045"/>
    <xdr:sp macro="" textlink="">
      <xdr:nvSpPr>
        <xdr:cNvPr id="399" name="テキスト ボックス 398"/>
        <xdr:cNvSpPr txBox="1"/>
      </xdr:nvSpPr>
      <xdr:spPr>
        <a:xfrm>
          <a:off x="15798800" y="725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0" name="円/楕円 399"/>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1" name="テキスト ボックス 400"/>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28893</xdr:rowOff>
    </xdr:from>
    <xdr:to>
      <xdr:col>21</xdr:col>
      <xdr:colOff>50800</xdr:colOff>
      <xdr:row>42</xdr:row>
      <xdr:rowOff>130493</xdr:rowOff>
    </xdr:to>
    <xdr:sp macro="" textlink="">
      <xdr:nvSpPr>
        <xdr:cNvPr id="402" name="円/楕円 401"/>
        <xdr:cNvSpPr/>
      </xdr:nvSpPr>
      <xdr:spPr>
        <a:xfrm>
          <a:off x="14351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115270</xdr:rowOff>
    </xdr:from>
    <xdr:ext cx="762000" cy="259045"/>
    <xdr:sp macro="" textlink="">
      <xdr:nvSpPr>
        <xdr:cNvPr id="403" name="テキスト ボックス 402"/>
        <xdr:cNvSpPr txBox="1"/>
      </xdr:nvSpPr>
      <xdr:spPr>
        <a:xfrm>
          <a:off x="14020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164147</xdr:rowOff>
    </xdr:from>
    <xdr:to>
      <xdr:col>19</xdr:col>
      <xdr:colOff>533400</xdr:colOff>
      <xdr:row>42</xdr:row>
      <xdr:rowOff>94297</xdr:rowOff>
    </xdr:to>
    <xdr:sp macro="" textlink="">
      <xdr:nvSpPr>
        <xdr:cNvPr id="404" name="円/楕円 403"/>
        <xdr:cNvSpPr/>
      </xdr:nvSpPr>
      <xdr:spPr>
        <a:xfrm>
          <a:off x="134620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79074</xdr:rowOff>
    </xdr:from>
    <xdr:ext cx="762000" cy="259045"/>
    <xdr:sp macro="" textlink="">
      <xdr:nvSpPr>
        <xdr:cNvPr id="405" name="テキスト ボックス 404"/>
        <xdr:cNvSpPr txBox="1"/>
      </xdr:nvSpPr>
      <xdr:spPr>
        <a:xfrm>
          <a:off x="13131800" y="727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5.0</a:t>
          </a:r>
          <a:r>
            <a:rPr kumimoji="1" lang="ja-JP" altLang="en-US" sz="1300">
              <a:latin typeface="ＭＳ Ｐゴシック"/>
            </a:rPr>
            <a:t>％ポイント改善した理由は、地方債の繰上償還による地方債残高の減及び財政調整基金の積立による充当可能基金の増額があげられる。</a:t>
          </a:r>
          <a:endParaRPr kumimoji="1" lang="en-US" altLang="ja-JP" sz="1300">
            <a:latin typeface="ＭＳ Ｐゴシック"/>
          </a:endParaRPr>
        </a:p>
        <a:p>
          <a:r>
            <a:rPr kumimoji="1" lang="ja-JP" altLang="en-US" sz="1300">
              <a:latin typeface="ＭＳ Ｐゴシック"/>
            </a:rPr>
            <a:t>　類似団体平均を上回っており、今後も後世への負担を少しでも軽減できるよう、復旧・復興事業を実施する中においても、地方債対象事業の重点化・適債性を再度検討し、地方債発行の抑制を図り、健全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37148</xdr:rowOff>
    </xdr:from>
    <xdr:to>
      <xdr:col>24</xdr:col>
      <xdr:colOff>558800</xdr:colOff>
      <xdr:row>17</xdr:row>
      <xdr:rowOff>67310</xdr:rowOff>
    </xdr:to>
    <xdr:cxnSp macro="">
      <xdr:nvCxnSpPr>
        <xdr:cNvPr id="435" name="直線コネクタ 434"/>
        <xdr:cNvCxnSpPr/>
      </xdr:nvCxnSpPr>
      <xdr:spPr>
        <a:xfrm flipV="1">
          <a:off x="16179800" y="295179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6"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67310</xdr:rowOff>
    </xdr:from>
    <xdr:to>
      <xdr:col>23</xdr:col>
      <xdr:colOff>406400</xdr:colOff>
      <xdr:row>18</xdr:row>
      <xdr:rowOff>89503</xdr:rowOff>
    </xdr:to>
    <xdr:cxnSp macro="">
      <xdr:nvCxnSpPr>
        <xdr:cNvPr id="438" name="直線コネクタ 437"/>
        <xdr:cNvCxnSpPr/>
      </xdr:nvCxnSpPr>
      <xdr:spPr>
        <a:xfrm flipV="1">
          <a:off x="15290800" y="2981960"/>
          <a:ext cx="889000" cy="19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40" name="テキスト ボックス 439"/>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89503</xdr:rowOff>
    </xdr:from>
    <xdr:to>
      <xdr:col>22</xdr:col>
      <xdr:colOff>203200</xdr:colOff>
      <xdr:row>18</xdr:row>
      <xdr:rowOff>117856</xdr:rowOff>
    </xdr:to>
    <xdr:cxnSp macro="">
      <xdr:nvCxnSpPr>
        <xdr:cNvPr id="441" name="直線コネクタ 440"/>
        <xdr:cNvCxnSpPr/>
      </xdr:nvCxnSpPr>
      <xdr:spPr>
        <a:xfrm flipV="1">
          <a:off x="14401800" y="3175603"/>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3" name="テキスト ボックス 442"/>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117856</xdr:rowOff>
    </xdr:from>
    <xdr:to>
      <xdr:col>21</xdr:col>
      <xdr:colOff>0</xdr:colOff>
      <xdr:row>19</xdr:row>
      <xdr:rowOff>114109</xdr:rowOff>
    </xdr:to>
    <xdr:cxnSp macro="">
      <xdr:nvCxnSpPr>
        <xdr:cNvPr id="444" name="直線コネクタ 443"/>
        <xdr:cNvCxnSpPr/>
      </xdr:nvCxnSpPr>
      <xdr:spPr>
        <a:xfrm flipV="1">
          <a:off x="13512800" y="3203956"/>
          <a:ext cx="889000" cy="1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144399</xdr:rowOff>
    </xdr:from>
    <xdr:to>
      <xdr:col>21</xdr:col>
      <xdr:colOff>50800</xdr:colOff>
      <xdr:row>18</xdr:row>
      <xdr:rowOff>74549</xdr:rowOff>
    </xdr:to>
    <xdr:sp macro="" textlink="">
      <xdr:nvSpPr>
        <xdr:cNvPr id="445" name="フローチャート : 判断 444"/>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84726</xdr:rowOff>
    </xdr:from>
    <xdr:ext cx="762000" cy="259045"/>
    <xdr:sp macro="" textlink="">
      <xdr:nvSpPr>
        <xdr:cNvPr id="446" name="テキスト ボックス 445"/>
        <xdr:cNvSpPr txBox="1"/>
      </xdr:nvSpPr>
      <xdr:spPr>
        <a:xfrm>
          <a:off x="14020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7" name="フローチャート : 判断 446"/>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161339</xdr:rowOff>
    </xdr:from>
    <xdr:ext cx="762000" cy="259045"/>
    <xdr:sp macro="" textlink="">
      <xdr:nvSpPr>
        <xdr:cNvPr id="448" name="テキスト ボックス 447"/>
        <xdr:cNvSpPr txBox="1"/>
      </xdr:nvSpPr>
      <xdr:spPr>
        <a:xfrm>
          <a:off x="13131800" y="290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157798</xdr:rowOff>
    </xdr:from>
    <xdr:to>
      <xdr:col>24</xdr:col>
      <xdr:colOff>609600</xdr:colOff>
      <xdr:row>17</xdr:row>
      <xdr:rowOff>87948</xdr:rowOff>
    </xdr:to>
    <xdr:sp macro="" textlink="">
      <xdr:nvSpPr>
        <xdr:cNvPr id="454" name="円/楕円 453"/>
        <xdr:cNvSpPr/>
      </xdr:nvSpPr>
      <xdr:spPr>
        <a:xfrm>
          <a:off x="16967200" y="2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129875</xdr:rowOff>
    </xdr:from>
    <xdr:ext cx="762000" cy="259045"/>
    <xdr:sp macro="" textlink="">
      <xdr:nvSpPr>
        <xdr:cNvPr id="455" name="将来負担の状況該当値テキスト"/>
        <xdr:cNvSpPr txBox="1"/>
      </xdr:nvSpPr>
      <xdr:spPr>
        <a:xfrm>
          <a:off x="17106900" y="287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16510</xdr:rowOff>
    </xdr:from>
    <xdr:to>
      <xdr:col>23</xdr:col>
      <xdr:colOff>457200</xdr:colOff>
      <xdr:row>17</xdr:row>
      <xdr:rowOff>118110</xdr:rowOff>
    </xdr:to>
    <xdr:sp macro="" textlink="">
      <xdr:nvSpPr>
        <xdr:cNvPr id="456" name="円/楕円 455"/>
        <xdr:cNvSpPr/>
      </xdr:nvSpPr>
      <xdr:spPr>
        <a:xfrm>
          <a:off x="16129000" y="29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102887</xdr:rowOff>
    </xdr:from>
    <xdr:ext cx="736600" cy="259045"/>
    <xdr:sp macro="" textlink="">
      <xdr:nvSpPr>
        <xdr:cNvPr id="457" name="テキスト ボックス 456"/>
        <xdr:cNvSpPr txBox="1"/>
      </xdr:nvSpPr>
      <xdr:spPr>
        <a:xfrm>
          <a:off x="15798800" y="301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38703</xdr:rowOff>
    </xdr:from>
    <xdr:to>
      <xdr:col>22</xdr:col>
      <xdr:colOff>254000</xdr:colOff>
      <xdr:row>18</xdr:row>
      <xdr:rowOff>140303</xdr:rowOff>
    </xdr:to>
    <xdr:sp macro="" textlink="">
      <xdr:nvSpPr>
        <xdr:cNvPr id="458" name="円/楕円 457"/>
        <xdr:cNvSpPr/>
      </xdr:nvSpPr>
      <xdr:spPr>
        <a:xfrm>
          <a:off x="15240000" y="31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125080</xdr:rowOff>
    </xdr:from>
    <xdr:ext cx="762000" cy="259045"/>
    <xdr:sp macro="" textlink="">
      <xdr:nvSpPr>
        <xdr:cNvPr id="459" name="テキスト ボックス 458"/>
        <xdr:cNvSpPr txBox="1"/>
      </xdr:nvSpPr>
      <xdr:spPr>
        <a:xfrm>
          <a:off x="14909800" y="321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67056</xdr:rowOff>
    </xdr:from>
    <xdr:to>
      <xdr:col>21</xdr:col>
      <xdr:colOff>50800</xdr:colOff>
      <xdr:row>18</xdr:row>
      <xdr:rowOff>168656</xdr:rowOff>
    </xdr:to>
    <xdr:sp macro="" textlink="">
      <xdr:nvSpPr>
        <xdr:cNvPr id="460" name="円/楕円 459"/>
        <xdr:cNvSpPr/>
      </xdr:nvSpPr>
      <xdr:spPr>
        <a:xfrm>
          <a:off x="14351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153433</xdr:rowOff>
    </xdr:from>
    <xdr:ext cx="762000" cy="259045"/>
    <xdr:sp macro="" textlink="">
      <xdr:nvSpPr>
        <xdr:cNvPr id="461" name="テキスト ボックス 460"/>
        <xdr:cNvSpPr txBox="1"/>
      </xdr:nvSpPr>
      <xdr:spPr>
        <a:xfrm>
          <a:off x="14020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63309</xdr:rowOff>
    </xdr:from>
    <xdr:to>
      <xdr:col>19</xdr:col>
      <xdr:colOff>533400</xdr:colOff>
      <xdr:row>19</xdr:row>
      <xdr:rowOff>164909</xdr:rowOff>
    </xdr:to>
    <xdr:sp macro="" textlink="">
      <xdr:nvSpPr>
        <xdr:cNvPr id="462" name="円/楕円 461"/>
        <xdr:cNvSpPr/>
      </xdr:nvSpPr>
      <xdr:spPr>
        <a:xfrm>
          <a:off x="13462000" y="33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149686</xdr:rowOff>
    </xdr:from>
    <xdr:ext cx="762000" cy="259045"/>
    <xdr:sp macro="" textlink="">
      <xdr:nvSpPr>
        <xdr:cNvPr id="463" name="テキスト ボックス 462"/>
        <xdr:cNvSpPr txBox="1"/>
      </xdr:nvSpPr>
      <xdr:spPr>
        <a:xfrm>
          <a:off x="13131800" y="340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宮城県石巻市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150,966
150,267
555.78
288,449,904
244,659,201
9,362,361
40,554,206
71,165,385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63.0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latin typeface="ＭＳ ゴシック" panose="020B0609070205080204" pitchFamily="49" charset="-128"/>
              <a:ea typeface="ＭＳ ゴシック" panose="020B0609070205080204" pitchFamily="49" charset="-128"/>
            </a:rPr>
            <a:t>類似団体と比較すると、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復旧・復興事業に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優先的に配置していることから、前年度と比較すると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上昇し、</a:t>
          </a:r>
          <a:r>
            <a:rPr kumimoji="1" lang="ja-JP" altLang="en-US" sz="1300">
              <a:latin typeface="ＭＳ ゴシック" panose="020B0609070205080204" pitchFamily="49" charset="-128"/>
              <a:ea typeface="ＭＳ ゴシック" panose="020B0609070205080204" pitchFamily="49" charset="-128"/>
            </a:rPr>
            <a:t>人件費に係る経常収支比率は低くなっている。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Ｐゴシック"/>
            </a:rPr>
            <a:t>　経常的な人件費については、業務の見直しなどによりついて、抑制していく必要がある。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37</xdr:row>
      <xdr:rowOff>80736</xdr:rowOff>
    </xdr:to>
    <xdr:cxnSp macro="">
      <xdr:nvCxnSpPr>
        <xdr:cNvPr id="67" name="直線コネクタ 66"/>
        <xdr:cNvCxnSpPr/>
      </xdr:nvCxnSpPr>
      <xdr:spPr>
        <a:xfrm flipV="1">
          <a:off x="3987800" y="615224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80736</xdr:rowOff>
    </xdr:from>
    <xdr:to>
      <xdr:col>5</xdr:col>
      <xdr:colOff>549275</xdr:colOff>
      <xdr:row>38</xdr:row>
      <xdr:rowOff>137885</xdr:rowOff>
    </xdr:to>
    <xdr:cxnSp macro="">
      <xdr:nvCxnSpPr>
        <xdr:cNvPr id="70" name="直線コネクタ 69"/>
        <xdr:cNvCxnSpPr/>
      </xdr:nvCxnSpPr>
      <xdr:spPr>
        <a:xfrm flipV="1">
          <a:off x="3098800" y="6424386"/>
          <a:ext cx="8890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121557</xdr:rowOff>
    </xdr:from>
    <xdr:to>
      <xdr:col>4</xdr:col>
      <xdr:colOff>346075</xdr:colOff>
      <xdr:row>38</xdr:row>
      <xdr:rowOff>137885</xdr:rowOff>
    </xdr:to>
    <xdr:cxnSp macro="">
      <xdr:nvCxnSpPr>
        <xdr:cNvPr id="73" name="直線コネクタ 72"/>
        <xdr:cNvCxnSpPr/>
      </xdr:nvCxnSpPr>
      <xdr:spPr>
        <a:xfrm>
          <a:off x="2209800" y="62937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121557</xdr:rowOff>
    </xdr:from>
    <xdr:to>
      <xdr:col>3</xdr:col>
      <xdr:colOff>142875</xdr:colOff>
      <xdr:row>38</xdr:row>
      <xdr:rowOff>39915</xdr:rowOff>
    </xdr:to>
    <xdr:cxnSp macro="">
      <xdr:nvCxnSpPr>
        <xdr:cNvPr id="76" name="直線コネクタ 75"/>
        <xdr:cNvCxnSpPr/>
      </xdr:nvCxnSpPr>
      <xdr:spPr>
        <a:xfrm flipV="1">
          <a:off x="1320800" y="6293757"/>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78" name="テキスト ボックス 77"/>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80" name="テキスト ボックス 79"/>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6" name="円/楕円 85"/>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7"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29936</xdr:rowOff>
    </xdr:from>
    <xdr:to>
      <xdr:col>5</xdr:col>
      <xdr:colOff>600075</xdr:colOff>
      <xdr:row>37</xdr:row>
      <xdr:rowOff>131536</xdr:rowOff>
    </xdr:to>
    <xdr:sp macro="" textlink="">
      <xdr:nvSpPr>
        <xdr:cNvPr id="88" name="円/楕円 87"/>
        <xdr:cNvSpPr/>
      </xdr:nvSpPr>
      <xdr:spPr>
        <a:xfrm>
          <a:off x="3937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141713</xdr:rowOff>
    </xdr:from>
    <xdr:ext cx="736600" cy="259045"/>
    <xdr:sp macro="" textlink="">
      <xdr:nvSpPr>
        <xdr:cNvPr id="89" name="テキスト ボックス 88"/>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87085</xdr:rowOff>
    </xdr:from>
    <xdr:to>
      <xdr:col>4</xdr:col>
      <xdr:colOff>396875</xdr:colOff>
      <xdr:row>39</xdr:row>
      <xdr:rowOff>17235</xdr:rowOff>
    </xdr:to>
    <xdr:sp macro="" textlink="">
      <xdr:nvSpPr>
        <xdr:cNvPr id="90" name="円/楕円 89"/>
        <xdr:cNvSpPr/>
      </xdr:nvSpPr>
      <xdr:spPr>
        <a:xfrm>
          <a:off x="3048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2012</xdr:rowOff>
    </xdr:from>
    <xdr:ext cx="762000" cy="259045"/>
    <xdr:sp macro="" textlink="">
      <xdr:nvSpPr>
        <xdr:cNvPr id="91" name="テキスト ボックス 90"/>
        <xdr:cNvSpPr txBox="1"/>
      </xdr:nvSpPr>
      <xdr:spPr>
        <a:xfrm>
          <a:off x="2717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70757</xdr:rowOff>
    </xdr:from>
    <xdr:to>
      <xdr:col>3</xdr:col>
      <xdr:colOff>193675</xdr:colOff>
      <xdr:row>37</xdr:row>
      <xdr:rowOff>907</xdr:rowOff>
    </xdr:to>
    <xdr:sp macro="" textlink="">
      <xdr:nvSpPr>
        <xdr:cNvPr id="92" name="円/楕円 91"/>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11084</xdr:rowOff>
    </xdr:from>
    <xdr:ext cx="762000" cy="259045"/>
    <xdr:sp macro="" textlink="">
      <xdr:nvSpPr>
        <xdr:cNvPr id="93" name="テキスト ボックス 92"/>
        <xdr:cNvSpPr txBox="1"/>
      </xdr:nvSpPr>
      <xdr:spPr>
        <a:xfrm>
          <a:off x="1828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160565</xdr:rowOff>
    </xdr:from>
    <xdr:to>
      <xdr:col>1</xdr:col>
      <xdr:colOff>676275</xdr:colOff>
      <xdr:row>38</xdr:row>
      <xdr:rowOff>90715</xdr:rowOff>
    </xdr:to>
    <xdr:sp macro="" textlink="">
      <xdr:nvSpPr>
        <xdr:cNvPr id="94" name="円/楕円 93"/>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100891</xdr:rowOff>
    </xdr:from>
    <xdr:ext cx="762000" cy="259045"/>
    <xdr:sp macro="" textlink="">
      <xdr:nvSpPr>
        <xdr:cNvPr id="95" name="テキスト ボックス 94"/>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を下回っているのは、東日本大震災により公共施設が被災したことにより、一時的に管理経費等が減になったことが要因である。今後、休止していた施設の再開等により、管理経費や維持補修が増となる見込みであることから、今後は、行財政改革への取組みを通じて物件費の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149860</xdr:rowOff>
    </xdr:from>
    <xdr:to>
      <xdr:col>24</xdr:col>
      <xdr:colOff>31750</xdr:colOff>
      <xdr:row>14</xdr:row>
      <xdr:rowOff>167005</xdr:rowOff>
    </xdr:to>
    <xdr:cxnSp macro="">
      <xdr:nvCxnSpPr>
        <xdr:cNvPr id="124" name="直線コネクタ 123"/>
        <xdr:cNvCxnSpPr/>
      </xdr:nvCxnSpPr>
      <xdr:spPr>
        <a:xfrm>
          <a:off x="15671800" y="25501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86995</xdr:rowOff>
    </xdr:from>
    <xdr:to>
      <xdr:col>22</xdr:col>
      <xdr:colOff>565150</xdr:colOff>
      <xdr:row>14</xdr:row>
      <xdr:rowOff>149860</xdr:rowOff>
    </xdr:to>
    <xdr:cxnSp macro="">
      <xdr:nvCxnSpPr>
        <xdr:cNvPr id="127" name="直線コネクタ 126"/>
        <xdr:cNvCxnSpPr/>
      </xdr:nvCxnSpPr>
      <xdr:spPr>
        <a:xfrm>
          <a:off x="14782800" y="24872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75565</xdr:rowOff>
    </xdr:from>
    <xdr:to>
      <xdr:col>21</xdr:col>
      <xdr:colOff>361950</xdr:colOff>
      <xdr:row>14</xdr:row>
      <xdr:rowOff>86995</xdr:rowOff>
    </xdr:to>
    <xdr:cxnSp macro="">
      <xdr:nvCxnSpPr>
        <xdr:cNvPr id="130" name="直線コネクタ 129"/>
        <xdr:cNvCxnSpPr/>
      </xdr:nvCxnSpPr>
      <xdr:spPr>
        <a:xfrm>
          <a:off x="13893800" y="2475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69850</xdr:rowOff>
    </xdr:from>
    <xdr:to>
      <xdr:col>20</xdr:col>
      <xdr:colOff>158750</xdr:colOff>
      <xdr:row>14</xdr:row>
      <xdr:rowOff>75565</xdr:rowOff>
    </xdr:to>
    <xdr:cxnSp macro="">
      <xdr:nvCxnSpPr>
        <xdr:cNvPr id="133" name="直線コネクタ 132"/>
        <xdr:cNvCxnSpPr/>
      </xdr:nvCxnSpPr>
      <xdr:spPr>
        <a:xfrm>
          <a:off x="13004800" y="24701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25417</xdr:rowOff>
    </xdr:from>
    <xdr:ext cx="762000" cy="259045"/>
    <xdr:sp macro="" textlink="">
      <xdr:nvSpPr>
        <xdr:cNvPr id="135" name="テキスト ボックス 134"/>
        <xdr:cNvSpPr txBox="1"/>
      </xdr:nvSpPr>
      <xdr:spPr>
        <a:xfrm>
          <a:off x="13512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37" name="テキスト ボックス 136"/>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116205</xdr:rowOff>
    </xdr:from>
    <xdr:to>
      <xdr:col>24</xdr:col>
      <xdr:colOff>82550</xdr:colOff>
      <xdr:row>15</xdr:row>
      <xdr:rowOff>46355</xdr:rowOff>
    </xdr:to>
    <xdr:sp macro="" textlink="">
      <xdr:nvSpPr>
        <xdr:cNvPr id="143" name="円/楕円 142"/>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132732</xdr:rowOff>
    </xdr:from>
    <xdr:ext cx="762000" cy="259045"/>
    <xdr:sp macro="" textlink="">
      <xdr:nvSpPr>
        <xdr:cNvPr id="144" name="物件費該当値テキスト"/>
        <xdr:cNvSpPr txBox="1"/>
      </xdr:nvSpPr>
      <xdr:spPr>
        <a:xfrm>
          <a:off x="165989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99060</xdr:rowOff>
    </xdr:from>
    <xdr:to>
      <xdr:col>22</xdr:col>
      <xdr:colOff>615950</xdr:colOff>
      <xdr:row>15</xdr:row>
      <xdr:rowOff>29210</xdr:rowOff>
    </xdr:to>
    <xdr:sp macro="" textlink="">
      <xdr:nvSpPr>
        <xdr:cNvPr id="145" name="円/楕円 144"/>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39387</xdr:rowOff>
    </xdr:from>
    <xdr:ext cx="736600" cy="259045"/>
    <xdr:sp macro="" textlink="">
      <xdr:nvSpPr>
        <xdr:cNvPr id="146" name="テキスト ボックス 145"/>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36195</xdr:rowOff>
    </xdr:from>
    <xdr:to>
      <xdr:col>21</xdr:col>
      <xdr:colOff>412750</xdr:colOff>
      <xdr:row>14</xdr:row>
      <xdr:rowOff>137795</xdr:rowOff>
    </xdr:to>
    <xdr:sp macro="" textlink="">
      <xdr:nvSpPr>
        <xdr:cNvPr id="147" name="円/楕円 146"/>
        <xdr:cNvSpPr/>
      </xdr:nvSpPr>
      <xdr:spPr>
        <a:xfrm>
          <a:off x="147320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147972</xdr:rowOff>
    </xdr:from>
    <xdr:ext cx="762000" cy="259045"/>
    <xdr:sp macro="" textlink="">
      <xdr:nvSpPr>
        <xdr:cNvPr id="148" name="テキスト ボックス 147"/>
        <xdr:cNvSpPr txBox="1"/>
      </xdr:nvSpPr>
      <xdr:spPr>
        <a:xfrm>
          <a:off x="14401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24765</xdr:rowOff>
    </xdr:from>
    <xdr:to>
      <xdr:col>20</xdr:col>
      <xdr:colOff>209550</xdr:colOff>
      <xdr:row>14</xdr:row>
      <xdr:rowOff>126365</xdr:rowOff>
    </xdr:to>
    <xdr:sp macro="" textlink="">
      <xdr:nvSpPr>
        <xdr:cNvPr id="149" name="円/楕円 148"/>
        <xdr:cNvSpPr/>
      </xdr:nvSpPr>
      <xdr:spPr>
        <a:xfrm>
          <a:off x="13843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136542</xdr:rowOff>
    </xdr:from>
    <xdr:ext cx="762000" cy="259045"/>
    <xdr:sp macro="" textlink="">
      <xdr:nvSpPr>
        <xdr:cNvPr id="150" name="テキスト ボックス 149"/>
        <xdr:cNvSpPr txBox="1"/>
      </xdr:nvSpPr>
      <xdr:spPr>
        <a:xfrm>
          <a:off x="13512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19050</xdr:rowOff>
    </xdr:from>
    <xdr:to>
      <xdr:col>19</xdr:col>
      <xdr:colOff>6350</xdr:colOff>
      <xdr:row>14</xdr:row>
      <xdr:rowOff>120650</xdr:rowOff>
    </xdr:to>
    <xdr:sp macro="" textlink="">
      <xdr:nvSpPr>
        <xdr:cNvPr id="151" name="円/楕円 150"/>
        <xdr:cNvSpPr/>
      </xdr:nvSpPr>
      <xdr:spPr>
        <a:xfrm>
          <a:off x="12954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130827</xdr:rowOff>
    </xdr:from>
    <xdr:ext cx="762000" cy="259045"/>
    <xdr:sp macro="" textlink="">
      <xdr:nvSpPr>
        <xdr:cNvPr id="152" name="テキスト ボックス 151"/>
        <xdr:cNvSpPr txBox="1"/>
      </xdr:nvSpPr>
      <xdr:spPr>
        <a:xfrm>
          <a:off x="12623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扶助費に係る経常収支比率は、類似団体平均を下回っているものの、上昇傾向にある。要因として、自立支援給付費や子ども医療対策費の額が増加したためである。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62</xdr:row>
      <xdr:rowOff>94343</xdr:rowOff>
    </xdr:to>
    <xdr:cxnSp macro="">
      <xdr:nvCxnSpPr>
        <xdr:cNvPr id="182" name="直線コネクタ 181"/>
        <xdr:cNvCxnSpPr/>
      </xdr:nvCxnSpPr>
      <xdr:spPr>
        <a:xfrm flipV="1">
          <a:off x="4826000" y="92710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66420</xdr:rowOff>
    </xdr:from>
    <xdr:ext cx="762000" cy="259045"/>
    <xdr:sp macro="" textlink="">
      <xdr:nvSpPr>
        <xdr:cNvPr id="183"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94343</xdr:rowOff>
    </xdr:from>
    <xdr:to>
      <xdr:col>7</xdr:col>
      <xdr:colOff>104775</xdr:colOff>
      <xdr:row>62</xdr:row>
      <xdr:rowOff>94343</xdr:rowOff>
    </xdr:to>
    <xdr:cxnSp macro="">
      <xdr:nvCxnSpPr>
        <xdr:cNvPr id="184" name="直線コネクタ 183"/>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20865</xdr:rowOff>
    </xdr:to>
    <xdr:cxnSp macro="">
      <xdr:nvCxnSpPr>
        <xdr:cNvPr id="187" name="直線コネクタ 186"/>
        <xdr:cNvCxnSpPr/>
      </xdr:nvCxnSpPr>
      <xdr:spPr>
        <a:xfrm>
          <a:off x="3987800" y="9401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154412</xdr:rowOff>
    </xdr:from>
    <xdr:ext cx="762000" cy="259045"/>
    <xdr:sp macro="" textlink="">
      <xdr:nvSpPr>
        <xdr:cNvPr id="188" name="扶助費平均値テキスト"/>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189" name="フローチャート : 判断 188"/>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143328</xdr:rowOff>
    </xdr:to>
    <xdr:cxnSp macro="">
      <xdr:nvCxnSpPr>
        <xdr:cNvPr id="190" name="直線コネクタ 189"/>
        <xdr:cNvCxnSpPr/>
      </xdr:nvCxnSpPr>
      <xdr:spPr>
        <a:xfrm>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10885</xdr:rowOff>
    </xdr:from>
    <xdr:to>
      <xdr:col>5</xdr:col>
      <xdr:colOff>600075</xdr:colOff>
      <xdr:row>58</xdr:row>
      <xdr:rowOff>112485</xdr:rowOff>
    </xdr:to>
    <xdr:sp macro="" textlink="">
      <xdr:nvSpPr>
        <xdr:cNvPr id="191" name="フローチャート : 判断 190"/>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192" name="テキスト ボックス 19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78015</xdr:rowOff>
    </xdr:to>
    <xdr:cxnSp macro="">
      <xdr:nvCxnSpPr>
        <xdr:cNvPr id="193" name="直線コネクタ 192"/>
        <xdr:cNvCxnSpPr/>
      </xdr:nvCxnSpPr>
      <xdr:spPr>
        <a:xfrm>
          <a:off x="2209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4" name="フローチャート : 判断 193"/>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5" name="テキスト ボックス 194"/>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78015</xdr:rowOff>
    </xdr:to>
    <xdr:cxnSp macro="">
      <xdr:nvCxnSpPr>
        <xdr:cNvPr id="196" name="直線コネクタ 195"/>
        <xdr:cNvCxnSpPr/>
      </xdr:nvCxnSpPr>
      <xdr:spPr>
        <a:xfrm>
          <a:off x="1320800" y="9222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7" name="フローチャート : 判断 196"/>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198" name="テキスト ボックス 19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0" name="テキスト ボックス 19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6" name="円/楕円 205"/>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07"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8" name="円/楕円 207"/>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9" name="テキスト ボックス 208"/>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0" name="円/楕円 209"/>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1" name="テキスト ボックス 210"/>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2" name="円/楕円 211"/>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3" name="テキスト ボックス 212"/>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その他に係る経常収支比率が類似団体平均を上回っているのは、繰出金の増加が主な要因である。</a:t>
          </a:r>
          <a:endParaRPr kumimoji="1" lang="en-US" altLang="ja-JP" sz="1300">
            <a:latin typeface="ＭＳ Ｐゴシック"/>
          </a:endParaRPr>
        </a:p>
        <a:p>
          <a:r>
            <a:rPr kumimoji="1" lang="ja-JP" altLang="en-US" sz="1300">
              <a:latin typeface="ＭＳ Ｐゴシック"/>
            </a:rPr>
            <a:t>　直営で行っている市場事業の運営経費やこれまでに整備してきた下水道施設の維持管理経費として、公営企業会計への繰出金が必要となっているためであり、今後は経費を削減するとともに、独立採算の原則に立ち返り、税収を主な財源とする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3" name="直線コネクタ 242"/>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5" name="直線コネクタ 24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6"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7" name="直線コネクタ 246"/>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133350</xdr:rowOff>
    </xdr:from>
    <xdr:to>
      <xdr:col>24</xdr:col>
      <xdr:colOff>31750</xdr:colOff>
      <xdr:row>61</xdr:row>
      <xdr:rowOff>158750</xdr:rowOff>
    </xdr:to>
    <xdr:cxnSp macro="">
      <xdr:nvCxnSpPr>
        <xdr:cNvPr id="248" name="直線コネクタ 247"/>
        <xdr:cNvCxnSpPr/>
      </xdr:nvCxnSpPr>
      <xdr:spPr>
        <a:xfrm flipV="1">
          <a:off x="15671800" y="1059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9"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0" name="フローチャート : 判断 249"/>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158750</xdr:rowOff>
    </xdr:from>
    <xdr:to>
      <xdr:col>22</xdr:col>
      <xdr:colOff>565150</xdr:colOff>
      <xdr:row>62</xdr:row>
      <xdr:rowOff>0</xdr:rowOff>
    </xdr:to>
    <xdr:cxnSp macro="">
      <xdr:nvCxnSpPr>
        <xdr:cNvPr id="251" name="直線コネクタ 250"/>
        <xdr:cNvCxnSpPr/>
      </xdr:nvCxnSpPr>
      <xdr:spPr>
        <a:xfrm flipV="1">
          <a:off x="14782800" y="1061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2" name="フローチャート : 判断 251"/>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3" name="テキスト ボックス 25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62</xdr:row>
      <xdr:rowOff>0</xdr:rowOff>
    </xdr:to>
    <xdr:cxnSp macro="">
      <xdr:nvCxnSpPr>
        <xdr:cNvPr id="254" name="直線コネクタ 253"/>
        <xdr:cNvCxnSpPr/>
      </xdr:nvCxnSpPr>
      <xdr:spPr>
        <a:xfrm>
          <a:off x="13893800" y="10299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5" name="フローチャート : 判断 254"/>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6" name="テキスト ボックス 255"/>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xdr:rowOff>
    </xdr:from>
    <xdr:to>
      <xdr:col>20</xdr:col>
      <xdr:colOff>158750</xdr:colOff>
      <xdr:row>60</xdr:row>
      <xdr:rowOff>63500</xdr:rowOff>
    </xdr:to>
    <xdr:cxnSp macro="">
      <xdr:nvCxnSpPr>
        <xdr:cNvPr id="257" name="直線コネクタ 256"/>
        <xdr:cNvCxnSpPr/>
      </xdr:nvCxnSpPr>
      <xdr:spPr>
        <a:xfrm flipV="1">
          <a:off x="13004800" y="1029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8" name="フローチャート : 判断 257"/>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59" name="テキスト ボックス 258"/>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60" name="フローチャート : 判断 259"/>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61" name="テキスト ボックス 260"/>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82550</xdr:rowOff>
    </xdr:from>
    <xdr:to>
      <xdr:col>24</xdr:col>
      <xdr:colOff>82550</xdr:colOff>
      <xdr:row>62</xdr:row>
      <xdr:rowOff>12700</xdr:rowOff>
    </xdr:to>
    <xdr:sp macro="" textlink="">
      <xdr:nvSpPr>
        <xdr:cNvPr id="267" name="円/楕円 266"/>
        <xdr:cNvSpPr/>
      </xdr:nvSpPr>
      <xdr:spPr>
        <a:xfrm>
          <a:off x="164592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162577</xdr:rowOff>
    </xdr:from>
    <xdr:ext cx="762000" cy="259045"/>
    <xdr:sp macro="" textlink="">
      <xdr:nvSpPr>
        <xdr:cNvPr id="268" name="その他該当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107950</xdr:rowOff>
    </xdr:from>
    <xdr:to>
      <xdr:col>22</xdr:col>
      <xdr:colOff>615950</xdr:colOff>
      <xdr:row>62</xdr:row>
      <xdr:rowOff>38100</xdr:rowOff>
    </xdr:to>
    <xdr:sp macro="" textlink="">
      <xdr:nvSpPr>
        <xdr:cNvPr id="269" name="円/楕円 268"/>
        <xdr:cNvSpPr/>
      </xdr:nvSpPr>
      <xdr:spPr>
        <a:xfrm>
          <a:off x="15621000" y="105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62</xdr:row>
      <xdr:rowOff>22877</xdr:rowOff>
    </xdr:from>
    <xdr:ext cx="736600" cy="259045"/>
    <xdr:sp macro="" textlink="">
      <xdr:nvSpPr>
        <xdr:cNvPr id="270" name="テキスト ボックス 269"/>
        <xdr:cNvSpPr txBox="1"/>
      </xdr:nvSpPr>
      <xdr:spPr>
        <a:xfrm>
          <a:off x="15290800" y="1065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120650</xdr:rowOff>
    </xdr:from>
    <xdr:to>
      <xdr:col>21</xdr:col>
      <xdr:colOff>412750</xdr:colOff>
      <xdr:row>62</xdr:row>
      <xdr:rowOff>50800</xdr:rowOff>
    </xdr:to>
    <xdr:sp macro="" textlink="">
      <xdr:nvSpPr>
        <xdr:cNvPr id="271" name="円/楕円 270"/>
        <xdr:cNvSpPr/>
      </xdr:nvSpPr>
      <xdr:spPr>
        <a:xfrm>
          <a:off x="14732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62</xdr:row>
      <xdr:rowOff>35577</xdr:rowOff>
    </xdr:from>
    <xdr:ext cx="762000" cy="259045"/>
    <xdr:sp macro="" textlink="">
      <xdr:nvSpPr>
        <xdr:cNvPr id="272" name="テキスト ボックス 271"/>
        <xdr:cNvSpPr txBox="1"/>
      </xdr:nvSpPr>
      <xdr:spPr>
        <a:xfrm>
          <a:off x="144018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3" name="円/楕円 272"/>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4" name="テキスト ボックス 273"/>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12700</xdr:rowOff>
    </xdr:from>
    <xdr:to>
      <xdr:col>19</xdr:col>
      <xdr:colOff>6350</xdr:colOff>
      <xdr:row>60</xdr:row>
      <xdr:rowOff>114300</xdr:rowOff>
    </xdr:to>
    <xdr:sp macro="" textlink="">
      <xdr:nvSpPr>
        <xdr:cNvPr id="275" name="円/楕円 274"/>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99077</xdr:rowOff>
    </xdr:from>
    <xdr:ext cx="762000" cy="259045"/>
    <xdr:sp macro="" textlink="">
      <xdr:nvSpPr>
        <xdr:cNvPr id="276" name="テキスト ボックス 275"/>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補助費等その他に係る経常収支比率が類似団体を上回っているのは、市の出資する法人等各種団体への補助金が多額になっているためである。</a:t>
          </a:r>
          <a:endParaRPr kumimoji="1" lang="en-US" altLang="ja-JP" sz="1300">
            <a:latin typeface="ＭＳ Ｐゴシック"/>
          </a:endParaRPr>
        </a:p>
        <a:p>
          <a:r>
            <a:rPr kumimoji="1" lang="ja-JP" altLang="en-US" sz="1300">
              <a:latin typeface="ＭＳ Ｐゴシック"/>
            </a:rPr>
            <a:t>　今後は、補助金を交付するのが適当な事業を行っているかなどについて、予算編成時に精査し補助金の廃止や見直しを行う。</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3" name="直線コネクタ 302"/>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4"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5" name="直線コネクタ 304"/>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7" name="直線コネクタ 30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16510</xdr:rowOff>
    </xdr:from>
    <xdr:to>
      <xdr:col>24</xdr:col>
      <xdr:colOff>31750</xdr:colOff>
      <xdr:row>39</xdr:row>
      <xdr:rowOff>24130</xdr:rowOff>
    </xdr:to>
    <xdr:cxnSp macro="">
      <xdr:nvCxnSpPr>
        <xdr:cNvPr id="308" name="直線コネクタ 307"/>
        <xdr:cNvCxnSpPr/>
      </xdr:nvCxnSpPr>
      <xdr:spPr>
        <a:xfrm>
          <a:off x="15671800" y="6703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09"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0" name="フローチャート : 判断 309"/>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16510</xdr:rowOff>
    </xdr:from>
    <xdr:to>
      <xdr:col>22</xdr:col>
      <xdr:colOff>565150</xdr:colOff>
      <xdr:row>39</xdr:row>
      <xdr:rowOff>31750</xdr:rowOff>
    </xdr:to>
    <xdr:cxnSp macro="">
      <xdr:nvCxnSpPr>
        <xdr:cNvPr id="311" name="直線コネクタ 310"/>
        <xdr:cNvCxnSpPr/>
      </xdr:nvCxnSpPr>
      <xdr:spPr>
        <a:xfrm flipV="1">
          <a:off x="14782800" y="670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2" name="フローチャート :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3" name="テキスト ボックス 312"/>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39</xdr:row>
      <xdr:rowOff>31750</xdr:rowOff>
    </xdr:to>
    <xdr:cxnSp macro="">
      <xdr:nvCxnSpPr>
        <xdr:cNvPr id="314" name="直線コネクタ 313"/>
        <xdr:cNvCxnSpPr/>
      </xdr:nvCxnSpPr>
      <xdr:spPr>
        <a:xfrm>
          <a:off x="13893800" y="671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5" name="フローチャート : 判断 314"/>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1287</xdr:rowOff>
    </xdr:from>
    <xdr:ext cx="762000" cy="259045"/>
    <xdr:sp macro="" textlink="">
      <xdr:nvSpPr>
        <xdr:cNvPr id="316" name="テキスト ボックス 315"/>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100330</xdr:rowOff>
    </xdr:to>
    <xdr:cxnSp macro="">
      <xdr:nvCxnSpPr>
        <xdr:cNvPr id="317" name="直線コネクタ 316"/>
        <xdr:cNvCxnSpPr/>
      </xdr:nvCxnSpPr>
      <xdr:spPr>
        <a:xfrm flipV="1">
          <a:off x="13004800" y="6718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8" name="フローチャート : 判断 31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9" name="テキスト ボックス 31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0" name="フローチャート : 判断 319"/>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1" name="テキスト ボックス 320"/>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7" name="円/楕円 326"/>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28"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137160</xdr:rowOff>
    </xdr:from>
    <xdr:to>
      <xdr:col>22</xdr:col>
      <xdr:colOff>615950</xdr:colOff>
      <xdr:row>39</xdr:row>
      <xdr:rowOff>67310</xdr:rowOff>
    </xdr:to>
    <xdr:sp macro="" textlink="">
      <xdr:nvSpPr>
        <xdr:cNvPr id="329" name="円/楕円 328"/>
        <xdr:cNvSpPr/>
      </xdr:nvSpPr>
      <xdr:spPr>
        <a:xfrm>
          <a:off x="15621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52087</xdr:rowOff>
    </xdr:from>
    <xdr:ext cx="736600" cy="259045"/>
    <xdr:sp macro="" textlink="">
      <xdr:nvSpPr>
        <xdr:cNvPr id="330" name="テキスト ボックス 329"/>
        <xdr:cNvSpPr txBox="1"/>
      </xdr:nvSpPr>
      <xdr:spPr>
        <a:xfrm>
          <a:off x="15290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152400</xdr:rowOff>
    </xdr:from>
    <xdr:to>
      <xdr:col>21</xdr:col>
      <xdr:colOff>412750</xdr:colOff>
      <xdr:row>39</xdr:row>
      <xdr:rowOff>82550</xdr:rowOff>
    </xdr:to>
    <xdr:sp macro="" textlink="">
      <xdr:nvSpPr>
        <xdr:cNvPr id="331" name="円/楕円 330"/>
        <xdr:cNvSpPr/>
      </xdr:nvSpPr>
      <xdr:spPr>
        <a:xfrm>
          <a:off x="14732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67327</xdr:rowOff>
    </xdr:from>
    <xdr:ext cx="762000" cy="259045"/>
    <xdr:sp macro="" textlink="">
      <xdr:nvSpPr>
        <xdr:cNvPr id="332" name="テキスト ボックス 331"/>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33" name="円/楕円 332"/>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34" name="テキスト ボックス 333"/>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49530</xdr:rowOff>
    </xdr:from>
    <xdr:to>
      <xdr:col>19</xdr:col>
      <xdr:colOff>6350</xdr:colOff>
      <xdr:row>39</xdr:row>
      <xdr:rowOff>151130</xdr:rowOff>
    </xdr:to>
    <xdr:sp macro="" textlink="">
      <xdr:nvSpPr>
        <xdr:cNvPr id="335" name="円/楕円 334"/>
        <xdr:cNvSpPr/>
      </xdr:nvSpPr>
      <xdr:spPr>
        <a:xfrm>
          <a:off x="12954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135907</xdr:rowOff>
    </xdr:from>
    <xdr:ext cx="762000" cy="259045"/>
    <xdr:sp macro="" textlink="">
      <xdr:nvSpPr>
        <xdr:cNvPr id="336" name="テキスト ボックス 335"/>
        <xdr:cNvSpPr txBox="1"/>
      </xdr:nvSpPr>
      <xdr:spPr>
        <a:xfrm>
          <a:off x="12623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が類似団体平均を上回っているのは、繰上償還や地方債の新規発行を抑制するなどしてきたことで公債費は減少しているものの、東日本大震災により、個人・法人関係の減収などにより歳入が減少したことが挙げられ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年度は、繰上償還に伴い公債費が増加したものの、分子となる経常一般財源が増加したため、</a:t>
          </a:r>
          <a:r>
            <a:rPr kumimoji="1" lang="en-US" altLang="ja-JP" sz="1300">
              <a:latin typeface="ＭＳ Ｐゴシック"/>
            </a:rPr>
            <a:t>1.3</a:t>
          </a:r>
          <a:r>
            <a:rPr kumimoji="1" lang="ja-JP" altLang="en-US" sz="1300">
              <a:latin typeface="ＭＳ Ｐゴシック"/>
            </a:rPr>
            <a:t>ポイント上昇している。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60" name="直線コネクタ 359"/>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61"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2" name="直線コネクタ 361"/>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3"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4" name="直線コネクタ 363"/>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75564</xdr:rowOff>
    </xdr:from>
    <xdr:to>
      <xdr:col>7</xdr:col>
      <xdr:colOff>15875</xdr:colOff>
      <xdr:row>77</xdr:row>
      <xdr:rowOff>149861</xdr:rowOff>
    </xdr:to>
    <xdr:cxnSp macro="">
      <xdr:nvCxnSpPr>
        <xdr:cNvPr id="365" name="直線コネクタ 364"/>
        <xdr:cNvCxnSpPr/>
      </xdr:nvCxnSpPr>
      <xdr:spPr>
        <a:xfrm flipV="1">
          <a:off x="3987800" y="13277214"/>
          <a:ext cx="8382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6"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7" name="フローチャート : 判断 366"/>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149861</xdr:rowOff>
    </xdr:from>
    <xdr:to>
      <xdr:col>5</xdr:col>
      <xdr:colOff>549275</xdr:colOff>
      <xdr:row>78</xdr:row>
      <xdr:rowOff>75564</xdr:rowOff>
    </xdr:to>
    <xdr:cxnSp macro="">
      <xdr:nvCxnSpPr>
        <xdr:cNvPr id="368" name="直線コネクタ 367"/>
        <xdr:cNvCxnSpPr/>
      </xdr:nvCxnSpPr>
      <xdr:spPr>
        <a:xfrm flipV="1">
          <a:off x="3098800" y="13351511"/>
          <a:ext cx="889000" cy="9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9" name="フローチャート : 判断 368"/>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70" name="テキスト ボックス 369"/>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78</xdr:row>
      <xdr:rowOff>75564</xdr:rowOff>
    </xdr:to>
    <xdr:cxnSp macro="">
      <xdr:nvCxnSpPr>
        <xdr:cNvPr id="371" name="直線コネクタ 370"/>
        <xdr:cNvCxnSpPr/>
      </xdr:nvCxnSpPr>
      <xdr:spPr>
        <a:xfrm>
          <a:off x="2209800" y="13225780"/>
          <a:ext cx="8890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2" name="フローチャート : 判断 371"/>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3" name="テキスト ボックス 372"/>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52705</xdr:rowOff>
    </xdr:to>
    <xdr:cxnSp macro="">
      <xdr:nvCxnSpPr>
        <xdr:cNvPr id="374" name="直線コネクタ 373"/>
        <xdr:cNvCxnSpPr/>
      </xdr:nvCxnSpPr>
      <xdr:spPr>
        <a:xfrm flipV="1">
          <a:off x="1320800" y="132257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5" name="フローチャート :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7" name="フローチャート : 判断 376"/>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93997</xdr:rowOff>
    </xdr:from>
    <xdr:ext cx="762000" cy="259045"/>
    <xdr:sp macro="" textlink="">
      <xdr:nvSpPr>
        <xdr:cNvPr id="378" name="テキスト ボックス 377"/>
        <xdr:cNvSpPr txBox="1"/>
      </xdr:nvSpPr>
      <xdr:spPr>
        <a:xfrm>
          <a:off x="939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84" name="円/楕円 383"/>
        <xdr:cNvSpPr/>
      </xdr:nvSpPr>
      <xdr:spPr>
        <a:xfrm>
          <a:off x="47752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168291</xdr:rowOff>
    </xdr:from>
    <xdr:ext cx="762000" cy="259045"/>
    <xdr:sp macro="" textlink="">
      <xdr:nvSpPr>
        <xdr:cNvPr id="385" name="公債費該当値テキスト"/>
        <xdr:cNvSpPr txBox="1"/>
      </xdr:nvSpPr>
      <xdr:spPr>
        <a:xfrm>
          <a:off x="4914900" y="1319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99061</xdr:rowOff>
    </xdr:from>
    <xdr:to>
      <xdr:col>5</xdr:col>
      <xdr:colOff>600075</xdr:colOff>
      <xdr:row>78</xdr:row>
      <xdr:rowOff>29211</xdr:rowOff>
    </xdr:to>
    <xdr:sp macro="" textlink="">
      <xdr:nvSpPr>
        <xdr:cNvPr id="386" name="円/楕円 385"/>
        <xdr:cNvSpPr/>
      </xdr:nvSpPr>
      <xdr:spPr>
        <a:xfrm>
          <a:off x="3937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13988</xdr:rowOff>
    </xdr:from>
    <xdr:ext cx="736600" cy="259045"/>
    <xdr:sp macro="" textlink="">
      <xdr:nvSpPr>
        <xdr:cNvPr id="387" name="テキスト ボックス 386"/>
        <xdr:cNvSpPr txBox="1"/>
      </xdr:nvSpPr>
      <xdr:spPr>
        <a:xfrm>
          <a:off x="3606800" y="1338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24764</xdr:rowOff>
    </xdr:from>
    <xdr:to>
      <xdr:col>4</xdr:col>
      <xdr:colOff>396875</xdr:colOff>
      <xdr:row>78</xdr:row>
      <xdr:rowOff>126364</xdr:rowOff>
    </xdr:to>
    <xdr:sp macro="" textlink="">
      <xdr:nvSpPr>
        <xdr:cNvPr id="388" name="円/楕円 387"/>
        <xdr:cNvSpPr/>
      </xdr:nvSpPr>
      <xdr:spPr>
        <a:xfrm>
          <a:off x="3048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111141</xdr:rowOff>
    </xdr:from>
    <xdr:ext cx="762000" cy="259045"/>
    <xdr:sp macro="" textlink="">
      <xdr:nvSpPr>
        <xdr:cNvPr id="389" name="テキスト ボックス 388"/>
        <xdr:cNvSpPr txBox="1"/>
      </xdr:nvSpPr>
      <xdr:spPr>
        <a:xfrm>
          <a:off x="2717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0" name="円/楕円 389"/>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59707</xdr:rowOff>
    </xdr:from>
    <xdr:ext cx="762000" cy="259045"/>
    <xdr:sp macro="" textlink="">
      <xdr:nvSpPr>
        <xdr:cNvPr id="391" name="テキスト ボックス 390"/>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xdr:rowOff>
    </xdr:from>
    <xdr:to>
      <xdr:col>1</xdr:col>
      <xdr:colOff>676275</xdr:colOff>
      <xdr:row>77</xdr:row>
      <xdr:rowOff>103505</xdr:rowOff>
    </xdr:to>
    <xdr:sp macro="" textlink="">
      <xdr:nvSpPr>
        <xdr:cNvPr id="392" name="円/楕円 391"/>
        <xdr:cNvSpPr/>
      </xdr:nvSpPr>
      <xdr:spPr>
        <a:xfrm>
          <a:off x="1270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113682</xdr:rowOff>
    </xdr:from>
    <xdr:ext cx="762000" cy="259045"/>
    <xdr:sp macro="" textlink="">
      <xdr:nvSpPr>
        <xdr:cNvPr id="393" name="テキスト ボックス 392"/>
        <xdr:cNvSpPr txBox="1"/>
      </xdr:nvSpPr>
      <xdr:spPr>
        <a:xfrm>
          <a:off x="939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300" b="0" i="0" baseline="0">
              <a:solidFill>
                <a:schemeClr val="dk1"/>
              </a:solidFill>
              <a:effectLst/>
              <a:latin typeface="+mn-lt"/>
              <a:ea typeface="+mn-ea"/>
              <a:cs typeface="+mn-cs"/>
            </a:rPr>
            <a:t>公債費以外に係る経常収支比率</a:t>
          </a:r>
          <a:r>
            <a:rPr lang="ja-JP" altLang="en-US" sz="1300" b="0" i="0" baseline="0">
              <a:solidFill>
                <a:schemeClr val="dk1"/>
              </a:solidFill>
              <a:effectLst/>
              <a:latin typeface="+mn-lt"/>
              <a:ea typeface="+mn-ea"/>
              <a:cs typeface="+mn-cs"/>
            </a:rPr>
            <a:t>が類似団体平均レベルであるが、休止した施設の再開に伴う施設管理費物件費及び維持補修費が増になったが、市税の伸びにより経常経費充当一般財源が増加したため、２</a:t>
          </a:r>
          <a:r>
            <a:rPr lang="ja-JP" altLang="ja-JP" sz="1300" b="0" i="0" baseline="0">
              <a:solidFill>
                <a:schemeClr val="dk1"/>
              </a:solidFill>
              <a:effectLst/>
              <a:latin typeface="+mn-lt"/>
              <a:ea typeface="+mn-ea"/>
              <a:cs typeface="+mn-cs"/>
            </a:rPr>
            <a:t>ポイント上昇し</a:t>
          </a:r>
          <a:r>
            <a:rPr lang="ja-JP" altLang="en-US" sz="1300" b="0" i="0" baseline="0">
              <a:solidFill>
                <a:schemeClr val="dk1"/>
              </a:solidFill>
              <a:effectLst/>
              <a:latin typeface="+mn-lt"/>
              <a:ea typeface="+mn-ea"/>
              <a:cs typeface="+mn-cs"/>
            </a:rPr>
            <a:t>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9" name="直線コネクタ 418"/>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0"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1" name="直線コネクタ 420"/>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124713</xdr:rowOff>
    </xdr:from>
    <xdr:to>
      <xdr:col>24</xdr:col>
      <xdr:colOff>31750</xdr:colOff>
      <xdr:row>78</xdr:row>
      <xdr:rowOff>44704</xdr:rowOff>
    </xdr:to>
    <xdr:cxnSp macro="">
      <xdr:nvCxnSpPr>
        <xdr:cNvPr id="424" name="直線コネクタ 423"/>
        <xdr:cNvCxnSpPr/>
      </xdr:nvCxnSpPr>
      <xdr:spPr>
        <a:xfrm flipV="1">
          <a:off x="15671800" y="13326363"/>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17290</xdr:rowOff>
    </xdr:from>
    <xdr:ext cx="762000" cy="259045"/>
    <xdr:sp macro="" textlink="">
      <xdr:nvSpPr>
        <xdr:cNvPr id="425"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6" name="フローチャート : 判断 425"/>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44704</xdr:rowOff>
    </xdr:from>
    <xdr:to>
      <xdr:col>22</xdr:col>
      <xdr:colOff>565150</xdr:colOff>
      <xdr:row>78</xdr:row>
      <xdr:rowOff>85852</xdr:rowOff>
    </xdr:to>
    <xdr:cxnSp macro="">
      <xdr:nvCxnSpPr>
        <xdr:cNvPr id="427" name="直線コネクタ 426"/>
        <xdr:cNvCxnSpPr/>
      </xdr:nvCxnSpPr>
      <xdr:spPr>
        <a:xfrm flipV="1">
          <a:off x="14782800" y="13417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8" name="フローチャート : 判断 427"/>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29" name="テキスト ボックス 428"/>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78</xdr:row>
      <xdr:rowOff>85852</xdr:rowOff>
    </xdr:to>
    <xdr:cxnSp macro="">
      <xdr:nvCxnSpPr>
        <xdr:cNvPr id="430" name="直線コネクタ 429"/>
        <xdr:cNvCxnSpPr/>
      </xdr:nvCxnSpPr>
      <xdr:spPr>
        <a:xfrm>
          <a:off x="13893800" y="13180061"/>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1" name="フローチャート : 判断 430"/>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2" name="テキスト ボックス 431"/>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110998</xdr:rowOff>
    </xdr:to>
    <xdr:cxnSp macro="">
      <xdr:nvCxnSpPr>
        <xdr:cNvPr id="433" name="直線コネクタ 432"/>
        <xdr:cNvCxnSpPr/>
      </xdr:nvCxnSpPr>
      <xdr:spPr>
        <a:xfrm flipV="1">
          <a:off x="13004800" y="13180061"/>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4" name="フローチャート : 判断 433"/>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55389</xdr:rowOff>
    </xdr:from>
    <xdr:ext cx="762000" cy="259045"/>
    <xdr:sp macro="" textlink="">
      <xdr:nvSpPr>
        <xdr:cNvPr id="435" name="テキスト ボックス 434"/>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6" name="フローチャート : 判断 435"/>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146829</xdr:rowOff>
    </xdr:from>
    <xdr:ext cx="762000" cy="259045"/>
    <xdr:sp macro="" textlink="">
      <xdr:nvSpPr>
        <xdr:cNvPr id="437" name="テキスト ボックス 436"/>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73913</xdr:rowOff>
    </xdr:from>
    <xdr:to>
      <xdr:col>24</xdr:col>
      <xdr:colOff>82550</xdr:colOff>
      <xdr:row>78</xdr:row>
      <xdr:rowOff>4063</xdr:rowOff>
    </xdr:to>
    <xdr:sp macro="" textlink="">
      <xdr:nvSpPr>
        <xdr:cNvPr id="443" name="円/楕円 442"/>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45990</xdr:rowOff>
    </xdr:from>
    <xdr:ext cx="762000" cy="259045"/>
    <xdr:sp macro="" textlink="">
      <xdr:nvSpPr>
        <xdr:cNvPr id="444" name="公債費以外該当値テキスト"/>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45" name="円/楕円 444"/>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46" name="テキスト ボックス 445"/>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47" name="円/楕円 446"/>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48" name="テキスト ボックス 447"/>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49" name="円/楕円 448"/>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0" name="テキスト ボックス 449"/>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60198</xdr:rowOff>
    </xdr:from>
    <xdr:to>
      <xdr:col>19</xdr:col>
      <xdr:colOff>6350</xdr:colOff>
      <xdr:row>77</xdr:row>
      <xdr:rowOff>161798</xdr:rowOff>
    </xdr:to>
    <xdr:sp macro="" textlink="">
      <xdr:nvSpPr>
        <xdr:cNvPr id="451" name="円/楕円 450"/>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146575</xdr:rowOff>
    </xdr:from>
    <xdr:ext cx="762000" cy="259045"/>
    <xdr:sp macro="" textlink="">
      <xdr:nvSpPr>
        <xdr:cNvPr id="452" name="テキスト ボックス 451"/>
        <xdr:cNvSpPr txBox="1"/>
      </xdr:nvSpPr>
      <xdr:spPr>
        <a:xfrm>
          <a:off x="12623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宮城県石巻市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57467</xdr:rowOff>
    </xdr:from>
    <xdr:to>
      <xdr:col>4</xdr:col>
      <xdr:colOff>1117600</xdr:colOff>
      <xdr:row>13</xdr:row>
      <xdr:rowOff>6124</xdr:rowOff>
    </xdr:to>
    <xdr:cxnSp macro="">
      <xdr:nvCxnSpPr>
        <xdr:cNvPr id="48" name="直線コネクタ 47"/>
        <xdr:cNvCxnSpPr/>
      </xdr:nvCxnSpPr>
      <xdr:spPr bwMode="auto">
        <a:xfrm flipV="1">
          <a:off x="5003800" y="2162492"/>
          <a:ext cx="647700" cy="120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9096</xdr:rowOff>
    </xdr:from>
    <xdr:to>
      <xdr:col>4</xdr:col>
      <xdr:colOff>469900</xdr:colOff>
      <xdr:row>13</xdr:row>
      <xdr:rowOff>6124</xdr:rowOff>
    </xdr:to>
    <xdr:cxnSp macro="">
      <xdr:nvCxnSpPr>
        <xdr:cNvPr id="51" name="直線コネクタ 50"/>
        <xdr:cNvCxnSpPr/>
      </xdr:nvCxnSpPr>
      <xdr:spPr bwMode="auto">
        <a:xfrm>
          <a:off x="4305300" y="2114121"/>
          <a:ext cx="698500" cy="168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9096</xdr:rowOff>
    </xdr:from>
    <xdr:to>
      <xdr:col>3</xdr:col>
      <xdr:colOff>904875</xdr:colOff>
      <xdr:row>12</xdr:row>
      <xdr:rowOff>115212</xdr:rowOff>
    </xdr:to>
    <xdr:cxnSp macro="">
      <xdr:nvCxnSpPr>
        <xdr:cNvPr id="54" name="直線コネクタ 53"/>
        <xdr:cNvCxnSpPr/>
      </xdr:nvCxnSpPr>
      <xdr:spPr bwMode="auto">
        <a:xfrm flipV="1">
          <a:off x="3606800" y="2114121"/>
          <a:ext cx="698500" cy="106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115212</xdr:rowOff>
    </xdr:from>
    <xdr:to>
      <xdr:col>3</xdr:col>
      <xdr:colOff>206375</xdr:colOff>
      <xdr:row>12</xdr:row>
      <xdr:rowOff>138483</xdr:rowOff>
    </xdr:to>
    <xdr:cxnSp macro="">
      <xdr:nvCxnSpPr>
        <xdr:cNvPr id="57" name="直線コネクタ 56"/>
        <xdr:cNvCxnSpPr/>
      </xdr:nvCxnSpPr>
      <xdr:spPr bwMode="auto">
        <a:xfrm flipV="1">
          <a:off x="2908300" y="2220237"/>
          <a:ext cx="698500" cy="23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54308</xdr:rowOff>
    </xdr:from>
    <xdr:to>
      <xdr:col>3</xdr:col>
      <xdr:colOff>257175</xdr:colOff>
      <xdr:row>15</xdr:row>
      <xdr:rowOff>155908</xdr:rowOff>
    </xdr:to>
    <xdr:sp macro="" textlink="">
      <xdr:nvSpPr>
        <xdr:cNvPr id="58" name="フローチャート : 判断 57"/>
        <xdr:cNvSpPr/>
      </xdr:nvSpPr>
      <xdr:spPr bwMode="auto">
        <a:xfrm>
          <a:off x="35560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140685</xdr:rowOff>
    </xdr:from>
    <xdr:ext cx="762000" cy="259045"/>
    <xdr:sp macro="" textlink="">
      <xdr:nvSpPr>
        <xdr:cNvPr id="59" name="テキスト ボックス 58"/>
        <xdr:cNvSpPr txBox="1"/>
      </xdr:nvSpPr>
      <xdr:spPr>
        <a:xfrm>
          <a:off x="32258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36500</xdr:rowOff>
    </xdr:from>
    <xdr:to>
      <xdr:col>2</xdr:col>
      <xdr:colOff>692150</xdr:colOff>
      <xdr:row>15</xdr:row>
      <xdr:rowOff>138100</xdr:rowOff>
    </xdr:to>
    <xdr:sp macro="" textlink="">
      <xdr:nvSpPr>
        <xdr:cNvPr id="60" name="フローチャート : 判断 59"/>
        <xdr:cNvSpPr/>
      </xdr:nvSpPr>
      <xdr:spPr bwMode="auto">
        <a:xfrm>
          <a:off x="2857500" y="265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122877</xdr:rowOff>
    </xdr:from>
    <xdr:ext cx="762000" cy="259045"/>
    <xdr:sp macro="" textlink="">
      <xdr:nvSpPr>
        <xdr:cNvPr id="61" name="テキスト ボックス 60"/>
        <xdr:cNvSpPr txBox="1"/>
      </xdr:nvSpPr>
      <xdr:spPr>
        <a:xfrm>
          <a:off x="2527300" y="27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6667</xdr:rowOff>
    </xdr:from>
    <xdr:to>
      <xdr:col>5</xdr:col>
      <xdr:colOff>34925</xdr:colOff>
      <xdr:row>12</xdr:row>
      <xdr:rowOff>108267</xdr:rowOff>
    </xdr:to>
    <xdr:sp macro="" textlink="">
      <xdr:nvSpPr>
        <xdr:cNvPr id="67" name="円/楕円 66"/>
        <xdr:cNvSpPr/>
      </xdr:nvSpPr>
      <xdr:spPr bwMode="auto">
        <a:xfrm>
          <a:off x="5600700" y="211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124794</xdr:rowOff>
    </xdr:from>
    <xdr:ext cx="762000" cy="259045"/>
    <xdr:sp macro="" textlink="">
      <xdr:nvSpPr>
        <xdr:cNvPr id="68" name="人口1人当たり決算額の推移該当値テキスト130"/>
        <xdr:cNvSpPr txBox="1"/>
      </xdr:nvSpPr>
      <xdr:spPr>
        <a:xfrm>
          <a:off x="5740400" y="205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97,625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126774</xdr:rowOff>
    </xdr:from>
    <xdr:to>
      <xdr:col>4</xdr:col>
      <xdr:colOff>520700</xdr:colOff>
      <xdr:row>13</xdr:row>
      <xdr:rowOff>56924</xdr:rowOff>
    </xdr:to>
    <xdr:sp macro="" textlink="">
      <xdr:nvSpPr>
        <xdr:cNvPr id="69" name="円/楕円 68"/>
        <xdr:cNvSpPr/>
      </xdr:nvSpPr>
      <xdr:spPr bwMode="auto">
        <a:xfrm>
          <a:off x="4953000" y="2231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67101</xdr:rowOff>
    </xdr:from>
    <xdr:ext cx="736600" cy="259045"/>
    <xdr:sp macro="" textlink="">
      <xdr:nvSpPr>
        <xdr:cNvPr id="70" name="テキスト ボックス 69"/>
        <xdr:cNvSpPr txBox="1"/>
      </xdr:nvSpPr>
      <xdr:spPr>
        <a:xfrm>
          <a:off x="4622800" y="200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92,371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129746</xdr:rowOff>
    </xdr:from>
    <xdr:to>
      <xdr:col>3</xdr:col>
      <xdr:colOff>955675</xdr:colOff>
      <xdr:row>12</xdr:row>
      <xdr:rowOff>59896</xdr:rowOff>
    </xdr:to>
    <xdr:sp macro="" textlink="">
      <xdr:nvSpPr>
        <xdr:cNvPr id="71" name="円/楕円 70"/>
        <xdr:cNvSpPr/>
      </xdr:nvSpPr>
      <xdr:spPr bwMode="auto">
        <a:xfrm>
          <a:off x="4254500" y="206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70073</xdr:rowOff>
    </xdr:from>
    <xdr:ext cx="762000" cy="259045"/>
    <xdr:sp macro="" textlink="">
      <xdr:nvSpPr>
        <xdr:cNvPr id="72" name="テキスト ボックス 71"/>
        <xdr:cNvSpPr txBox="1"/>
      </xdr:nvSpPr>
      <xdr:spPr>
        <a:xfrm>
          <a:off x="3924300" y="183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99,741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64412</xdr:rowOff>
    </xdr:from>
    <xdr:to>
      <xdr:col>3</xdr:col>
      <xdr:colOff>257175</xdr:colOff>
      <xdr:row>12</xdr:row>
      <xdr:rowOff>166012</xdr:rowOff>
    </xdr:to>
    <xdr:sp macro="" textlink="">
      <xdr:nvSpPr>
        <xdr:cNvPr id="73" name="円/楕円 72"/>
        <xdr:cNvSpPr/>
      </xdr:nvSpPr>
      <xdr:spPr bwMode="auto">
        <a:xfrm>
          <a:off x="3556000" y="2169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4739</xdr:rowOff>
    </xdr:from>
    <xdr:ext cx="762000" cy="259045"/>
    <xdr:sp macro="" textlink="">
      <xdr:nvSpPr>
        <xdr:cNvPr id="74" name="テキスト ボックス 73"/>
        <xdr:cNvSpPr txBox="1"/>
      </xdr:nvSpPr>
      <xdr:spPr>
        <a:xfrm>
          <a:off x="3225800" y="193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95,099</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87683</xdr:rowOff>
    </xdr:from>
    <xdr:to>
      <xdr:col>2</xdr:col>
      <xdr:colOff>692150</xdr:colOff>
      <xdr:row>13</xdr:row>
      <xdr:rowOff>17833</xdr:rowOff>
    </xdr:to>
    <xdr:sp macro="" textlink="">
      <xdr:nvSpPr>
        <xdr:cNvPr id="75" name="円/楕円 74"/>
        <xdr:cNvSpPr/>
      </xdr:nvSpPr>
      <xdr:spPr bwMode="auto">
        <a:xfrm>
          <a:off x="2857500" y="219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28010</xdr:rowOff>
    </xdr:from>
    <xdr:ext cx="762000" cy="259045"/>
    <xdr:sp macro="" textlink="">
      <xdr:nvSpPr>
        <xdr:cNvPr id="76" name="テキスト ボックス 75"/>
        <xdr:cNvSpPr txBox="1"/>
      </xdr:nvSpPr>
      <xdr:spPr>
        <a:xfrm>
          <a:off x="2527300" y="196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146235</xdr:rowOff>
    </xdr:from>
    <xdr:to>
      <xdr:col>4</xdr:col>
      <xdr:colOff>1117600</xdr:colOff>
      <xdr:row>33</xdr:row>
      <xdr:rowOff>329899</xdr:rowOff>
    </xdr:to>
    <xdr:cxnSp macro="">
      <xdr:nvCxnSpPr>
        <xdr:cNvPr id="111" name="直線コネクタ 110"/>
        <xdr:cNvCxnSpPr/>
      </xdr:nvCxnSpPr>
      <xdr:spPr bwMode="auto">
        <a:xfrm flipV="1">
          <a:off x="5003800" y="6070785"/>
          <a:ext cx="647700" cy="183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231046</xdr:rowOff>
    </xdr:from>
    <xdr:to>
      <xdr:col>4</xdr:col>
      <xdr:colOff>469900</xdr:colOff>
      <xdr:row>33</xdr:row>
      <xdr:rowOff>329899</xdr:rowOff>
    </xdr:to>
    <xdr:cxnSp macro="">
      <xdr:nvCxnSpPr>
        <xdr:cNvPr id="114" name="直線コネクタ 113"/>
        <xdr:cNvCxnSpPr/>
      </xdr:nvCxnSpPr>
      <xdr:spPr bwMode="auto">
        <a:xfrm>
          <a:off x="4305300" y="6155596"/>
          <a:ext cx="698500" cy="98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131082</xdr:rowOff>
    </xdr:from>
    <xdr:to>
      <xdr:col>3</xdr:col>
      <xdr:colOff>904875</xdr:colOff>
      <xdr:row>33</xdr:row>
      <xdr:rowOff>231046</xdr:rowOff>
    </xdr:to>
    <xdr:cxnSp macro="">
      <xdr:nvCxnSpPr>
        <xdr:cNvPr id="117" name="直線コネクタ 116"/>
        <xdr:cNvCxnSpPr/>
      </xdr:nvCxnSpPr>
      <xdr:spPr bwMode="auto">
        <a:xfrm>
          <a:off x="3606800" y="6055632"/>
          <a:ext cx="698500" cy="9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131082</xdr:rowOff>
    </xdr:from>
    <xdr:to>
      <xdr:col>3</xdr:col>
      <xdr:colOff>206375</xdr:colOff>
      <xdr:row>34</xdr:row>
      <xdr:rowOff>88269</xdr:rowOff>
    </xdr:to>
    <xdr:cxnSp macro="">
      <xdr:nvCxnSpPr>
        <xdr:cNvPr id="120" name="直線コネクタ 119"/>
        <xdr:cNvCxnSpPr/>
      </xdr:nvCxnSpPr>
      <xdr:spPr bwMode="auto">
        <a:xfrm flipV="1">
          <a:off x="2908300" y="6055632"/>
          <a:ext cx="698500" cy="30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294677</xdr:rowOff>
    </xdr:from>
    <xdr:to>
      <xdr:col>3</xdr:col>
      <xdr:colOff>257175</xdr:colOff>
      <xdr:row>35</xdr:row>
      <xdr:rowOff>53377</xdr:rowOff>
    </xdr:to>
    <xdr:sp macro="" textlink="">
      <xdr:nvSpPr>
        <xdr:cNvPr id="121" name="フローチャート : 判断 120"/>
        <xdr:cNvSpPr/>
      </xdr:nvSpPr>
      <xdr:spPr bwMode="auto">
        <a:xfrm>
          <a:off x="35560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38154</xdr:rowOff>
    </xdr:from>
    <xdr:ext cx="762000" cy="259045"/>
    <xdr:sp macro="" textlink="">
      <xdr:nvSpPr>
        <xdr:cNvPr id="122" name="テキスト ボックス 121"/>
        <xdr:cNvSpPr txBox="1"/>
      </xdr:nvSpPr>
      <xdr:spPr>
        <a:xfrm>
          <a:off x="32258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265971</xdr:rowOff>
    </xdr:from>
    <xdr:to>
      <xdr:col>2</xdr:col>
      <xdr:colOff>692150</xdr:colOff>
      <xdr:row>35</xdr:row>
      <xdr:rowOff>24671</xdr:rowOff>
    </xdr:to>
    <xdr:sp macro="" textlink="">
      <xdr:nvSpPr>
        <xdr:cNvPr id="123" name="フローチャート : 判断 122"/>
        <xdr:cNvSpPr/>
      </xdr:nvSpPr>
      <xdr:spPr bwMode="auto">
        <a:xfrm>
          <a:off x="2857500" y="6533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9448</xdr:rowOff>
    </xdr:from>
    <xdr:ext cx="762000" cy="259045"/>
    <xdr:sp macro="" textlink="">
      <xdr:nvSpPr>
        <xdr:cNvPr id="124" name="テキスト ボックス 123"/>
        <xdr:cNvSpPr txBox="1"/>
      </xdr:nvSpPr>
      <xdr:spPr>
        <a:xfrm>
          <a:off x="2527300" y="661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95435</xdr:rowOff>
    </xdr:from>
    <xdr:to>
      <xdr:col>5</xdr:col>
      <xdr:colOff>34925</xdr:colOff>
      <xdr:row>33</xdr:row>
      <xdr:rowOff>197035</xdr:rowOff>
    </xdr:to>
    <xdr:sp macro="" textlink="">
      <xdr:nvSpPr>
        <xdr:cNvPr id="130" name="円/楕円 129"/>
        <xdr:cNvSpPr/>
      </xdr:nvSpPr>
      <xdr:spPr bwMode="auto">
        <a:xfrm>
          <a:off x="5600700" y="60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4012</xdr:rowOff>
    </xdr:from>
    <xdr:ext cx="762000" cy="259045"/>
    <xdr:sp macro="" textlink="">
      <xdr:nvSpPr>
        <xdr:cNvPr id="131" name="人口1人当たり決算額の推移該当値テキスト445"/>
        <xdr:cNvSpPr txBox="1"/>
      </xdr:nvSpPr>
      <xdr:spPr>
        <a:xfrm>
          <a:off x="5740400" y="59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279099</xdr:rowOff>
    </xdr:from>
    <xdr:to>
      <xdr:col>4</xdr:col>
      <xdr:colOff>520700</xdr:colOff>
      <xdr:row>34</xdr:row>
      <xdr:rowOff>37799</xdr:rowOff>
    </xdr:to>
    <xdr:sp macro="" textlink="">
      <xdr:nvSpPr>
        <xdr:cNvPr id="132" name="円/楕円 131"/>
        <xdr:cNvSpPr/>
      </xdr:nvSpPr>
      <xdr:spPr bwMode="auto">
        <a:xfrm>
          <a:off x="4953000" y="620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47976</xdr:rowOff>
    </xdr:from>
    <xdr:ext cx="736600" cy="259045"/>
    <xdr:sp macro="" textlink="">
      <xdr:nvSpPr>
        <xdr:cNvPr id="133" name="テキスト ボックス 132"/>
        <xdr:cNvSpPr txBox="1"/>
      </xdr:nvSpPr>
      <xdr:spPr>
        <a:xfrm>
          <a:off x="4622800" y="597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180246</xdr:rowOff>
    </xdr:from>
    <xdr:to>
      <xdr:col>3</xdr:col>
      <xdr:colOff>955675</xdr:colOff>
      <xdr:row>33</xdr:row>
      <xdr:rowOff>281846</xdr:rowOff>
    </xdr:to>
    <xdr:sp macro="" textlink="">
      <xdr:nvSpPr>
        <xdr:cNvPr id="134" name="円/楕円 133"/>
        <xdr:cNvSpPr/>
      </xdr:nvSpPr>
      <xdr:spPr bwMode="auto">
        <a:xfrm>
          <a:off x="4254500" y="610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120573</xdr:rowOff>
    </xdr:from>
    <xdr:ext cx="762000" cy="259045"/>
    <xdr:sp macro="" textlink="">
      <xdr:nvSpPr>
        <xdr:cNvPr id="135" name="テキスト ボックス 134"/>
        <xdr:cNvSpPr txBox="1"/>
      </xdr:nvSpPr>
      <xdr:spPr>
        <a:xfrm>
          <a:off x="3924300" y="587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80282</xdr:rowOff>
    </xdr:from>
    <xdr:to>
      <xdr:col>3</xdr:col>
      <xdr:colOff>257175</xdr:colOff>
      <xdr:row>33</xdr:row>
      <xdr:rowOff>181882</xdr:rowOff>
    </xdr:to>
    <xdr:sp macro="" textlink="">
      <xdr:nvSpPr>
        <xdr:cNvPr id="136" name="円/楕円 135"/>
        <xdr:cNvSpPr/>
      </xdr:nvSpPr>
      <xdr:spPr bwMode="auto">
        <a:xfrm>
          <a:off x="3556000" y="600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20609</xdr:rowOff>
    </xdr:from>
    <xdr:ext cx="762000" cy="259045"/>
    <xdr:sp macro="" textlink="">
      <xdr:nvSpPr>
        <xdr:cNvPr id="137" name="テキスト ボックス 136"/>
        <xdr:cNvSpPr txBox="1"/>
      </xdr:nvSpPr>
      <xdr:spPr>
        <a:xfrm>
          <a:off x="3225800" y="57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37469</xdr:rowOff>
    </xdr:from>
    <xdr:to>
      <xdr:col>2</xdr:col>
      <xdr:colOff>692150</xdr:colOff>
      <xdr:row>34</xdr:row>
      <xdr:rowOff>139069</xdr:rowOff>
    </xdr:to>
    <xdr:sp macro="" textlink="">
      <xdr:nvSpPr>
        <xdr:cNvPr id="138" name="円/楕円 137"/>
        <xdr:cNvSpPr/>
      </xdr:nvSpPr>
      <xdr:spPr bwMode="auto">
        <a:xfrm>
          <a:off x="2857500" y="630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149246</xdr:rowOff>
    </xdr:from>
    <xdr:ext cx="762000" cy="259045"/>
    <xdr:sp macro="" textlink="">
      <xdr:nvSpPr>
        <xdr:cNvPr id="139" name="テキスト ボックス 138"/>
        <xdr:cNvSpPr txBox="1"/>
      </xdr:nvSpPr>
      <xdr:spPr>
        <a:xfrm>
          <a:off x="2527300" y="607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財政調整基金残高については、標準財政規模の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％の間で推移していたが、Ｈ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は約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億円の増、</a:t>
          </a:r>
          <a:r>
            <a:rPr kumimoji="1" lang="en-US" altLang="ja-JP" sz="1400">
              <a:latin typeface="ＭＳ ゴシック" pitchFamily="49" charset="-128"/>
              <a:ea typeface="ＭＳ ゴシック" pitchFamily="49" charset="-128"/>
            </a:rPr>
            <a:t>32.19</a:t>
          </a:r>
          <a:r>
            <a:rPr kumimoji="1" lang="ja-JP" altLang="en-US" sz="1400">
              <a:latin typeface="ＭＳ ゴシック" pitchFamily="49" charset="-128"/>
              <a:ea typeface="ＭＳ ゴシック" pitchFamily="49" charset="-128"/>
            </a:rPr>
            <a:t>％であるが、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東日本大震災に係る財政措置による一時的なものである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latin typeface="ＭＳ ゴシック" pitchFamily="49" charset="-128"/>
              <a:ea typeface="ＭＳ ゴシック" pitchFamily="49" charset="-128"/>
            </a:rPr>
            <a:t>　今後は、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震災復興特別交付税の過年度清算に伴う返還や復旧・復興事業により再建された施設の維持管理経費の増が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懸念され、</a:t>
          </a:r>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年度から２年連続でマイナスとなっており、今まで以上に財政健全化に取り組み、必要な財源の確保に努める。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年度決算においては、連結実質収支が黒字となったため連結実質赤字比率は発生しなかった。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要因としては、一般会計の決算剰余金が多額であったこと及び病院事業で赤字が見込まれそう状況下にあったものの、震災減収対策事業債を発行したことにより、黒字決算とすることが出来た。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しかし、この震災減収対策企業債の発行に係る制度がいつまで継続されるかにより、連結実質赤字比率の算定に影響を与える可能性があり、赤字決算をしない財政運営が求められる。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また、東日本大震災の影響で一般会計を含めた他の会計にも多大な影響が見込まれることから、財源の確保に努めていくものの、資金収支についても慎重な財政運営が必要とされる。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年度の実質公債費比率の上昇については、分子の構造として繰上償還に伴う元利償還金の増、下水道事業おける建設費が増加に伴う公債費への充当額の増が原因といえる。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今後、東日本大震災の影響により地方債発行額が増大することが考えられるが、繰上償還や地方債の新規発行を抑制するなどして、財政の健全化に努める。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宮城県石巻市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地方債の現在高については、Ｈ</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年度までは緩やかな減少を辿ってきたが、東日本大震災の影響によりＨ</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Ｈ</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に発行した旧地域総合整備事業債等について、借換えを行わず一括償還したため、地方債残高が減少している。また、財政調整基金残高の増により充当可能基金が増加したため、将来負担比率が低下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今後は、震災復旧・復興事業を優先的に実施する中においても、予算編成時における地方債対象事業の重点化・適債性を再度検討し、地方債発行の抑制するなどして、財政の健全化に努める。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9" sqref="AU9:AX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288449904</v>
      </c>
      <c r="BO4" s="379"/>
      <c r="BP4" s="379"/>
      <c r="BQ4" s="379"/>
      <c r="BR4" s="379"/>
      <c r="BS4" s="379"/>
      <c r="BT4" s="379"/>
      <c r="BU4" s="380"/>
      <c r="BV4" s="378">
        <v>369604464</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23.1</v>
      </c>
      <c r="CU4" s="554"/>
      <c r="CV4" s="554"/>
      <c r="CW4" s="554"/>
      <c r="CX4" s="554"/>
      <c r="CY4" s="554"/>
      <c r="CZ4" s="554"/>
      <c r="DA4" s="555"/>
      <c r="DB4" s="553">
        <v>23.4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244659201</v>
      </c>
      <c r="BO5" s="384"/>
      <c r="BP5" s="384"/>
      <c r="BQ5" s="384"/>
      <c r="BR5" s="384"/>
      <c r="BS5" s="384"/>
      <c r="BT5" s="384"/>
      <c r="BU5" s="385"/>
      <c r="BV5" s="383">
        <v>321975095</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96.3</v>
      </c>
      <c r="CU5" s="354"/>
      <c r="CV5" s="354"/>
      <c r="CW5" s="354"/>
      <c r="CX5" s="354"/>
      <c r="CY5" s="354"/>
      <c r="CZ5" s="354"/>
      <c r="DA5" s="355"/>
      <c r="DB5" s="353">
        <v>99.6</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43790703</v>
      </c>
      <c r="BO6" s="384"/>
      <c r="BP6" s="384"/>
      <c r="BQ6" s="384"/>
      <c r="BR6" s="384"/>
      <c r="BS6" s="384"/>
      <c r="BT6" s="384"/>
      <c r="BU6" s="385"/>
      <c r="BV6" s="383">
        <v>47629369</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104.2</v>
      </c>
      <c r="CU6" s="528"/>
      <c r="CV6" s="528"/>
      <c r="CW6" s="528"/>
      <c r="CX6" s="528"/>
      <c r="CY6" s="528"/>
      <c r="CZ6" s="528"/>
      <c r="DA6" s="529"/>
      <c r="DB6" s="527">
        <v>107.9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34428342</v>
      </c>
      <c r="BO7" s="384"/>
      <c r="BP7" s="384"/>
      <c r="BQ7" s="384"/>
      <c r="BR7" s="384"/>
      <c r="BS7" s="384"/>
      <c r="BT7" s="384"/>
      <c r="BU7" s="385"/>
      <c r="BV7" s="383">
        <v>38221245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40554206</v>
      </c>
      <c r="CU7" s="384"/>
      <c r="CV7" s="384"/>
      <c r="CW7" s="384"/>
      <c r="CX7" s="384"/>
      <c r="CY7" s="384"/>
      <c r="CZ7" s="384"/>
      <c r="DA7" s="385"/>
      <c r="DB7" s="383">
        <v>40272108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9362361</v>
      </c>
      <c r="BO8" s="384"/>
      <c r="BP8" s="384"/>
      <c r="BQ8" s="384"/>
      <c r="BR8" s="384"/>
      <c r="BS8" s="384"/>
      <c r="BT8" s="384"/>
      <c r="BU8" s="385"/>
      <c r="BV8" s="383">
        <v>9408124</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0.47</v>
      </c>
      <c r="CU8" s="491"/>
      <c r="CV8" s="491"/>
      <c r="CW8" s="491"/>
      <c r="CX8" s="491"/>
      <c r="CY8" s="491"/>
      <c r="CZ8" s="491"/>
      <c r="DA8" s="492"/>
      <c r="DB8" s="490">
        <v>0.47</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160826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-45763</v>
      </c>
      <c r="BO9" s="384"/>
      <c r="BP9" s="384"/>
      <c r="BQ9" s="384"/>
      <c r="BR9" s="384"/>
      <c r="BS9" s="384"/>
      <c r="BT9" s="384"/>
      <c r="BU9" s="385"/>
      <c r="BV9" s="383">
        <v>1445600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10.199999999999999</v>
      </c>
      <c r="CU9" s="354"/>
      <c r="CV9" s="354"/>
      <c r="CW9" s="354"/>
      <c r="CX9" s="354"/>
      <c r="CY9" s="354"/>
      <c r="CZ9" s="354"/>
      <c r="DA9" s="355"/>
      <c r="DB9" s="353">
        <v>10</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167324</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3199</v>
      </c>
      <c r="BO10" s="384"/>
      <c r="BP10" s="384"/>
      <c r="BQ10" s="384"/>
      <c r="BR10" s="384"/>
      <c r="BS10" s="384"/>
      <c r="BT10" s="384"/>
      <c r="BU10" s="385"/>
      <c r="BV10" s="383">
        <v>591733</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v>825455</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110</v>
      </c>
      <c r="CU11" s="491"/>
      <c r="CV11" s="491"/>
      <c r="CW11" s="491"/>
      <c r="CX11" s="491"/>
      <c r="CY11" s="491"/>
      <c r="CZ11" s="491"/>
      <c r="DA11" s="492"/>
      <c r="DB11" s="490" t="s">
        <v>110</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150966</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1300000</v>
      </c>
      <c r="BO12" s="384"/>
      <c r="BP12" s="384"/>
      <c r="BQ12" s="384"/>
      <c r="BR12" s="384"/>
      <c r="BS12" s="384"/>
      <c r="BT12" s="384"/>
      <c r="BU12" s="385"/>
      <c r="BV12" s="383">
        <v>4500000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121</v>
      </c>
      <c r="N13" s="480"/>
      <c r="O13" s="480"/>
      <c r="P13" s="480"/>
      <c r="Q13" s="481"/>
      <c r="R13" s="482">
        <v>150267</v>
      </c>
      <c r="S13" s="483"/>
      <c r="T13" s="483"/>
      <c r="U13" s="483"/>
      <c r="V13" s="484"/>
      <c r="W13" s="470" t="s">
        <v>122</v>
      </c>
      <c r="X13" s="396"/>
      <c r="Y13" s="396"/>
      <c r="Z13" s="396"/>
      <c r="AA13" s="396"/>
      <c r="AB13" s="397"/>
      <c r="AC13" s="359">
        <v>6282</v>
      </c>
      <c r="AD13" s="360"/>
      <c r="AE13" s="360"/>
      <c r="AF13" s="360"/>
      <c r="AG13" s="361"/>
      <c r="AH13" s="359">
        <v>7813</v>
      </c>
      <c r="AI13" s="360"/>
      <c r="AJ13" s="360"/>
      <c r="AK13" s="360"/>
      <c r="AL13" s="362"/>
      <c r="AM13" s="450" t="s">
        <v>123</v>
      </c>
      <c r="AN13" s="357"/>
      <c r="AO13" s="357"/>
      <c r="AP13" s="357"/>
      <c r="AQ13" s="357"/>
      <c r="AR13" s="357"/>
      <c r="AS13" s="357"/>
      <c r="AT13" s="358"/>
      <c r="AU13" s="438" t="s">
        <v>124</v>
      </c>
      <c r="AV13" s="439"/>
      <c r="AW13" s="439"/>
      <c r="AX13" s="439"/>
      <c r="AY13" s="363" t="s">
        <v>125</v>
      </c>
      <c r="AZ13" s="364"/>
      <c r="BA13" s="364"/>
      <c r="BB13" s="364"/>
      <c r="BC13" s="364"/>
      <c r="BD13" s="364"/>
      <c r="BE13" s="364"/>
      <c r="BF13" s="364"/>
      <c r="BG13" s="364"/>
      <c r="BH13" s="364"/>
      <c r="BI13" s="364"/>
      <c r="BJ13" s="364"/>
      <c r="BK13" s="364"/>
      <c r="BL13" s="364"/>
      <c r="BM13" s="365"/>
      <c r="BN13" s="383">
        <v>-1342564</v>
      </c>
      <c r="BO13" s="384"/>
      <c r="BP13" s="384"/>
      <c r="BQ13" s="384"/>
      <c r="BR13" s="384"/>
      <c r="BS13" s="384"/>
      <c r="BT13" s="384"/>
      <c r="BU13" s="385"/>
      <c r="BV13" s="383">
        <v>-1637212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15</v>
      </c>
      <c r="CU13" s="354"/>
      <c r="CV13" s="354"/>
      <c r="CW13" s="354"/>
      <c r="CX13" s="354"/>
      <c r="CY13" s="354"/>
      <c r="CZ13" s="354"/>
      <c r="DA13" s="355"/>
      <c r="DB13" s="353">
        <v>13.9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127</v>
      </c>
      <c r="M14" s="511"/>
      <c r="N14" s="511"/>
      <c r="O14" s="511"/>
      <c r="P14" s="511"/>
      <c r="Q14" s="512"/>
      <c r="R14" s="482">
        <v>151263</v>
      </c>
      <c r="S14" s="483"/>
      <c r="T14" s="483"/>
      <c r="U14" s="483"/>
      <c r="V14" s="484"/>
      <c r="W14" s="485"/>
      <c r="X14" s="399"/>
      <c r="Y14" s="399"/>
      <c r="Z14" s="399"/>
      <c r="AA14" s="399"/>
      <c r="AB14" s="400"/>
      <c r="AC14" s="475">
        <v>8.9</v>
      </c>
      <c r="AD14" s="476"/>
      <c r="AE14" s="476"/>
      <c r="AF14" s="476"/>
      <c r="AG14" s="477"/>
      <c r="AH14" s="475">
        <v>10.1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6">
        <v>63</v>
      </c>
      <c r="CU14" s="454"/>
      <c r="CV14" s="454"/>
      <c r="CW14" s="454"/>
      <c r="CX14" s="454"/>
      <c r="CY14" s="454"/>
      <c r="CZ14" s="454"/>
      <c r="DA14" s="455"/>
      <c r="DB14" s="486">
        <v>68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121</v>
      </c>
      <c r="N15" s="480"/>
      <c r="O15" s="480"/>
      <c r="P15" s="480"/>
      <c r="Q15" s="481"/>
      <c r="R15" s="482">
        <v>150677</v>
      </c>
      <c r="S15" s="483"/>
      <c r="T15" s="483"/>
      <c r="U15" s="483"/>
      <c r="V15" s="484"/>
      <c r="W15" s="470" t="s">
        <v>129</v>
      </c>
      <c r="X15" s="396"/>
      <c r="Y15" s="396"/>
      <c r="Z15" s="396"/>
      <c r="AA15" s="396"/>
      <c r="AB15" s="397"/>
      <c r="AC15" s="359">
        <v>20850</v>
      </c>
      <c r="AD15" s="360"/>
      <c r="AE15" s="360"/>
      <c r="AF15" s="360"/>
      <c r="AG15" s="361"/>
      <c r="AH15" s="359">
        <v>23523</v>
      </c>
      <c r="AI15" s="360"/>
      <c r="AJ15" s="360"/>
      <c r="AK15" s="360"/>
      <c r="AL15" s="362"/>
      <c r="AM15" s="450"/>
      <c r="AN15" s="357"/>
      <c r="AO15" s="357"/>
      <c r="AP15" s="357"/>
      <c r="AQ15" s="357"/>
      <c r="AR15" s="357"/>
      <c r="AS15" s="357"/>
      <c r="AT15" s="358"/>
      <c r="AU15" s="438"/>
      <c r="AV15" s="439"/>
      <c r="AW15" s="439"/>
      <c r="AX15" s="439"/>
      <c r="AY15" s="375" t="s">
        <v>130</v>
      </c>
      <c r="AZ15" s="376"/>
      <c r="BA15" s="376"/>
      <c r="BB15" s="376"/>
      <c r="BC15" s="376"/>
      <c r="BD15" s="376"/>
      <c r="BE15" s="376"/>
      <c r="BF15" s="376"/>
      <c r="BG15" s="376"/>
      <c r="BH15" s="376"/>
      <c r="BI15" s="376"/>
      <c r="BJ15" s="376"/>
      <c r="BK15" s="376"/>
      <c r="BL15" s="376"/>
      <c r="BM15" s="377"/>
      <c r="BN15" s="378">
        <v>13490197</v>
      </c>
      <c r="BO15" s="379"/>
      <c r="BP15" s="379"/>
      <c r="BQ15" s="379"/>
      <c r="BR15" s="379"/>
      <c r="BS15" s="379"/>
      <c r="BT15" s="379"/>
      <c r="BU15" s="380"/>
      <c r="BV15" s="378">
        <v>14126771</v>
      </c>
      <c r="BW15" s="379"/>
      <c r="BX15" s="379"/>
      <c r="BY15" s="379"/>
      <c r="BZ15" s="379"/>
      <c r="CA15" s="379"/>
      <c r="CB15" s="379"/>
      <c r="CC15" s="380"/>
      <c r="CD15" s="487" t="s">
        <v>131</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132</v>
      </c>
      <c r="M16" s="473"/>
      <c r="N16" s="473"/>
      <c r="O16" s="473"/>
      <c r="P16" s="473"/>
      <c r="Q16" s="474"/>
      <c r="R16" s="467" t="s">
        <v>133</v>
      </c>
      <c r="S16" s="468"/>
      <c r="T16" s="468"/>
      <c r="U16" s="468"/>
      <c r="V16" s="469"/>
      <c r="W16" s="485"/>
      <c r="X16" s="399"/>
      <c r="Y16" s="399"/>
      <c r="Z16" s="399"/>
      <c r="AA16" s="399"/>
      <c r="AB16" s="400"/>
      <c r="AC16" s="475">
        <v>29.7</v>
      </c>
      <c r="AD16" s="476"/>
      <c r="AE16" s="476"/>
      <c r="AF16" s="476"/>
      <c r="AG16" s="477"/>
      <c r="AH16" s="475">
        <v>30.4</v>
      </c>
      <c r="AI16" s="476"/>
      <c r="AJ16" s="476"/>
      <c r="AK16" s="476"/>
      <c r="AL16" s="478"/>
      <c r="AM16" s="450"/>
      <c r="AN16" s="357"/>
      <c r="AO16" s="357"/>
      <c r="AP16" s="357"/>
      <c r="AQ16" s="357"/>
      <c r="AR16" s="357"/>
      <c r="AS16" s="357"/>
      <c r="AT16" s="358"/>
      <c r="AU16" s="438"/>
      <c r="AV16" s="439"/>
      <c r="AW16" s="439"/>
      <c r="AX16" s="439"/>
      <c r="AY16" s="363" t="s">
        <v>134</v>
      </c>
      <c r="AZ16" s="364"/>
      <c r="BA16" s="364"/>
      <c r="BB16" s="364"/>
      <c r="BC16" s="364"/>
      <c r="BD16" s="364"/>
      <c r="BE16" s="364"/>
      <c r="BF16" s="364"/>
      <c r="BG16" s="364"/>
      <c r="BH16" s="364"/>
      <c r="BI16" s="364"/>
      <c r="BJ16" s="364"/>
      <c r="BK16" s="364"/>
      <c r="BL16" s="364"/>
      <c r="BM16" s="365"/>
      <c r="BN16" s="383">
        <v>29278896</v>
      </c>
      <c r="BO16" s="384"/>
      <c r="BP16" s="384"/>
      <c r="BQ16" s="384"/>
      <c r="BR16" s="384"/>
      <c r="BS16" s="384"/>
      <c r="BT16" s="384"/>
      <c r="BU16" s="385"/>
      <c r="BV16" s="383">
        <v>29360614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135</v>
      </c>
      <c r="N17" s="465"/>
      <c r="O17" s="465"/>
      <c r="P17" s="465"/>
      <c r="Q17" s="466"/>
      <c r="R17" s="467" t="s">
        <v>136</v>
      </c>
      <c r="S17" s="468"/>
      <c r="T17" s="468"/>
      <c r="U17" s="468"/>
      <c r="V17" s="469"/>
      <c r="W17" s="470" t="s">
        <v>137</v>
      </c>
      <c r="X17" s="396"/>
      <c r="Y17" s="396"/>
      <c r="Z17" s="396"/>
      <c r="AA17" s="396"/>
      <c r="AB17" s="397"/>
      <c r="AC17" s="359">
        <v>43158</v>
      </c>
      <c r="AD17" s="360"/>
      <c r="AE17" s="360"/>
      <c r="AF17" s="360"/>
      <c r="AG17" s="361"/>
      <c r="AH17" s="359">
        <v>45618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17198223</v>
      </c>
      <c r="BO17" s="384"/>
      <c r="BP17" s="384"/>
      <c r="BQ17" s="384"/>
      <c r="BR17" s="384"/>
      <c r="BS17" s="384"/>
      <c r="BT17" s="384"/>
      <c r="BU17" s="385"/>
      <c r="BV17" s="383">
        <v>18111068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555.78</v>
      </c>
      <c r="M18" s="446"/>
      <c r="N18" s="446"/>
      <c r="O18" s="446"/>
      <c r="P18" s="446"/>
      <c r="Q18" s="446"/>
      <c r="R18" s="447"/>
      <c r="S18" s="447"/>
      <c r="T18" s="447"/>
      <c r="U18" s="447"/>
      <c r="V18" s="448"/>
      <c r="W18" s="462"/>
      <c r="X18" s="463"/>
      <c r="Y18" s="463"/>
      <c r="Z18" s="463"/>
      <c r="AA18" s="463"/>
      <c r="AB18" s="471"/>
      <c r="AC18" s="347">
        <v>61.4</v>
      </c>
      <c r="AD18" s="348"/>
      <c r="AE18" s="348"/>
      <c r="AF18" s="348"/>
      <c r="AG18" s="449"/>
      <c r="AH18" s="347">
        <v>58.9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38976747</v>
      </c>
      <c r="BO18" s="384"/>
      <c r="BP18" s="384"/>
      <c r="BQ18" s="384"/>
      <c r="BR18" s="384"/>
      <c r="BS18" s="384"/>
      <c r="BT18" s="384"/>
      <c r="BU18" s="385"/>
      <c r="BV18" s="383">
        <v>36528392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289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83562441</v>
      </c>
      <c r="BO19" s="384"/>
      <c r="BP19" s="384"/>
      <c r="BQ19" s="384"/>
      <c r="BR19" s="384"/>
      <c r="BS19" s="384"/>
      <c r="BT19" s="384"/>
      <c r="BU19" s="385"/>
      <c r="BV19" s="383">
        <v>89601373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57871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71165385</v>
      </c>
      <c r="BO23" s="384"/>
      <c r="BP23" s="384"/>
      <c r="BQ23" s="384"/>
      <c r="BR23" s="384"/>
      <c r="BS23" s="384"/>
      <c r="BT23" s="384"/>
      <c r="BU23" s="385"/>
      <c r="BV23" s="383">
        <v>72563700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10000</v>
      </c>
      <c r="R24" s="360"/>
      <c r="S24" s="360"/>
      <c r="T24" s="360"/>
      <c r="U24" s="360"/>
      <c r="V24" s="361"/>
      <c r="W24" s="425"/>
      <c r="X24" s="416"/>
      <c r="Y24" s="417"/>
      <c r="Z24" s="356" t="s">
        <v>153</v>
      </c>
      <c r="AA24" s="357"/>
      <c r="AB24" s="357"/>
      <c r="AC24" s="357"/>
      <c r="AD24" s="357"/>
      <c r="AE24" s="357"/>
      <c r="AF24" s="357"/>
      <c r="AG24" s="358"/>
      <c r="AH24" s="359">
        <v>1295</v>
      </c>
      <c r="AI24" s="360"/>
      <c r="AJ24" s="360"/>
      <c r="AK24" s="360"/>
      <c r="AL24" s="361"/>
      <c r="AM24" s="359">
        <v>4096085</v>
      </c>
      <c r="AN24" s="360"/>
      <c r="AO24" s="360"/>
      <c r="AP24" s="360"/>
      <c r="AQ24" s="360"/>
      <c r="AR24" s="361"/>
      <c r="AS24" s="359">
        <v>3163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40226450</v>
      </c>
      <c r="BO24" s="384"/>
      <c r="BP24" s="384"/>
      <c r="BQ24" s="384"/>
      <c r="BR24" s="384"/>
      <c r="BS24" s="384"/>
      <c r="BT24" s="384"/>
      <c r="BU24" s="385"/>
      <c r="BV24" s="383">
        <v>40623898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8110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63748184</v>
      </c>
      <c r="BO25" s="379"/>
      <c r="BP25" s="379"/>
      <c r="BQ25" s="379"/>
      <c r="BR25" s="379"/>
      <c r="BS25" s="379"/>
      <c r="BT25" s="379"/>
      <c r="BU25" s="380"/>
      <c r="BV25" s="378">
        <v>117707216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7050</v>
      </c>
      <c r="R26" s="360"/>
      <c r="S26" s="360"/>
      <c r="T26" s="360"/>
      <c r="U26" s="360"/>
      <c r="V26" s="361"/>
      <c r="W26" s="425"/>
      <c r="X26" s="416"/>
      <c r="Y26" s="417"/>
      <c r="Z26" s="356" t="s">
        <v>159</v>
      </c>
      <c r="AA26" s="436"/>
      <c r="AB26" s="436"/>
      <c r="AC26" s="436"/>
      <c r="AD26" s="436"/>
      <c r="AE26" s="436"/>
      <c r="AF26" s="436"/>
      <c r="AG26" s="437"/>
      <c r="AH26" s="359">
        <v>169</v>
      </c>
      <c r="AI26" s="360"/>
      <c r="AJ26" s="360"/>
      <c r="AK26" s="360"/>
      <c r="AL26" s="361"/>
      <c r="AM26" s="359">
        <v>496860</v>
      </c>
      <c r="AN26" s="360"/>
      <c r="AO26" s="360"/>
      <c r="AP26" s="360"/>
      <c r="AQ26" s="360"/>
      <c r="AR26" s="361"/>
      <c r="AS26" s="359">
        <v>2940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5450</v>
      </c>
      <c r="R27" s="360"/>
      <c r="S27" s="360"/>
      <c r="T27" s="360"/>
      <c r="U27" s="360"/>
      <c r="V27" s="361"/>
      <c r="W27" s="425"/>
      <c r="X27" s="416"/>
      <c r="Y27" s="417"/>
      <c r="Z27" s="356" t="s">
        <v>162</v>
      </c>
      <c r="AA27" s="357"/>
      <c r="AB27" s="357"/>
      <c r="AC27" s="357"/>
      <c r="AD27" s="357"/>
      <c r="AE27" s="357"/>
      <c r="AF27" s="357"/>
      <c r="AG27" s="358"/>
      <c r="AH27" s="359">
        <v>87</v>
      </c>
      <c r="AI27" s="360"/>
      <c r="AJ27" s="360"/>
      <c r="AK27" s="360"/>
      <c r="AL27" s="361"/>
      <c r="AM27" s="359">
        <v>327969</v>
      </c>
      <c r="AN27" s="360"/>
      <c r="AO27" s="360"/>
      <c r="AP27" s="360"/>
      <c r="AQ27" s="360"/>
      <c r="AR27" s="361"/>
      <c r="AS27" s="359">
        <v>3770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4810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13054958</v>
      </c>
      <c r="BO28" s="379"/>
      <c r="BP28" s="379"/>
      <c r="BQ28" s="379"/>
      <c r="BR28" s="379"/>
      <c r="BS28" s="379"/>
      <c r="BT28" s="379"/>
      <c r="BU28" s="380"/>
      <c r="BV28" s="378">
        <v>10103129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32</v>
      </c>
      <c r="M29" s="360"/>
      <c r="N29" s="360"/>
      <c r="O29" s="360"/>
      <c r="P29" s="361"/>
      <c r="Q29" s="359">
        <v>4440</v>
      </c>
      <c r="R29" s="360"/>
      <c r="S29" s="360"/>
      <c r="T29" s="360"/>
      <c r="U29" s="360"/>
      <c r="V29" s="361"/>
      <c r="W29" s="425"/>
      <c r="X29" s="416"/>
      <c r="Y29" s="417"/>
      <c r="Z29" s="356" t="s">
        <v>169</v>
      </c>
      <c r="AA29" s="357"/>
      <c r="AB29" s="357"/>
      <c r="AC29" s="357"/>
      <c r="AD29" s="357"/>
      <c r="AE29" s="357"/>
      <c r="AF29" s="357"/>
      <c r="AG29" s="358"/>
      <c r="AH29" s="359">
        <v>1382</v>
      </c>
      <c r="AI29" s="360"/>
      <c r="AJ29" s="360"/>
      <c r="AK29" s="360"/>
      <c r="AL29" s="361"/>
      <c r="AM29" s="359">
        <v>4424054</v>
      </c>
      <c r="AN29" s="360"/>
      <c r="AO29" s="360"/>
      <c r="AP29" s="360"/>
      <c r="AQ29" s="360"/>
      <c r="AR29" s="361"/>
      <c r="AS29" s="359">
        <v>3201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2454380</v>
      </c>
      <c r="BO29" s="384"/>
      <c r="BP29" s="384"/>
      <c r="BQ29" s="384"/>
      <c r="BR29" s="384"/>
      <c r="BS29" s="384"/>
      <c r="BT29" s="384"/>
      <c r="BU29" s="385"/>
      <c r="BV29" s="383">
        <v>2444081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95.8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200454233</v>
      </c>
      <c r="BO30" s="387"/>
      <c r="BP30" s="387"/>
      <c r="BQ30" s="387"/>
      <c r="BR30" s="387"/>
      <c r="BS30" s="387"/>
      <c r="BT30" s="387"/>
      <c r="BU30" s="388"/>
      <c r="BV30" s="386">
        <v>164164546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駐車場事業特別会計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水産物地方卸売市場事業特別会計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石巻地区広域行政事務組合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石巻市水産加工排水処理公社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石巻地方広域水道企業団</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石巻地域高等教育事業団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市街地開発事業特別会計（普通会計）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漁業集落排水事業特別会計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宮城県市町村職員退職手当組合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石巻市芸術文化振興財団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産業用地整備事業特別会計（普通会計）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IF('各会計、関係団体の財政状況及び健全化判断比率'!B36="","",'各会計、関係団体の財政状況及び健全化判断比率'!B36)</f>
        <v>農業集落排水事業特別会計</v>
      </c>
      <c r="BH37" s="342"/>
      <c r="BI37" s="342"/>
      <c r="BJ37" s="342"/>
      <c r="BK37" s="342"/>
      <c r="BL37" s="342"/>
      <c r="BM37" s="342"/>
      <c r="BN37" s="342"/>
      <c r="BO37" s="342"/>
      <c r="BP37" s="342"/>
      <c r="BQ37" s="342"/>
      <c r="BR37" s="342"/>
      <c r="BS37" s="342"/>
      <c r="BT37" s="342"/>
      <c r="BU37" s="342"/>
      <c r="BV37" s="165"/>
      <c r="BW37" s="343">
        <f t="shared" si="2"/>
        <v>20</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石巻地区勤労者福祉サービスセンター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IF('各会計、関係団体の財政状況及び健全化判断比率'!B37="","",'各会計、関係団体の財政状況及び健全化判断比率'!B37)</f>
        <v>浄化槽整備事業特別会計</v>
      </c>
      <c r="BH38" s="342"/>
      <c r="BI38" s="342"/>
      <c r="BJ38" s="342"/>
      <c r="BK38" s="342"/>
      <c r="BL38" s="342"/>
      <c r="BM38" s="342"/>
      <c r="BN38" s="342"/>
      <c r="BO38" s="342"/>
      <c r="BP38" s="342"/>
      <c r="BQ38" s="342"/>
      <c r="BR38" s="342"/>
      <c r="BS38" s="342"/>
      <c r="BT38" s="342"/>
      <c r="BU38" s="342"/>
      <c r="BV38" s="165"/>
      <c r="BW38" s="343">
        <f t="shared" si="2"/>
        <v>21</v>
      </c>
      <c r="BX38" s="343"/>
      <c r="BY38" s="342" t="str">
        <f>IF('各会計、関係団体の財政状況及び健全化判断比率'!B72="","",'各会計、関係団体の財政状況及び健全化判断比率'!B72)</f>
        <v>宮城県後期高齢者医療広域連合（一般会計）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石巻魚市場</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15</v>
      </c>
      <c r="BF39" s="343"/>
      <c r="BG39" s="342" t="str">
        <f>IF('各会計、関係団体の財政状況及び健全化判断比率'!B38="","",'各会計、関係団体の財政状況及び健全化判断比率'!B38)</f>
        <v>市街地開発事業特別会計</v>
      </c>
      <c r="BH39" s="342"/>
      <c r="BI39" s="342"/>
      <c r="BJ39" s="342"/>
      <c r="BK39" s="342"/>
      <c r="BL39" s="342"/>
      <c r="BM39" s="342"/>
      <c r="BN39" s="342"/>
      <c r="BO39" s="342"/>
      <c r="BP39" s="342"/>
      <c r="BQ39" s="342"/>
      <c r="BR39" s="342"/>
      <c r="BS39" s="342"/>
      <c r="BT39" s="342"/>
      <c r="BU39" s="342"/>
      <c r="BV39" s="165"/>
      <c r="BW39" s="343">
        <f t="shared" si="2"/>
        <v>22</v>
      </c>
      <c r="BX39" s="343"/>
      <c r="BY39" s="342" t="str">
        <f>IF('各会計、関係団体の財政状況及び健全化判断比率'!B73="","",'各会計、関係団体の財政状況及び健全化判断比率'!B73)</f>
        <v>宮城県後期高齢者医療広域連合（後期高齢者医療事業会計）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石巻青果</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16</v>
      </c>
      <c r="BF40" s="343"/>
      <c r="BG40" s="342" t="str">
        <f>IF('各会計、関係団体の財政状況及び健全化判断比率'!B39="","",'各会計、関係団体の財政状況及び健全化判断比率'!B39)</f>
        <v>産業用地整備事業特別会計</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網地島ライン</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街づくりまんぼう</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かほく・上品の郷</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牡鹿産業</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25" zoomScaleNormal="100" zoomScaleSheetLayoutView="100" workbookViewId="0">
      <selection activeCell="J41" sqref="J4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79" t="s">
        <v>23</v>
      </c>
      <c r="C41" s="1180"/>
      <c r="D41" s="81"/>
      <c r="E41" s="1181" t="s">
        <v>24</v>
      </c>
      <c r="F41" s="1181"/>
      <c r="G41" s="1181"/>
      <c r="H41" s="1182"/>
      <c r="I41" s="82">
        <v>69343</v>
      </c>
      <c r="J41" s="83">
        <v>68478</v>
      </c>
      <c r="K41" s="83">
        <v>71319</v>
      </c>
      <c r="L41" s="83">
        <v>72564</v>
      </c>
      <c r="M41" s="84">
        <v>71165</v>
      </c>
    </row>
    <row r="42" spans="2:13" ht="27.75" customHeight="1">
      <c r="B42" s="1169"/>
      <c r="C42" s="1170"/>
      <c r="D42" s="85"/>
      <c r="E42" s="1173" t="s">
        <v>25</v>
      </c>
      <c r="F42" s="1173"/>
      <c r="G42" s="1173"/>
      <c r="H42" s="1174"/>
      <c r="I42" s="86">
        <v>3580</v>
      </c>
      <c r="J42" s="87">
        <v>2230</v>
      </c>
      <c r="K42" s="87">
        <v>34</v>
      </c>
      <c r="L42" s="87">
        <v>17</v>
      </c>
      <c r="M42" s="88" t="s">
        <v>482</v>
      </c>
    </row>
    <row r="43" spans="2:13" ht="27.75" customHeight="1">
      <c r="B43" s="1169"/>
      <c r="C43" s="1170"/>
      <c r="D43" s="85"/>
      <c r="E43" s="1173" t="s">
        <v>26</v>
      </c>
      <c r="F43" s="1173"/>
      <c r="G43" s="1173"/>
      <c r="H43" s="1174"/>
      <c r="I43" s="86">
        <v>51838</v>
      </c>
      <c r="J43" s="87">
        <v>50414</v>
      </c>
      <c r="K43" s="87">
        <v>47426</v>
      </c>
      <c r="L43" s="87">
        <v>45344</v>
      </c>
      <c r="M43" s="88">
        <v>46426</v>
      </c>
    </row>
    <row r="44" spans="2:13" ht="27.75" customHeight="1">
      <c r="B44" s="1169"/>
      <c r="C44" s="1170"/>
      <c r="D44" s="85"/>
      <c r="E44" s="1173" t="s">
        <v>27</v>
      </c>
      <c r="F44" s="1173"/>
      <c r="G44" s="1173"/>
      <c r="H44" s="1174"/>
      <c r="I44" s="86">
        <v>6818</v>
      </c>
      <c r="J44" s="87">
        <v>6245</v>
      </c>
      <c r="K44" s="87">
        <v>5866</v>
      </c>
      <c r="L44" s="87">
        <v>5433</v>
      </c>
      <c r="M44" s="88">
        <v>4732</v>
      </c>
    </row>
    <row r="45" spans="2:13" ht="27.75" customHeight="1">
      <c r="B45" s="1169"/>
      <c r="C45" s="1170"/>
      <c r="D45" s="85"/>
      <c r="E45" s="1173" t="s">
        <v>28</v>
      </c>
      <c r="F45" s="1173"/>
      <c r="G45" s="1173"/>
      <c r="H45" s="1174"/>
      <c r="I45" s="86">
        <v>13201</v>
      </c>
      <c r="J45" s="87">
        <v>12735</v>
      </c>
      <c r="K45" s="87">
        <v>13491</v>
      </c>
      <c r="L45" s="87">
        <v>13227</v>
      </c>
      <c r="M45" s="88">
        <v>12710</v>
      </c>
    </row>
    <row r="46" spans="2:13" ht="27.75" customHeight="1">
      <c r="B46" s="1169"/>
      <c r="C46" s="1170"/>
      <c r="D46" s="85"/>
      <c r="E46" s="1173" t="s">
        <v>29</v>
      </c>
      <c r="F46" s="1173"/>
      <c r="G46" s="1173"/>
      <c r="H46" s="1174"/>
      <c r="I46" s="86">
        <v>227</v>
      </c>
      <c r="J46" s="87">
        <v>119</v>
      </c>
      <c r="K46" s="87">
        <v>71</v>
      </c>
      <c r="L46" s="87">
        <v>72</v>
      </c>
      <c r="M46" s="88">
        <v>77</v>
      </c>
    </row>
    <row r="47" spans="2:13" ht="27.75" customHeight="1">
      <c r="B47" s="1169"/>
      <c r="C47" s="1170"/>
      <c r="D47" s="85"/>
      <c r="E47" s="1173" t="s">
        <v>30</v>
      </c>
      <c r="F47" s="1173"/>
      <c r="G47" s="1173"/>
      <c r="H47" s="1174"/>
      <c r="I47" s="86" t="s">
        <v>482</v>
      </c>
      <c r="J47" s="87" t="s">
        <v>482</v>
      </c>
      <c r="K47" s="87" t="s">
        <v>482</v>
      </c>
      <c r="L47" s="87" t="s">
        <v>482</v>
      </c>
      <c r="M47" s="88" t="s">
        <v>482</v>
      </c>
    </row>
    <row r="48" spans="2:13" ht="27.75" customHeight="1">
      <c r="B48" s="1171"/>
      <c r="C48" s="1172"/>
      <c r="D48" s="85"/>
      <c r="E48" s="1173" t="s">
        <v>31</v>
      </c>
      <c r="F48" s="1173"/>
      <c r="G48" s="1173"/>
      <c r="H48" s="1174"/>
      <c r="I48" s="86" t="s">
        <v>482</v>
      </c>
      <c r="J48" s="87" t="s">
        <v>482</v>
      </c>
      <c r="K48" s="87" t="s">
        <v>482</v>
      </c>
      <c r="L48" s="87" t="s">
        <v>482</v>
      </c>
      <c r="M48" s="88" t="s">
        <v>482</v>
      </c>
    </row>
    <row r="49" spans="2:13" ht="27.75" customHeight="1">
      <c r="B49" s="1167" t="s">
        <v>32</v>
      </c>
      <c r="C49" s="1168"/>
      <c r="D49" s="89"/>
      <c r="E49" s="1173" t="s">
        <v>33</v>
      </c>
      <c r="F49" s="1173"/>
      <c r="G49" s="1173"/>
      <c r="H49" s="1174"/>
      <c r="I49" s="86">
        <v>8284</v>
      </c>
      <c r="J49" s="87">
        <v>10396</v>
      </c>
      <c r="K49" s="87">
        <v>13376</v>
      </c>
      <c r="L49" s="87">
        <v>29571</v>
      </c>
      <c r="M49" s="88">
        <v>31931</v>
      </c>
    </row>
    <row r="50" spans="2:13" ht="27.75" customHeight="1">
      <c r="B50" s="1169"/>
      <c r="C50" s="1170"/>
      <c r="D50" s="85"/>
      <c r="E50" s="1173" t="s">
        <v>34</v>
      </c>
      <c r="F50" s="1173"/>
      <c r="G50" s="1173"/>
      <c r="H50" s="1174"/>
      <c r="I50" s="86">
        <v>16853</v>
      </c>
      <c r="J50" s="87">
        <v>16293</v>
      </c>
      <c r="K50" s="87">
        <v>15427</v>
      </c>
      <c r="L50" s="87">
        <v>12497</v>
      </c>
      <c r="M50" s="88">
        <v>11003</v>
      </c>
    </row>
    <row r="51" spans="2:13" ht="27.75" customHeight="1">
      <c r="B51" s="1171"/>
      <c r="C51" s="1172"/>
      <c r="D51" s="85"/>
      <c r="E51" s="1173" t="s">
        <v>35</v>
      </c>
      <c r="F51" s="1173"/>
      <c r="G51" s="1173"/>
      <c r="H51" s="1174"/>
      <c r="I51" s="86">
        <v>73469</v>
      </c>
      <c r="J51" s="87">
        <v>75593</v>
      </c>
      <c r="K51" s="87">
        <v>73987</v>
      </c>
      <c r="L51" s="87">
        <v>71260</v>
      </c>
      <c r="M51" s="88">
        <v>70474</v>
      </c>
    </row>
    <row r="52" spans="2:13" ht="27.75" customHeight="1" thickBot="1">
      <c r="B52" s="1175" t="s">
        <v>36</v>
      </c>
      <c r="C52" s="1176"/>
      <c r="D52" s="90"/>
      <c r="E52" s="1177" t="s">
        <v>37</v>
      </c>
      <c r="F52" s="1177"/>
      <c r="G52" s="1177"/>
      <c r="H52" s="1178"/>
      <c r="I52" s="91">
        <v>46400</v>
      </c>
      <c r="J52" s="92">
        <v>37939</v>
      </c>
      <c r="K52" s="92">
        <v>35418</v>
      </c>
      <c r="L52" s="92">
        <v>23328</v>
      </c>
      <c r="M52" s="93">
        <v>21702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41890</v>
      </c>
      <c r="E3" s="116"/>
      <c r="F3" s="117">
        <v>51540</v>
      </c>
      <c r="G3" s="118"/>
      <c r="H3" s="119"/>
    </row>
    <row r="4" spans="1:8">
      <c r="A4" s="120"/>
      <c r="B4" s="121"/>
      <c r="C4" s="122"/>
      <c r="D4" s="123">
        <v>33250</v>
      </c>
      <c r="E4" s="124"/>
      <c r="F4" s="125">
        <v>32621</v>
      </c>
      <c r="G4" s="126"/>
      <c r="H4" s="127"/>
    </row>
    <row r="5" spans="1:8">
      <c r="A5" s="108" t="s">
        <v>515</v>
      </c>
      <c r="B5" s="113"/>
      <c r="C5" s="114"/>
      <c r="D5" s="115">
        <v>46469</v>
      </c>
      <c r="E5" s="116"/>
      <c r="F5" s="117">
        <v>50804</v>
      </c>
      <c r="G5" s="118"/>
      <c r="H5" s="119"/>
    </row>
    <row r="6" spans="1:8">
      <c r="A6" s="120"/>
      <c r="B6" s="121"/>
      <c r="C6" s="122"/>
      <c r="D6" s="123">
        <v>29363</v>
      </c>
      <c r="E6" s="124"/>
      <c r="F6" s="125">
        <v>30480</v>
      </c>
      <c r="G6" s="126"/>
      <c r="H6" s="127"/>
    </row>
    <row r="7" spans="1:8">
      <c r="A7" s="108" t="s">
        <v>516</v>
      </c>
      <c r="B7" s="113"/>
      <c r="C7" s="114"/>
      <c r="D7" s="115">
        <v>63207</v>
      </c>
      <c r="E7" s="116"/>
      <c r="F7" s="117">
        <v>38606</v>
      </c>
      <c r="G7" s="118"/>
      <c r="H7" s="119"/>
    </row>
    <row r="8" spans="1:8">
      <c r="A8" s="120"/>
      <c r="B8" s="121"/>
      <c r="C8" s="122"/>
      <c r="D8" s="123">
        <v>27333</v>
      </c>
      <c r="E8" s="124"/>
      <c r="F8" s="125">
        <v>22435</v>
      </c>
      <c r="G8" s="126"/>
      <c r="H8" s="127"/>
    </row>
    <row r="9" spans="1:8">
      <c r="A9" s="108" t="s">
        <v>517</v>
      </c>
      <c r="B9" s="113"/>
      <c r="C9" s="114"/>
      <c r="D9" s="115">
        <v>95406</v>
      </c>
      <c r="E9" s="116"/>
      <c r="F9" s="117">
        <v>39425</v>
      </c>
      <c r="G9" s="118"/>
      <c r="H9" s="119"/>
    </row>
    <row r="10" spans="1:8">
      <c r="A10" s="120"/>
      <c r="B10" s="121"/>
      <c r="C10" s="122"/>
      <c r="D10" s="123">
        <v>44795</v>
      </c>
      <c r="E10" s="124"/>
      <c r="F10" s="125">
        <v>22414</v>
      </c>
      <c r="G10" s="126"/>
      <c r="H10" s="127"/>
    </row>
    <row r="11" spans="1:8">
      <c r="A11" s="108" t="s">
        <v>518</v>
      </c>
      <c r="B11" s="113"/>
      <c r="C11" s="114"/>
      <c r="D11" s="115">
        <v>229933</v>
      </c>
      <c r="E11" s="116"/>
      <c r="F11" s="117">
        <v>43141</v>
      </c>
      <c r="G11" s="118"/>
      <c r="H11" s="119"/>
    </row>
    <row r="12" spans="1:8">
      <c r="A12" s="120"/>
      <c r="B12" s="121"/>
      <c r="C12" s="128"/>
      <c r="D12" s="123">
        <v>45191</v>
      </c>
      <c r="E12" s="124"/>
      <c r="F12" s="125">
        <v>21887</v>
      </c>
      <c r="G12" s="126"/>
      <c r="H12" s="127"/>
    </row>
    <row r="13" spans="1:8">
      <c r="A13" s="108"/>
      <c r="B13" s="113"/>
      <c r="C13" s="129"/>
      <c r="D13" s="130">
        <v>95381</v>
      </c>
      <c r="E13" s="131"/>
      <c r="F13" s="132">
        <v>44703</v>
      </c>
      <c r="G13" s="133"/>
      <c r="H13" s="119"/>
    </row>
    <row r="14" spans="1:8">
      <c r="A14" s="120"/>
      <c r="B14" s="121"/>
      <c r="C14" s="122"/>
      <c r="D14" s="123">
        <v>35986</v>
      </c>
      <c r="E14" s="124"/>
      <c r="F14" s="125">
        <v>25967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1.87</v>
      </c>
      <c r="C19" s="134">
        <f>ROUND(VALUE(SUBSTITUTE(実質収支比率等に係る経年分析!G$48,"▲","-")),2)</f>
        <v>2.73</v>
      </c>
      <c r="D19" s="134">
        <f>ROUND(VALUE(SUBSTITUTE(実質収支比率等に係る経年分析!H$48,"▲","-")),2)</f>
        <v>19.21</v>
      </c>
      <c r="E19" s="134">
        <f>ROUND(VALUE(SUBSTITUTE(実質収支比率等に係る経年分析!I$48,"▲","-")),2)</f>
        <v>23.36</v>
      </c>
      <c r="F19" s="134">
        <f>ROUND(VALUE(SUBSTITUTE(実質収支比率等に係る経年分析!J$48,"▲","-")),2)</f>
        <v>23.09</v>
      </c>
    </row>
    <row r="20" spans="1:11">
      <c r="A20" s="134" t="s">
        <v>42</v>
      </c>
      <c r="B20" s="134">
        <f>ROUND(VALUE(SUBSTITUTE(実質収支比率等に係る経年分析!F$47,"▲","-")),2)</f>
        <v>6.11</v>
      </c>
      <c r="C20" s="134">
        <f>ROUND(VALUE(SUBSTITUTE(実質収支比率等に係る経年分析!G$47,"▲","-")),2)</f>
        <v>8.52</v>
      </c>
      <c r="D20" s="134">
        <f>ROUND(VALUE(SUBSTITUTE(実質収支比率等に係る経年分析!H$47,"▲","-")),2)</f>
        <v>13.17</v>
      </c>
      <c r="E20" s="134">
        <f>ROUND(VALUE(SUBSTITUTE(実質収支比率等に係る経年分析!I$47,"▲","-")),2)</f>
        <v>25.09</v>
      </c>
      <c r="F20" s="134">
        <f>ROUND(VALUE(SUBSTITUTE(実質収支比率等に係る経年分析!J$47,"▲","-")),2)</f>
        <v>32.19</v>
      </c>
    </row>
    <row r="21" spans="1:11">
      <c r="A21" s="134" t="s">
        <v>43</v>
      </c>
      <c r="B21" s="134">
        <f>IF(ISNUMBER(VALUE(SUBSTITUTE(実質収支比率等に係る経年分析!F$49,"▲","-"))),ROUND(VALUE(SUBSTITUTE(実質収支比率等に係る経年分析!F$49,"▲","-")),2),NA())</f>
        <v>0.99</v>
      </c>
      <c r="C21" s="134">
        <f>IF(ISNUMBER(VALUE(SUBSTITUTE(実質収支比率等に係る経年分析!G$49,"▲","-"))),ROUND(VALUE(SUBSTITUTE(実質収支比率等に係る経年分析!G$49,"▲","-")),2),NA())</f>
        <v>3.79</v>
      </c>
      <c r="D21" s="134">
        <f>IF(ISNUMBER(VALUE(SUBSTITUTE(実質収支比率等に係る経年分析!H$49,"▲","-"))),ROUND(VALUE(SUBSTITUTE(実質収支比率等に係る経年分析!H$49,"▲","-")),2),NA())</f>
        <v>19.079999999999998</v>
      </c>
      <c r="E21" s="134">
        <f>IF(ISNUMBER(VALUE(SUBSTITUTE(実質収支比率等に係る経年分析!I$49,"▲","-"))),ROUND(VALUE(SUBSTITUTE(実質収支比率等に係る経年分析!I$49,"▲","-")),2),NA())</f>
        <v>-4.07</v>
      </c>
      <c r="F21" s="134">
        <f>IF(ISNUMBER(VALUE(SUBSTITUTE(実質収支比率等に係る経年分析!J$49,"▲","-"))),ROUND(VALUE(SUBSTITUTE(実質収支比率等に係る経年分析!J$49,"▲","-")),2),NA())</f>
        <v>-3.31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0.98</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産業用地整備事業特別会計（普通会計）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市街地開発事業特別会計（普通会計）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農業集落排水事業特別会計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0.12</v>
      </c>
    </row>
    <row r="35" spans="1:16">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23.07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7578</v>
      </c>
      <c r="E42" s="136"/>
      <c r="F42" s="136"/>
      <c r="G42" s="136">
        <f>'実質公債費比率（分子）の構造'!L$52</f>
        <v>7387</v>
      </c>
      <c r="H42" s="136"/>
      <c r="I42" s="136"/>
      <c r="J42" s="136">
        <f>'実質公債費比率（分子）の構造'!M$52</f>
        <v>6324</v>
      </c>
      <c r="K42" s="136"/>
      <c r="L42" s="136"/>
      <c r="M42" s="136">
        <f>'実質公債費比率（分子）の構造'!N$52</f>
        <v>6574</v>
      </c>
      <c r="N42" s="136"/>
      <c r="O42" s="136"/>
      <c r="P42" s="136">
        <f>'実質公債費比率（分子）の構造'!O$52</f>
        <v>6699</v>
      </c>
    </row>
    <row r="43" spans="1:16">
      <c r="A43" s="136" t="s">
        <v>51</v>
      </c>
      <c r="B43" s="136">
        <f>'実質公債費比率（分子）の構造'!K$51</f>
        <v>2</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162</v>
      </c>
      <c r="C44" s="136"/>
      <c r="D44" s="136"/>
      <c r="E44" s="136">
        <f>'実質公債費比率（分子）の構造'!L$50</f>
        <v>1442</v>
      </c>
      <c r="F44" s="136"/>
      <c r="G44" s="136"/>
      <c r="H44" s="136">
        <f>'実質公債費比率（分子）の構造'!M$50</f>
        <v>93</v>
      </c>
      <c r="I44" s="136"/>
      <c r="J44" s="136"/>
      <c r="K44" s="136">
        <f>'実質公債費比率（分子）の構造'!N$50</f>
        <v>31</v>
      </c>
      <c r="L44" s="136"/>
      <c r="M44" s="136"/>
      <c r="N44" s="136">
        <f>'実質公債費比率（分子）の構造'!O$50</f>
        <v>19</v>
      </c>
      <c r="O44" s="136"/>
      <c r="P44" s="136"/>
    </row>
    <row r="45" spans="1:16">
      <c r="A45" s="136" t="s">
        <v>53</v>
      </c>
      <c r="B45" s="136">
        <f>'実質公債費比率（分子）の構造'!K$49</f>
        <v>921</v>
      </c>
      <c r="C45" s="136"/>
      <c r="D45" s="136"/>
      <c r="E45" s="136">
        <f>'実質公債費比率（分子）の構造'!L$49</f>
        <v>728</v>
      </c>
      <c r="F45" s="136"/>
      <c r="G45" s="136"/>
      <c r="H45" s="136">
        <f>'実質公債費比率（分子）の構造'!M$49</f>
        <v>621</v>
      </c>
      <c r="I45" s="136"/>
      <c r="J45" s="136"/>
      <c r="K45" s="136">
        <f>'実質公債費比率（分子）の構造'!N$49</f>
        <v>592</v>
      </c>
      <c r="L45" s="136"/>
      <c r="M45" s="136"/>
      <c r="N45" s="136">
        <f>'実質公債費比率（分子）の構造'!O$49</f>
        <v>765</v>
      </c>
      <c r="O45" s="136"/>
      <c r="P45" s="136"/>
    </row>
    <row r="46" spans="1:16">
      <c r="A46" s="136" t="s">
        <v>54</v>
      </c>
      <c r="B46" s="136">
        <f>'実質公債費比率（分子）の構造'!K$48</f>
        <v>2730</v>
      </c>
      <c r="C46" s="136"/>
      <c r="D46" s="136"/>
      <c r="E46" s="136">
        <f>'実質公債費比率（分子）の構造'!L$48</f>
        <v>2776</v>
      </c>
      <c r="F46" s="136"/>
      <c r="G46" s="136"/>
      <c r="H46" s="136">
        <f>'実質公債費比率（分子）の構造'!M$48</f>
        <v>2556</v>
      </c>
      <c r="I46" s="136"/>
      <c r="J46" s="136"/>
      <c r="K46" s="136">
        <f>'実質公債費比率（分子）の構造'!N$48</f>
        <v>2352</v>
      </c>
      <c r="L46" s="136"/>
      <c r="M46" s="136"/>
      <c r="N46" s="136">
        <f>'実質公債費比率（分子）の構造'!O$48</f>
        <v>2697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8417</v>
      </c>
      <c r="C49" s="136"/>
      <c r="D49" s="136"/>
      <c r="E49" s="136">
        <f>'実質公債費比率（分子）の構造'!L$45</f>
        <v>8520</v>
      </c>
      <c r="F49" s="136"/>
      <c r="G49" s="136"/>
      <c r="H49" s="136">
        <f>'実質公債費比率（分子）の構造'!M$45</f>
        <v>8308</v>
      </c>
      <c r="I49" s="136"/>
      <c r="J49" s="136"/>
      <c r="K49" s="136">
        <f>'実質公債費比率（分子）の構造'!N$45</f>
        <v>8368</v>
      </c>
      <c r="L49" s="136"/>
      <c r="M49" s="136"/>
      <c r="N49" s="136">
        <f>'実質公債費比率（分子）の構造'!O$45</f>
        <v>8826</v>
      </c>
      <c r="O49" s="136"/>
      <c r="P49" s="136"/>
    </row>
    <row r="50" spans="1:16">
      <c r="A50" s="136" t="s">
        <v>58</v>
      </c>
      <c r="B50" s="136" t="e">
        <f>NA()</f>
        <v>#N/A</v>
      </c>
      <c r="C50" s="136">
        <f>IF(ISNUMBER('実質公債費比率（分子）の構造'!K$53),'実質公債費比率（分子）の構造'!K$53,NA())</f>
        <v>4654</v>
      </c>
      <c r="D50" s="136" t="e">
        <f>NA()</f>
        <v>#N/A</v>
      </c>
      <c r="E50" s="136" t="e">
        <f>NA()</f>
        <v>#N/A</v>
      </c>
      <c r="F50" s="136">
        <f>IF(ISNUMBER('実質公債費比率（分子）の構造'!L$53),'実質公債費比率（分子）の構造'!L$53,NA())</f>
        <v>6080</v>
      </c>
      <c r="G50" s="136" t="e">
        <f>NA()</f>
        <v>#N/A</v>
      </c>
      <c r="H50" s="136" t="e">
        <f>NA()</f>
        <v>#N/A</v>
      </c>
      <c r="I50" s="136">
        <f>IF(ISNUMBER('実質公債費比率（分子）の構造'!M$53),'実質公債費比率（分子）の構造'!M$53,NA())</f>
        <v>5254</v>
      </c>
      <c r="J50" s="136" t="e">
        <f>NA()</f>
        <v>#N/A</v>
      </c>
      <c r="K50" s="136" t="e">
        <f>NA()</f>
        <v>#N/A</v>
      </c>
      <c r="L50" s="136">
        <f>IF(ISNUMBER('実質公債費比率（分子）の構造'!N$53),'実質公債費比率（分子）の構造'!N$53,NA())</f>
        <v>4769</v>
      </c>
      <c r="M50" s="136" t="e">
        <f>NA()</f>
        <v>#N/A</v>
      </c>
      <c r="N50" s="136" t="e">
        <f>NA()</f>
        <v>#N/A</v>
      </c>
      <c r="O50" s="136">
        <f>IF(ISNUMBER('実質公債費比率（分子）の構造'!O$53),'実質公債費比率（分子）の構造'!O$53,NA())</f>
        <v>5608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73469</v>
      </c>
      <c r="E56" s="135"/>
      <c r="F56" s="135"/>
      <c r="G56" s="135">
        <f>'将来負担比率（分子）の構造'!J$51</f>
        <v>75593</v>
      </c>
      <c r="H56" s="135"/>
      <c r="I56" s="135"/>
      <c r="J56" s="135">
        <f>'将来負担比率（分子）の構造'!K$51</f>
        <v>73987</v>
      </c>
      <c r="K56" s="135"/>
      <c r="L56" s="135"/>
      <c r="M56" s="135">
        <f>'将来負担比率（分子）の構造'!L$51</f>
        <v>71260</v>
      </c>
      <c r="N56" s="135"/>
      <c r="O56" s="135"/>
      <c r="P56" s="135">
        <f>'将来負担比率（分子）の構造'!M$51</f>
        <v>70474</v>
      </c>
    </row>
    <row r="57" spans="1:16">
      <c r="A57" s="135" t="s">
        <v>34</v>
      </c>
      <c r="B57" s="135"/>
      <c r="C57" s="135"/>
      <c r="D57" s="135">
        <f>'将来負担比率（分子）の構造'!I$50</f>
        <v>16853</v>
      </c>
      <c r="E57" s="135"/>
      <c r="F57" s="135"/>
      <c r="G57" s="135">
        <f>'将来負担比率（分子）の構造'!J$50</f>
        <v>16293</v>
      </c>
      <c r="H57" s="135"/>
      <c r="I57" s="135"/>
      <c r="J57" s="135">
        <f>'将来負担比率（分子）の構造'!K$50</f>
        <v>15427</v>
      </c>
      <c r="K57" s="135"/>
      <c r="L57" s="135"/>
      <c r="M57" s="135">
        <f>'将来負担比率（分子）の構造'!L$50</f>
        <v>12497</v>
      </c>
      <c r="N57" s="135"/>
      <c r="O57" s="135"/>
      <c r="P57" s="135">
        <f>'将来負担比率（分子）の構造'!M$50</f>
        <v>11003</v>
      </c>
    </row>
    <row r="58" spans="1:16">
      <c r="A58" s="135" t="s">
        <v>33</v>
      </c>
      <c r="B58" s="135"/>
      <c r="C58" s="135"/>
      <c r="D58" s="135">
        <f>'将来負担比率（分子）の構造'!I$49</f>
        <v>8284</v>
      </c>
      <c r="E58" s="135"/>
      <c r="F58" s="135"/>
      <c r="G58" s="135">
        <f>'将来負担比率（分子）の構造'!J$49</f>
        <v>10396</v>
      </c>
      <c r="H58" s="135"/>
      <c r="I58" s="135"/>
      <c r="J58" s="135">
        <f>'将来負担比率（分子）の構造'!K$49</f>
        <v>13376</v>
      </c>
      <c r="K58" s="135"/>
      <c r="L58" s="135"/>
      <c r="M58" s="135">
        <f>'将来負担比率（分子）の構造'!L$49</f>
        <v>29571</v>
      </c>
      <c r="N58" s="135"/>
      <c r="O58" s="135"/>
      <c r="P58" s="135">
        <f>'将来負担比率（分子）の構造'!M$49</f>
        <v>31931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227</v>
      </c>
      <c r="C61" s="135"/>
      <c r="D61" s="135"/>
      <c r="E61" s="135">
        <f>'将来負担比率（分子）の構造'!J$46</f>
        <v>119</v>
      </c>
      <c r="F61" s="135"/>
      <c r="G61" s="135"/>
      <c r="H61" s="135">
        <f>'将来負担比率（分子）の構造'!K$46</f>
        <v>71</v>
      </c>
      <c r="I61" s="135"/>
      <c r="J61" s="135"/>
      <c r="K61" s="135">
        <f>'将来負担比率（分子）の構造'!L$46</f>
        <v>72</v>
      </c>
      <c r="L61" s="135"/>
      <c r="M61" s="135"/>
      <c r="N61" s="135">
        <f>'将来負担比率（分子）の構造'!M$46</f>
        <v>77</v>
      </c>
      <c r="O61" s="135"/>
      <c r="P61" s="135"/>
    </row>
    <row r="62" spans="1:16">
      <c r="A62" s="135" t="s">
        <v>28</v>
      </c>
      <c r="B62" s="135">
        <f>'将来負担比率（分子）の構造'!I$45</f>
        <v>13201</v>
      </c>
      <c r="C62" s="135"/>
      <c r="D62" s="135"/>
      <c r="E62" s="135">
        <f>'将来負担比率（分子）の構造'!J$45</f>
        <v>12735</v>
      </c>
      <c r="F62" s="135"/>
      <c r="G62" s="135"/>
      <c r="H62" s="135">
        <f>'将来負担比率（分子）の構造'!K$45</f>
        <v>13491</v>
      </c>
      <c r="I62" s="135"/>
      <c r="J62" s="135"/>
      <c r="K62" s="135">
        <f>'将来負担比率（分子）の構造'!L$45</f>
        <v>13227</v>
      </c>
      <c r="L62" s="135"/>
      <c r="M62" s="135"/>
      <c r="N62" s="135">
        <f>'将来負担比率（分子）の構造'!M$45</f>
        <v>12710</v>
      </c>
      <c r="O62" s="135"/>
      <c r="P62" s="135"/>
    </row>
    <row r="63" spans="1:16">
      <c r="A63" s="135" t="s">
        <v>27</v>
      </c>
      <c r="B63" s="135">
        <f>'将来負担比率（分子）の構造'!I$44</f>
        <v>6818</v>
      </c>
      <c r="C63" s="135"/>
      <c r="D63" s="135"/>
      <c r="E63" s="135">
        <f>'将来負担比率（分子）の構造'!J$44</f>
        <v>6245</v>
      </c>
      <c r="F63" s="135"/>
      <c r="G63" s="135"/>
      <c r="H63" s="135">
        <f>'将来負担比率（分子）の構造'!K$44</f>
        <v>5866</v>
      </c>
      <c r="I63" s="135"/>
      <c r="J63" s="135"/>
      <c r="K63" s="135">
        <f>'将来負担比率（分子）の構造'!L$44</f>
        <v>5433</v>
      </c>
      <c r="L63" s="135"/>
      <c r="M63" s="135"/>
      <c r="N63" s="135">
        <f>'将来負担比率（分子）の構造'!M$44</f>
        <v>4732</v>
      </c>
      <c r="O63" s="135"/>
      <c r="P63" s="135"/>
    </row>
    <row r="64" spans="1:16">
      <c r="A64" s="135" t="s">
        <v>26</v>
      </c>
      <c r="B64" s="135">
        <f>'将来負担比率（分子）の構造'!I$43</f>
        <v>51838</v>
      </c>
      <c r="C64" s="135"/>
      <c r="D64" s="135"/>
      <c r="E64" s="135">
        <f>'将来負担比率（分子）の構造'!J$43</f>
        <v>50414</v>
      </c>
      <c r="F64" s="135"/>
      <c r="G64" s="135"/>
      <c r="H64" s="135">
        <f>'将来負担比率（分子）の構造'!K$43</f>
        <v>47426</v>
      </c>
      <c r="I64" s="135"/>
      <c r="J64" s="135"/>
      <c r="K64" s="135">
        <f>'将来負担比率（分子）の構造'!L$43</f>
        <v>45344</v>
      </c>
      <c r="L64" s="135"/>
      <c r="M64" s="135"/>
      <c r="N64" s="135">
        <f>'将来負担比率（分子）の構造'!M$43</f>
        <v>46426</v>
      </c>
      <c r="O64" s="135"/>
      <c r="P64" s="135"/>
    </row>
    <row r="65" spans="1:16">
      <c r="A65" s="135" t="s">
        <v>25</v>
      </c>
      <c r="B65" s="135">
        <f>'将来負担比率（分子）の構造'!I$42</f>
        <v>3580</v>
      </c>
      <c r="C65" s="135"/>
      <c r="D65" s="135"/>
      <c r="E65" s="135">
        <f>'将来負担比率（分子）の構造'!J$42</f>
        <v>2230</v>
      </c>
      <c r="F65" s="135"/>
      <c r="G65" s="135"/>
      <c r="H65" s="135">
        <f>'将来負担比率（分子）の構造'!K$42</f>
        <v>34</v>
      </c>
      <c r="I65" s="135"/>
      <c r="J65" s="135"/>
      <c r="K65" s="135">
        <f>'将来負担比率（分子）の構造'!L$42</f>
        <v>17</v>
      </c>
      <c r="L65" s="135"/>
      <c r="M65" s="135"/>
      <c r="N65" s="135" t="str">
        <f>'将来負担比率（分子）の構造'!M$42</f>
        <v>-</v>
      </c>
      <c r="O65" s="135"/>
      <c r="P65" s="135"/>
    </row>
    <row r="66" spans="1:16">
      <c r="A66" s="135" t="s">
        <v>24</v>
      </c>
      <c r="B66" s="135">
        <f>'将来負担比率（分子）の構造'!I$41</f>
        <v>69343</v>
      </c>
      <c r="C66" s="135"/>
      <c r="D66" s="135"/>
      <c r="E66" s="135">
        <f>'将来負担比率（分子）の構造'!J$41</f>
        <v>68478</v>
      </c>
      <c r="F66" s="135"/>
      <c r="G66" s="135"/>
      <c r="H66" s="135">
        <f>'将来負担比率（分子）の構造'!K$41</f>
        <v>71319</v>
      </c>
      <c r="I66" s="135"/>
      <c r="J66" s="135"/>
      <c r="K66" s="135">
        <f>'将来負担比率（分子）の構造'!L$41</f>
        <v>72564</v>
      </c>
      <c r="L66" s="135"/>
      <c r="M66" s="135"/>
      <c r="N66" s="135">
        <f>'将来負担比率（分子）の構造'!M$41</f>
        <v>71165</v>
      </c>
      <c r="O66" s="135"/>
      <c r="P66" s="135"/>
    </row>
    <row r="67" spans="1:16">
      <c r="A67" s="135" t="s">
        <v>62</v>
      </c>
      <c r="B67" s="135" t="e">
        <f>NA()</f>
        <v>#N/A</v>
      </c>
      <c r="C67" s="135">
        <f>IF(ISNUMBER('将来負担比率（分子）の構造'!I$52), IF('将来負担比率（分子）の構造'!I$52 &lt; 0, 0, '将来負担比率（分子）の構造'!I$52), NA())</f>
        <v>46400</v>
      </c>
      <c r="D67" s="135" t="e">
        <f>NA()</f>
        <v>#N/A</v>
      </c>
      <c r="E67" s="135" t="e">
        <f>NA()</f>
        <v>#N/A</v>
      </c>
      <c r="F67" s="135">
        <f>IF(ISNUMBER('将来負担比率（分子）の構造'!J$52), IF('将来負担比率（分子）の構造'!J$52 &lt; 0, 0, '将来負担比率（分子）の構造'!J$52), NA())</f>
        <v>37939</v>
      </c>
      <c r="G67" s="135" t="e">
        <f>NA()</f>
        <v>#N/A</v>
      </c>
      <c r="H67" s="135" t="e">
        <f>NA()</f>
        <v>#N/A</v>
      </c>
      <c r="I67" s="135">
        <f>IF(ISNUMBER('将来負担比率（分子）の構造'!K$52), IF('将来負担比率（分子）の構造'!K$52 &lt; 0, 0, '将来負担比率（分子）の構造'!K$52), NA())</f>
        <v>35418</v>
      </c>
      <c r="J67" s="135" t="e">
        <f>NA()</f>
        <v>#N/A</v>
      </c>
      <c r="K67" s="135" t="e">
        <f>NA()</f>
        <v>#N/A</v>
      </c>
      <c r="L67" s="135">
        <f>IF(ISNUMBER('将来負担比率（分子）の構造'!L$52), IF('将来負担比率（分子）の構造'!L$52 &lt; 0, 0, '将来負担比率（分子）の構造'!L$52), NA())</f>
        <v>23328</v>
      </c>
      <c r="M67" s="135" t="e">
        <f>NA()</f>
        <v>#N/A</v>
      </c>
      <c r="N67" s="135" t="e">
        <f>NA()</f>
        <v>#N/A</v>
      </c>
      <c r="O67" s="135">
        <f>IF(ISNUMBER('将来負担比率（分子）の構造'!M$52), IF('将来負担比率（分子）の構造'!M$52 &lt; 0, 0, '将来負担比率（分子）の構造'!M$52), NA())</f>
        <v>21702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14490311</v>
      </c>
      <c r="S5" s="637"/>
      <c r="T5" s="637"/>
      <c r="U5" s="637"/>
      <c r="V5" s="637"/>
      <c r="W5" s="637"/>
      <c r="X5" s="637"/>
      <c r="Y5" s="684"/>
      <c r="Z5" s="697">
        <v>5</v>
      </c>
      <c r="AA5" s="697"/>
      <c r="AB5" s="697"/>
      <c r="AC5" s="697"/>
      <c r="AD5" s="698">
        <v>13795559</v>
      </c>
      <c r="AE5" s="698"/>
      <c r="AF5" s="698"/>
      <c r="AG5" s="698"/>
      <c r="AH5" s="698"/>
      <c r="AI5" s="698"/>
      <c r="AJ5" s="698"/>
      <c r="AK5" s="698"/>
      <c r="AL5" s="685">
        <v>36.9</v>
      </c>
      <c r="AM5" s="654"/>
      <c r="AN5" s="654"/>
      <c r="AO5" s="686"/>
      <c r="AP5" s="673" t="s">
        <v>207</v>
      </c>
      <c r="AQ5" s="674"/>
      <c r="AR5" s="674"/>
      <c r="AS5" s="674"/>
      <c r="AT5" s="674"/>
      <c r="AU5" s="674"/>
      <c r="AV5" s="674"/>
      <c r="AW5" s="674"/>
      <c r="AX5" s="674"/>
      <c r="AY5" s="674"/>
      <c r="AZ5" s="674"/>
      <c r="BA5" s="674"/>
      <c r="BB5" s="674"/>
      <c r="BC5" s="674"/>
      <c r="BD5" s="674"/>
      <c r="BE5" s="674"/>
      <c r="BF5" s="675"/>
      <c r="BG5" s="586">
        <v>13867734</v>
      </c>
      <c r="BH5" s="587"/>
      <c r="BI5" s="587"/>
      <c r="BJ5" s="587"/>
      <c r="BK5" s="587"/>
      <c r="BL5" s="587"/>
      <c r="BM5" s="587"/>
      <c r="BN5" s="588"/>
      <c r="BO5" s="639">
        <v>95.7</v>
      </c>
      <c r="BP5" s="639"/>
      <c r="BQ5" s="639"/>
      <c r="BR5" s="639"/>
      <c r="BS5" s="640">
        <v>97030</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667066</v>
      </c>
      <c r="S6" s="587"/>
      <c r="T6" s="587"/>
      <c r="U6" s="587"/>
      <c r="V6" s="587"/>
      <c r="W6" s="587"/>
      <c r="X6" s="587"/>
      <c r="Y6" s="588"/>
      <c r="Z6" s="639">
        <v>0.2</v>
      </c>
      <c r="AA6" s="639"/>
      <c r="AB6" s="639"/>
      <c r="AC6" s="639"/>
      <c r="AD6" s="640">
        <v>667066</v>
      </c>
      <c r="AE6" s="640"/>
      <c r="AF6" s="640"/>
      <c r="AG6" s="640"/>
      <c r="AH6" s="640"/>
      <c r="AI6" s="640"/>
      <c r="AJ6" s="640"/>
      <c r="AK6" s="640"/>
      <c r="AL6" s="609">
        <v>1.8</v>
      </c>
      <c r="AM6" s="641"/>
      <c r="AN6" s="641"/>
      <c r="AO6" s="642"/>
      <c r="AP6" s="583" t="s">
        <v>212</v>
      </c>
      <c r="AQ6" s="584"/>
      <c r="AR6" s="584"/>
      <c r="AS6" s="584"/>
      <c r="AT6" s="584"/>
      <c r="AU6" s="584"/>
      <c r="AV6" s="584"/>
      <c r="AW6" s="584"/>
      <c r="AX6" s="584"/>
      <c r="AY6" s="584"/>
      <c r="AZ6" s="584"/>
      <c r="BA6" s="584"/>
      <c r="BB6" s="584"/>
      <c r="BC6" s="584"/>
      <c r="BD6" s="584"/>
      <c r="BE6" s="584"/>
      <c r="BF6" s="585"/>
      <c r="BG6" s="586">
        <v>13867734</v>
      </c>
      <c r="BH6" s="587"/>
      <c r="BI6" s="587"/>
      <c r="BJ6" s="587"/>
      <c r="BK6" s="587"/>
      <c r="BL6" s="587"/>
      <c r="BM6" s="587"/>
      <c r="BN6" s="588"/>
      <c r="BO6" s="639">
        <v>95.7</v>
      </c>
      <c r="BP6" s="639"/>
      <c r="BQ6" s="639"/>
      <c r="BR6" s="639"/>
      <c r="BS6" s="640">
        <v>97030</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420395</v>
      </c>
      <c r="CS6" s="587"/>
      <c r="CT6" s="587"/>
      <c r="CU6" s="587"/>
      <c r="CV6" s="587"/>
      <c r="CW6" s="587"/>
      <c r="CX6" s="587"/>
      <c r="CY6" s="588"/>
      <c r="CZ6" s="639">
        <v>0.2</v>
      </c>
      <c r="DA6" s="639"/>
      <c r="DB6" s="639"/>
      <c r="DC6" s="639"/>
      <c r="DD6" s="592" t="s">
        <v>214</v>
      </c>
      <c r="DE6" s="587"/>
      <c r="DF6" s="587"/>
      <c r="DG6" s="587"/>
      <c r="DH6" s="587"/>
      <c r="DI6" s="587"/>
      <c r="DJ6" s="587"/>
      <c r="DK6" s="587"/>
      <c r="DL6" s="587"/>
      <c r="DM6" s="587"/>
      <c r="DN6" s="587"/>
      <c r="DO6" s="587"/>
      <c r="DP6" s="588"/>
      <c r="DQ6" s="592">
        <v>420395</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26931</v>
      </c>
      <c r="S7" s="587"/>
      <c r="T7" s="587"/>
      <c r="U7" s="587"/>
      <c r="V7" s="587"/>
      <c r="W7" s="587"/>
      <c r="X7" s="587"/>
      <c r="Y7" s="588"/>
      <c r="Z7" s="639">
        <v>0</v>
      </c>
      <c r="AA7" s="639"/>
      <c r="AB7" s="639"/>
      <c r="AC7" s="639"/>
      <c r="AD7" s="640">
        <v>26931</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6064939</v>
      </c>
      <c r="BH7" s="587"/>
      <c r="BI7" s="587"/>
      <c r="BJ7" s="587"/>
      <c r="BK7" s="587"/>
      <c r="BL7" s="587"/>
      <c r="BM7" s="587"/>
      <c r="BN7" s="588"/>
      <c r="BO7" s="639">
        <v>41.9</v>
      </c>
      <c r="BP7" s="639"/>
      <c r="BQ7" s="639"/>
      <c r="BR7" s="639"/>
      <c r="BS7" s="640">
        <v>97030</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75042027</v>
      </c>
      <c r="CS7" s="587"/>
      <c r="CT7" s="587"/>
      <c r="CU7" s="587"/>
      <c r="CV7" s="587"/>
      <c r="CW7" s="587"/>
      <c r="CX7" s="587"/>
      <c r="CY7" s="588"/>
      <c r="CZ7" s="639">
        <v>30.7</v>
      </c>
      <c r="DA7" s="639"/>
      <c r="DB7" s="639"/>
      <c r="DC7" s="639"/>
      <c r="DD7" s="592">
        <v>523805</v>
      </c>
      <c r="DE7" s="587"/>
      <c r="DF7" s="587"/>
      <c r="DG7" s="587"/>
      <c r="DH7" s="587"/>
      <c r="DI7" s="587"/>
      <c r="DJ7" s="587"/>
      <c r="DK7" s="587"/>
      <c r="DL7" s="587"/>
      <c r="DM7" s="587"/>
      <c r="DN7" s="587"/>
      <c r="DO7" s="587"/>
      <c r="DP7" s="588"/>
      <c r="DQ7" s="592">
        <v>7789428</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31617</v>
      </c>
      <c r="S8" s="587"/>
      <c r="T8" s="587"/>
      <c r="U8" s="587"/>
      <c r="V8" s="587"/>
      <c r="W8" s="587"/>
      <c r="X8" s="587"/>
      <c r="Y8" s="588"/>
      <c r="Z8" s="639">
        <v>0</v>
      </c>
      <c r="AA8" s="639"/>
      <c r="AB8" s="639"/>
      <c r="AC8" s="639"/>
      <c r="AD8" s="640">
        <v>31617</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196024</v>
      </c>
      <c r="BH8" s="587"/>
      <c r="BI8" s="587"/>
      <c r="BJ8" s="587"/>
      <c r="BK8" s="587"/>
      <c r="BL8" s="587"/>
      <c r="BM8" s="587"/>
      <c r="BN8" s="588"/>
      <c r="BO8" s="639">
        <v>1.4</v>
      </c>
      <c r="BP8" s="639"/>
      <c r="BQ8" s="639"/>
      <c r="BR8" s="639"/>
      <c r="BS8" s="592" t="s">
        <v>110</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77340869</v>
      </c>
      <c r="CS8" s="587"/>
      <c r="CT8" s="587"/>
      <c r="CU8" s="587"/>
      <c r="CV8" s="587"/>
      <c r="CW8" s="587"/>
      <c r="CX8" s="587"/>
      <c r="CY8" s="588"/>
      <c r="CZ8" s="639">
        <v>31.6</v>
      </c>
      <c r="DA8" s="639"/>
      <c r="DB8" s="639"/>
      <c r="DC8" s="639"/>
      <c r="DD8" s="592">
        <v>1119808</v>
      </c>
      <c r="DE8" s="587"/>
      <c r="DF8" s="587"/>
      <c r="DG8" s="587"/>
      <c r="DH8" s="587"/>
      <c r="DI8" s="587"/>
      <c r="DJ8" s="587"/>
      <c r="DK8" s="587"/>
      <c r="DL8" s="587"/>
      <c r="DM8" s="587"/>
      <c r="DN8" s="587"/>
      <c r="DO8" s="587"/>
      <c r="DP8" s="588"/>
      <c r="DQ8" s="592">
        <v>11869935</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44777</v>
      </c>
      <c r="S9" s="587"/>
      <c r="T9" s="587"/>
      <c r="U9" s="587"/>
      <c r="V9" s="587"/>
      <c r="W9" s="587"/>
      <c r="X9" s="587"/>
      <c r="Y9" s="588"/>
      <c r="Z9" s="639">
        <v>0</v>
      </c>
      <c r="AA9" s="639"/>
      <c r="AB9" s="639"/>
      <c r="AC9" s="639"/>
      <c r="AD9" s="640">
        <v>44777</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4634745</v>
      </c>
      <c r="BH9" s="587"/>
      <c r="BI9" s="587"/>
      <c r="BJ9" s="587"/>
      <c r="BK9" s="587"/>
      <c r="BL9" s="587"/>
      <c r="BM9" s="587"/>
      <c r="BN9" s="588"/>
      <c r="BO9" s="639">
        <v>32</v>
      </c>
      <c r="BP9" s="639"/>
      <c r="BQ9" s="639"/>
      <c r="BR9" s="639"/>
      <c r="BS9" s="592" t="s">
        <v>110</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7531599</v>
      </c>
      <c r="CS9" s="587"/>
      <c r="CT9" s="587"/>
      <c r="CU9" s="587"/>
      <c r="CV9" s="587"/>
      <c r="CW9" s="587"/>
      <c r="CX9" s="587"/>
      <c r="CY9" s="588"/>
      <c r="CZ9" s="639">
        <v>3.1</v>
      </c>
      <c r="DA9" s="639"/>
      <c r="DB9" s="639"/>
      <c r="DC9" s="639"/>
      <c r="DD9" s="592">
        <v>492197</v>
      </c>
      <c r="DE9" s="587"/>
      <c r="DF9" s="587"/>
      <c r="DG9" s="587"/>
      <c r="DH9" s="587"/>
      <c r="DI9" s="587"/>
      <c r="DJ9" s="587"/>
      <c r="DK9" s="587"/>
      <c r="DL9" s="587"/>
      <c r="DM9" s="587"/>
      <c r="DN9" s="587"/>
      <c r="DO9" s="587"/>
      <c r="DP9" s="588"/>
      <c r="DQ9" s="592">
        <v>6999125</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1518147</v>
      </c>
      <c r="S10" s="587"/>
      <c r="T10" s="587"/>
      <c r="U10" s="587"/>
      <c r="V10" s="587"/>
      <c r="W10" s="587"/>
      <c r="X10" s="587"/>
      <c r="Y10" s="588"/>
      <c r="Z10" s="639">
        <v>0.5</v>
      </c>
      <c r="AA10" s="639"/>
      <c r="AB10" s="639"/>
      <c r="AC10" s="639"/>
      <c r="AD10" s="640">
        <v>1518147</v>
      </c>
      <c r="AE10" s="640"/>
      <c r="AF10" s="640"/>
      <c r="AG10" s="640"/>
      <c r="AH10" s="640"/>
      <c r="AI10" s="640"/>
      <c r="AJ10" s="640"/>
      <c r="AK10" s="640"/>
      <c r="AL10" s="609">
        <v>4.0999999999999996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281647</v>
      </c>
      <c r="BH10" s="587"/>
      <c r="BI10" s="587"/>
      <c r="BJ10" s="587"/>
      <c r="BK10" s="587"/>
      <c r="BL10" s="587"/>
      <c r="BM10" s="587"/>
      <c r="BN10" s="588"/>
      <c r="BO10" s="639">
        <v>1.9</v>
      </c>
      <c r="BP10" s="639"/>
      <c r="BQ10" s="639"/>
      <c r="BR10" s="639"/>
      <c r="BS10" s="592" t="s">
        <v>110</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2895237</v>
      </c>
      <c r="CS10" s="587"/>
      <c r="CT10" s="587"/>
      <c r="CU10" s="587"/>
      <c r="CV10" s="587"/>
      <c r="CW10" s="587"/>
      <c r="CX10" s="587"/>
      <c r="CY10" s="588"/>
      <c r="CZ10" s="639">
        <v>1.2</v>
      </c>
      <c r="DA10" s="639"/>
      <c r="DB10" s="639"/>
      <c r="DC10" s="639"/>
      <c r="DD10" s="592" t="s">
        <v>110</v>
      </c>
      <c r="DE10" s="587"/>
      <c r="DF10" s="587"/>
      <c r="DG10" s="587"/>
      <c r="DH10" s="587"/>
      <c r="DI10" s="587"/>
      <c r="DJ10" s="587"/>
      <c r="DK10" s="587"/>
      <c r="DL10" s="587"/>
      <c r="DM10" s="587"/>
      <c r="DN10" s="587"/>
      <c r="DO10" s="587"/>
      <c r="DP10" s="588"/>
      <c r="DQ10" s="592">
        <v>59437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110</v>
      </c>
      <c r="S11" s="587"/>
      <c r="T11" s="587"/>
      <c r="U11" s="587"/>
      <c r="V11" s="587"/>
      <c r="W11" s="587"/>
      <c r="X11" s="587"/>
      <c r="Y11" s="588"/>
      <c r="Z11" s="639" t="s">
        <v>110</v>
      </c>
      <c r="AA11" s="639"/>
      <c r="AB11" s="639"/>
      <c r="AC11" s="639"/>
      <c r="AD11" s="640" t="s">
        <v>110</v>
      </c>
      <c r="AE11" s="640"/>
      <c r="AF11" s="640"/>
      <c r="AG11" s="640"/>
      <c r="AH11" s="640"/>
      <c r="AI11" s="640"/>
      <c r="AJ11" s="640"/>
      <c r="AK11" s="640"/>
      <c r="AL11" s="609" t="s">
        <v>110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952523</v>
      </c>
      <c r="BH11" s="587"/>
      <c r="BI11" s="587"/>
      <c r="BJ11" s="587"/>
      <c r="BK11" s="587"/>
      <c r="BL11" s="587"/>
      <c r="BM11" s="587"/>
      <c r="BN11" s="588"/>
      <c r="BO11" s="639">
        <v>6.6</v>
      </c>
      <c r="BP11" s="639"/>
      <c r="BQ11" s="639"/>
      <c r="BR11" s="639"/>
      <c r="BS11" s="592">
        <v>97030</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10913748</v>
      </c>
      <c r="CS11" s="587"/>
      <c r="CT11" s="587"/>
      <c r="CU11" s="587"/>
      <c r="CV11" s="587"/>
      <c r="CW11" s="587"/>
      <c r="CX11" s="587"/>
      <c r="CY11" s="588"/>
      <c r="CZ11" s="639">
        <v>4.5</v>
      </c>
      <c r="DA11" s="639"/>
      <c r="DB11" s="639"/>
      <c r="DC11" s="639"/>
      <c r="DD11" s="592">
        <v>9405340</v>
      </c>
      <c r="DE11" s="587"/>
      <c r="DF11" s="587"/>
      <c r="DG11" s="587"/>
      <c r="DH11" s="587"/>
      <c r="DI11" s="587"/>
      <c r="DJ11" s="587"/>
      <c r="DK11" s="587"/>
      <c r="DL11" s="587"/>
      <c r="DM11" s="587"/>
      <c r="DN11" s="587"/>
      <c r="DO11" s="587"/>
      <c r="DP11" s="588"/>
      <c r="DQ11" s="592">
        <v>2236590</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110</v>
      </c>
      <c r="S12" s="587"/>
      <c r="T12" s="587"/>
      <c r="U12" s="587"/>
      <c r="V12" s="587"/>
      <c r="W12" s="587"/>
      <c r="X12" s="587"/>
      <c r="Y12" s="588"/>
      <c r="Z12" s="639" t="s">
        <v>110</v>
      </c>
      <c r="AA12" s="639"/>
      <c r="AB12" s="639"/>
      <c r="AC12" s="639"/>
      <c r="AD12" s="640" t="s">
        <v>110</v>
      </c>
      <c r="AE12" s="640"/>
      <c r="AF12" s="640"/>
      <c r="AG12" s="640"/>
      <c r="AH12" s="640"/>
      <c r="AI12" s="640"/>
      <c r="AJ12" s="640"/>
      <c r="AK12" s="640"/>
      <c r="AL12" s="609" t="s">
        <v>110</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5963422</v>
      </c>
      <c r="BH12" s="587"/>
      <c r="BI12" s="587"/>
      <c r="BJ12" s="587"/>
      <c r="BK12" s="587"/>
      <c r="BL12" s="587"/>
      <c r="BM12" s="587"/>
      <c r="BN12" s="588"/>
      <c r="BO12" s="639">
        <v>41.2</v>
      </c>
      <c r="BP12" s="639"/>
      <c r="BQ12" s="639"/>
      <c r="BR12" s="639"/>
      <c r="BS12" s="592" t="s">
        <v>110</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2324340</v>
      </c>
      <c r="CS12" s="587"/>
      <c r="CT12" s="587"/>
      <c r="CU12" s="587"/>
      <c r="CV12" s="587"/>
      <c r="CW12" s="587"/>
      <c r="CX12" s="587"/>
      <c r="CY12" s="588"/>
      <c r="CZ12" s="639">
        <v>1</v>
      </c>
      <c r="DA12" s="639"/>
      <c r="DB12" s="639"/>
      <c r="DC12" s="639"/>
      <c r="DD12" s="592">
        <v>418206</v>
      </c>
      <c r="DE12" s="587"/>
      <c r="DF12" s="587"/>
      <c r="DG12" s="587"/>
      <c r="DH12" s="587"/>
      <c r="DI12" s="587"/>
      <c r="DJ12" s="587"/>
      <c r="DK12" s="587"/>
      <c r="DL12" s="587"/>
      <c r="DM12" s="587"/>
      <c r="DN12" s="587"/>
      <c r="DO12" s="587"/>
      <c r="DP12" s="588"/>
      <c r="DQ12" s="592">
        <v>820434</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246798</v>
      </c>
      <c r="S13" s="587"/>
      <c r="T13" s="587"/>
      <c r="U13" s="587"/>
      <c r="V13" s="587"/>
      <c r="W13" s="587"/>
      <c r="X13" s="587"/>
      <c r="Y13" s="588"/>
      <c r="Z13" s="639">
        <v>0.1</v>
      </c>
      <c r="AA13" s="639"/>
      <c r="AB13" s="639"/>
      <c r="AC13" s="639"/>
      <c r="AD13" s="640">
        <v>246798</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5925957</v>
      </c>
      <c r="BH13" s="587"/>
      <c r="BI13" s="587"/>
      <c r="BJ13" s="587"/>
      <c r="BK13" s="587"/>
      <c r="BL13" s="587"/>
      <c r="BM13" s="587"/>
      <c r="BN13" s="588"/>
      <c r="BO13" s="639">
        <v>40.9</v>
      </c>
      <c r="BP13" s="639"/>
      <c r="BQ13" s="639"/>
      <c r="BR13" s="639"/>
      <c r="BS13" s="592" t="s">
        <v>110</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27534737</v>
      </c>
      <c r="CS13" s="587"/>
      <c r="CT13" s="587"/>
      <c r="CU13" s="587"/>
      <c r="CV13" s="587"/>
      <c r="CW13" s="587"/>
      <c r="CX13" s="587"/>
      <c r="CY13" s="588"/>
      <c r="CZ13" s="639">
        <v>11.3</v>
      </c>
      <c r="DA13" s="639"/>
      <c r="DB13" s="639"/>
      <c r="DC13" s="639"/>
      <c r="DD13" s="592">
        <v>19188971</v>
      </c>
      <c r="DE13" s="587"/>
      <c r="DF13" s="587"/>
      <c r="DG13" s="587"/>
      <c r="DH13" s="587"/>
      <c r="DI13" s="587"/>
      <c r="DJ13" s="587"/>
      <c r="DK13" s="587"/>
      <c r="DL13" s="587"/>
      <c r="DM13" s="587"/>
      <c r="DN13" s="587"/>
      <c r="DO13" s="587"/>
      <c r="DP13" s="588"/>
      <c r="DQ13" s="592">
        <v>9962043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110</v>
      </c>
      <c r="S14" s="587"/>
      <c r="T14" s="587"/>
      <c r="U14" s="587"/>
      <c r="V14" s="587"/>
      <c r="W14" s="587"/>
      <c r="X14" s="587"/>
      <c r="Y14" s="588"/>
      <c r="Z14" s="639" t="s">
        <v>110</v>
      </c>
      <c r="AA14" s="639"/>
      <c r="AB14" s="639"/>
      <c r="AC14" s="639"/>
      <c r="AD14" s="640" t="s">
        <v>110</v>
      </c>
      <c r="AE14" s="640"/>
      <c r="AF14" s="640"/>
      <c r="AG14" s="640"/>
      <c r="AH14" s="640"/>
      <c r="AI14" s="640"/>
      <c r="AJ14" s="640"/>
      <c r="AK14" s="640"/>
      <c r="AL14" s="609" t="s">
        <v>110</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275576</v>
      </c>
      <c r="BH14" s="587"/>
      <c r="BI14" s="587"/>
      <c r="BJ14" s="587"/>
      <c r="BK14" s="587"/>
      <c r="BL14" s="587"/>
      <c r="BM14" s="587"/>
      <c r="BN14" s="588"/>
      <c r="BO14" s="639">
        <v>1.9</v>
      </c>
      <c r="BP14" s="639"/>
      <c r="BQ14" s="639"/>
      <c r="BR14" s="639"/>
      <c r="BS14" s="592" t="s">
        <v>110</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3758664</v>
      </c>
      <c r="CS14" s="587"/>
      <c r="CT14" s="587"/>
      <c r="CU14" s="587"/>
      <c r="CV14" s="587"/>
      <c r="CW14" s="587"/>
      <c r="CX14" s="587"/>
      <c r="CY14" s="588"/>
      <c r="CZ14" s="639">
        <v>1.5</v>
      </c>
      <c r="DA14" s="639"/>
      <c r="DB14" s="639"/>
      <c r="DC14" s="639"/>
      <c r="DD14" s="592">
        <v>914443</v>
      </c>
      <c r="DE14" s="587"/>
      <c r="DF14" s="587"/>
      <c r="DG14" s="587"/>
      <c r="DH14" s="587"/>
      <c r="DI14" s="587"/>
      <c r="DJ14" s="587"/>
      <c r="DK14" s="587"/>
      <c r="DL14" s="587"/>
      <c r="DM14" s="587"/>
      <c r="DN14" s="587"/>
      <c r="DO14" s="587"/>
      <c r="DP14" s="588"/>
      <c r="DQ14" s="592">
        <v>2722875</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39587</v>
      </c>
      <c r="S15" s="587"/>
      <c r="T15" s="587"/>
      <c r="U15" s="587"/>
      <c r="V15" s="587"/>
      <c r="W15" s="587"/>
      <c r="X15" s="587"/>
      <c r="Y15" s="588"/>
      <c r="Z15" s="639">
        <v>0</v>
      </c>
      <c r="AA15" s="639"/>
      <c r="AB15" s="639"/>
      <c r="AC15" s="639"/>
      <c r="AD15" s="640">
        <v>39587</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1563797</v>
      </c>
      <c r="BH15" s="587"/>
      <c r="BI15" s="587"/>
      <c r="BJ15" s="587"/>
      <c r="BK15" s="587"/>
      <c r="BL15" s="587"/>
      <c r="BM15" s="587"/>
      <c r="BN15" s="588"/>
      <c r="BO15" s="639">
        <v>10.8</v>
      </c>
      <c r="BP15" s="639"/>
      <c r="BQ15" s="639"/>
      <c r="BR15" s="639"/>
      <c r="BS15" s="592" t="s">
        <v>110</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8939046</v>
      </c>
      <c r="CS15" s="587"/>
      <c r="CT15" s="587"/>
      <c r="CU15" s="587"/>
      <c r="CV15" s="587"/>
      <c r="CW15" s="587"/>
      <c r="CX15" s="587"/>
      <c r="CY15" s="588"/>
      <c r="CZ15" s="639">
        <v>3.7</v>
      </c>
      <c r="DA15" s="639"/>
      <c r="DB15" s="639"/>
      <c r="DC15" s="639"/>
      <c r="DD15" s="592">
        <v>2649274</v>
      </c>
      <c r="DE15" s="587"/>
      <c r="DF15" s="587"/>
      <c r="DG15" s="587"/>
      <c r="DH15" s="587"/>
      <c r="DI15" s="587"/>
      <c r="DJ15" s="587"/>
      <c r="DK15" s="587"/>
      <c r="DL15" s="587"/>
      <c r="DM15" s="587"/>
      <c r="DN15" s="587"/>
      <c r="DO15" s="587"/>
      <c r="DP15" s="588"/>
      <c r="DQ15" s="592">
        <v>5483623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42374370</v>
      </c>
      <c r="S16" s="587"/>
      <c r="T16" s="587"/>
      <c r="U16" s="587"/>
      <c r="V16" s="587"/>
      <c r="W16" s="587"/>
      <c r="X16" s="587"/>
      <c r="Y16" s="588"/>
      <c r="Z16" s="639">
        <v>14.7</v>
      </c>
      <c r="AA16" s="639"/>
      <c r="AB16" s="639"/>
      <c r="AC16" s="639"/>
      <c r="AD16" s="640">
        <v>20293037</v>
      </c>
      <c r="AE16" s="640"/>
      <c r="AF16" s="640"/>
      <c r="AG16" s="640"/>
      <c r="AH16" s="640"/>
      <c r="AI16" s="640"/>
      <c r="AJ16" s="640"/>
      <c r="AK16" s="640"/>
      <c r="AL16" s="609">
        <v>54.2</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110</v>
      </c>
      <c r="BH16" s="587"/>
      <c r="BI16" s="587"/>
      <c r="BJ16" s="587"/>
      <c r="BK16" s="587"/>
      <c r="BL16" s="587"/>
      <c r="BM16" s="587"/>
      <c r="BN16" s="588"/>
      <c r="BO16" s="639" t="s">
        <v>110</v>
      </c>
      <c r="BP16" s="639"/>
      <c r="BQ16" s="639"/>
      <c r="BR16" s="639"/>
      <c r="BS16" s="592" t="s">
        <v>110</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19132089</v>
      </c>
      <c r="CS16" s="587"/>
      <c r="CT16" s="587"/>
      <c r="CU16" s="587"/>
      <c r="CV16" s="587"/>
      <c r="CW16" s="587"/>
      <c r="CX16" s="587"/>
      <c r="CY16" s="588"/>
      <c r="CZ16" s="639">
        <v>7.8</v>
      </c>
      <c r="DA16" s="639"/>
      <c r="DB16" s="639"/>
      <c r="DC16" s="639"/>
      <c r="DD16" s="592" t="s">
        <v>110</v>
      </c>
      <c r="DE16" s="587"/>
      <c r="DF16" s="587"/>
      <c r="DG16" s="587"/>
      <c r="DH16" s="587"/>
      <c r="DI16" s="587"/>
      <c r="DJ16" s="587"/>
      <c r="DK16" s="587"/>
      <c r="DL16" s="587"/>
      <c r="DM16" s="587"/>
      <c r="DN16" s="587"/>
      <c r="DO16" s="587"/>
      <c r="DP16" s="588"/>
      <c r="DQ16" s="592">
        <v>5320683</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20293037</v>
      </c>
      <c r="S17" s="587"/>
      <c r="T17" s="587"/>
      <c r="U17" s="587"/>
      <c r="V17" s="587"/>
      <c r="W17" s="587"/>
      <c r="X17" s="587"/>
      <c r="Y17" s="588"/>
      <c r="Z17" s="639">
        <v>7</v>
      </c>
      <c r="AA17" s="639"/>
      <c r="AB17" s="639"/>
      <c r="AC17" s="639"/>
      <c r="AD17" s="640">
        <v>20293037</v>
      </c>
      <c r="AE17" s="640"/>
      <c r="AF17" s="640"/>
      <c r="AG17" s="640"/>
      <c r="AH17" s="640"/>
      <c r="AI17" s="640"/>
      <c r="AJ17" s="640"/>
      <c r="AK17" s="640"/>
      <c r="AL17" s="609">
        <v>54.2</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110</v>
      </c>
      <c r="BH17" s="587"/>
      <c r="BI17" s="587"/>
      <c r="BJ17" s="587"/>
      <c r="BK17" s="587"/>
      <c r="BL17" s="587"/>
      <c r="BM17" s="587"/>
      <c r="BN17" s="588"/>
      <c r="BO17" s="639" t="s">
        <v>110</v>
      </c>
      <c r="BP17" s="639"/>
      <c r="BQ17" s="639"/>
      <c r="BR17" s="639"/>
      <c r="BS17" s="592" t="s">
        <v>110</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8826450</v>
      </c>
      <c r="CS17" s="587"/>
      <c r="CT17" s="587"/>
      <c r="CU17" s="587"/>
      <c r="CV17" s="587"/>
      <c r="CW17" s="587"/>
      <c r="CX17" s="587"/>
      <c r="CY17" s="588"/>
      <c r="CZ17" s="639">
        <v>3.6</v>
      </c>
      <c r="DA17" s="639"/>
      <c r="DB17" s="639"/>
      <c r="DC17" s="639"/>
      <c r="DD17" s="592" t="s">
        <v>110</v>
      </c>
      <c r="DE17" s="587"/>
      <c r="DF17" s="587"/>
      <c r="DG17" s="587"/>
      <c r="DH17" s="587"/>
      <c r="DI17" s="587"/>
      <c r="DJ17" s="587"/>
      <c r="DK17" s="587"/>
      <c r="DL17" s="587"/>
      <c r="DM17" s="587"/>
      <c r="DN17" s="587"/>
      <c r="DO17" s="587"/>
      <c r="DP17" s="588"/>
      <c r="DQ17" s="592">
        <v>8545606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1813311</v>
      </c>
      <c r="S18" s="587"/>
      <c r="T18" s="587"/>
      <c r="U18" s="587"/>
      <c r="V18" s="587"/>
      <c r="W18" s="587"/>
      <c r="X18" s="587"/>
      <c r="Y18" s="588"/>
      <c r="Z18" s="639">
        <v>0.6</v>
      </c>
      <c r="AA18" s="639"/>
      <c r="AB18" s="639"/>
      <c r="AC18" s="639"/>
      <c r="AD18" s="640" t="s">
        <v>110</v>
      </c>
      <c r="AE18" s="640"/>
      <c r="AF18" s="640"/>
      <c r="AG18" s="640"/>
      <c r="AH18" s="640"/>
      <c r="AI18" s="640"/>
      <c r="AJ18" s="640"/>
      <c r="AK18" s="640"/>
      <c r="AL18" s="609" t="s">
        <v>110</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110</v>
      </c>
      <c r="BH18" s="587"/>
      <c r="BI18" s="587"/>
      <c r="BJ18" s="587"/>
      <c r="BK18" s="587"/>
      <c r="BL18" s="587"/>
      <c r="BM18" s="587"/>
      <c r="BN18" s="588"/>
      <c r="BO18" s="639" t="s">
        <v>110</v>
      </c>
      <c r="BP18" s="639"/>
      <c r="BQ18" s="639"/>
      <c r="BR18" s="639"/>
      <c r="BS18" s="592" t="s">
        <v>110</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110</v>
      </c>
      <c r="CS18" s="587"/>
      <c r="CT18" s="587"/>
      <c r="CU18" s="587"/>
      <c r="CV18" s="587"/>
      <c r="CW18" s="587"/>
      <c r="CX18" s="587"/>
      <c r="CY18" s="588"/>
      <c r="CZ18" s="639" t="s">
        <v>110</v>
      </c>
      <c r="DA18" s="639"/>
      <c r="DB18" s="639"/>
      <c r="DC18" s="639"/>
      <c r="DD18" s="592" t="s">
        <v>110</v>
      </c>
      <c r="DE18" s="587"/>
      <c r="DF18" s="587"/>
      <c r="DG18" s="587"/>
      <c r="DH18" s="587"/>
      <c r="DI18" s="587"/>
      <c r="DJ18" s="587"/>
      <c r="DK18" s="587"/>
      <c r="DL18" s="587"/>
      <c r="DM18" s="587"/>
      <c r="DN18" s="587"/>
      <c r="DO18" s="587"/>
      <c r="DP18" s="588"/>
      <c r="DQ18" s="592" t="s">
        <v>110</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20268022</v>
      </c>
      <c r="S19" s="587"/>
      <c r="T19" s="587"/>
      <c r="U19" s="587"/>
      <c r="V19" s="587"/>
      <c r="W19" s="587"/>
      <c r="X19" s="587"/>
      <c r="Y19" s="588"/>
      <c r="Z19" s="639">
        <v>7</v>
      </c>
      <c r="AA19" s="639"/>
      <c r="AB19" s="639"/>
      <c r="AC19" s="639"/>
      <c r="AD19" s="640" t="s">
        <v>110</v>
      </c>
      <c r="AE19" s="640"/>
      <c r="AF19" s="640"/>
      <c r="AG19" s="640"/>
      <c r="AH19" s="640"/>
      <c r="AI19" s="640"/>
      <c r="AJ19" s="640"/>
      <c r="AK19" s="640"/>
      <c r="AL19" s="609" t="s">
        <v>110</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622577</v>
      </c>
      <c r="BH19" s="587"/>
      <c r="BI19" s="587"/>
      <c r="BJ19" s="587"/>
      <c r="BK19" s="587"/>
      <c r="BL19" s="587"/>
      <c r="BM19" s="587"/>
      <c r="BN19" s="588"/>
      <c r="BO19" s="639">
        <v>4.3</v>
      </c>
      <c r="BP19" s="639"/>
      <c r="BQ19" s="639"/>
      <c r="BR19" s="639"/>
      <c r="BS19" s="592" t="s">
        <v>110</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110</v>
      </c>
      <c r="CS19" s="587"/>
      <c r="CT19" s="587"/>
      <c r="CU19" s="587"/>
      <c r="CV19" s="587"/>
      <c r="CW19" s="587"/>
      <c r="CX19" s="587"/>
      <c r="CY19" s="588"/>
      <c r="CZ19" s="639" t="s">
        <v>110</v>
      </c>
      <c r="DA19" s="639"/>
      <c r="DB19" s="639"/>
      <c r="DC19" s="639"/>
      <c r="DD19" s="592" t="s">
        <v>110</v>
      </c>
      <c r="DE19" s="587"/>
      <c r="DF19" s="587"/>
      <c r="DG19" s="587"/>
      <c r="DH19" s="587"/>
      <c r="DI19" s="587"/>
      <c r="DJ19" s="587"/>
      <c r="DK19" s="587"/>
      <c r="DL19" s="587"/>
      <c r="DM19" s="587"/>
      <c r="DN19" s="587"/>
      <c r="DO19" s="587"/>
      <c r="DP19" s="588"/>
      <c r="DQ19" s="592" t="s">
        <v>110</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59439604</v>
      </c>
      <c r="S20" s="587"/>
      <c r="T20" s="587"/>
      <c r="U20" s="587"/>
      <c r="V20" s="587"/>
      <c r="W20" s="587"/>
      <c r="X20" s="587"/>
      <c r="Y20" s="588"/>
      <c r="Z20" s="639">
        <v>20.6</v>
      </c>
      <c r="AA20" s="639"/>
      <c r="AB20" s="639"/>
      <c r="AC20" s="639"/>
      <c r="AD20" s="640">
        <v>36663519</v>
      </c>
      <c r="AE20" s="640"/>
      <c r="AF20" s="640"/>
      <c r="AG20" s="640"/>
      <c r="AH20" s="640"/>
      <c r="AI20" s="640"/>
      <c r="AJ20" s="640"/>
      <c r="AK20" s="640"/>
      <c r="AL20" s="609">
        <v>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622577</v>
      </c>
      <c r="BH20" s="587"/>
      <c r="BI20" s="587"/>
      <c r="BJ20" s="587"/>
      <c r="BK20" s="587"/>
      <c r="BL20" s="587"/>
      <c r="BM20" s="587"/>
      <c r="BN20" s="588"/>
      <c r="BO20" s="639">
        <v>4.3</v>
      </c>
      <c r="BP20" s="639"/>
      <c r="BQ20" s="639"/>
      <c r="BR20" s="639"/>
      <c r="BS20" s="592" t="s">
        <v>110</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244659201</v>
      </c>
      <c r="CS20" s="587"/>
      <c r="CT20" s="587"/>
      <c r="CU20" s="587"/>
      <c r="CV20" s="587"/>
      <c r="CW20" s="587"/>
      <c r="CX20" s="587"/>
      <c r="CY20" s="588"/>
      <c r="CZ20" s="639">
        <v>100</v>
      </c>
      <c r="DA20" s="639"/>
      <c r="DB20" s="639"/>
      <c r="DC20" s="639"/>
      <c r="DD20" s="592">
        <v>34712044</v>
      </c>
      <c r="DE20" s="587"/>
      <c r="DF20" s="587"/>
      <c r="DG20" s="587"/>
      <c r="DH20" s="587"/>
      <c r="DI20" s="587"/>
      <c r="DJ20" s="587"/>
      <c r="DK20" s="587"/>
      <c r="DL20" s="587"/>
      <c r="DM20" s="587"/>
      <c r="DN20" s="587"/>
      <c r="DO20" s="587"/>
      <c r="DP20" s="588"/>
      <c r="DQ20" s="592">
        <v>62230174</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26494</v>
      </c>
      <c r="S21" s="587"/>
      <c r="T21" s="587"/>
      <c r="U21" s="587"/>
      <c r="V21" s="587"/>
      <c r="W21" s="587"/>
      <c r="X21" s="587"/>
      <c r="Y21" s="588"/>
      <c r="Z21" s="639">
        <v>0</v>
      </c>
      <c r="AA21" s="639"/>
      <c r="AB21" s="639"/>
      <c r="AC21" s="639"/>
      <c r="AD21" s="640">
        <v>26494</v>
      </c>
      <c r="AE21" s="640"/>
      <c r="AF21" s="640"/>
      <c r="AG21" s="640"/>
      <c r="AH21" s="640"/>
      <c r="AI21" s="640"/>
      <c r="AJ21" s="640"/>
      <c r="AK21" s="640"/>
      <c r="AL21" s="609">
        <v>0.1</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24855</v>
      </c>
      <c r="BH21" s="587"/>
      <c r="BI21" s="587"/>
      <c r="BJ21" s="587"/>
      <c r="BK21" s="587"/>
      <c r="BL21" s="587"/>
      <c r="BM21" s="587"/>
      <c r="BN21" s="588"/>
      <c r="BO21" s="639">
        <v>0.2</v>
      </c>
      <c r="BP21" s="639"/>
      <c r="BQ21" s="639"/>
      <c r="BR21" s="639"/>
      <c r="BS21" s="592" t="s">
        <v>110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210346</v>
      </c>
      <c r="S22" s="587"/>
      <c r="T22" s="587"/>
      <c r="U22" s="587"/>
      <c r="V22" s="587"/>
      <c r="W22" s="587"/>
      <c r="X22" s="587"/>
      <c r="Y22" s="588"/>
      <c r="Z22" s="639">
        <v>0.1</v>
      </c>
      <c r="AA22" s="639"/>
      <c r="AB22" s="639"/>
      <c r="AC22" s="639"/>
      <c r="AD22" s="640" t="s">
        <v>110</v>
      </c>
      <c r="AE22" s="640"/>
      <c r="AF22" s="640"/>
      <c r="AG22" s="640"/>
      <c r="AH22" s="640"/>
      <c r="AI22" s="640"/>
      <c r="AJ22" s="640"/>
      <c r="AK22" s="640"/>
      <c r="AL22" s="609" t="s">
        <v>110</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110</v>
      </c>
      <c r="BH22" s="587"/>
      <c r="BI22" s="587"/>
      <c r="BJ22" s="587"/>
      <c r="BK22" s="587"/>
      <c r="BL22" s="587"/>
      <c r="BM22" s="587"/>
      <c r="BN22" s="588"/>
      <c r="BO22" s="639" t="s">
        <v>110</v>
      </c>
      <c r="BP22" s="639"/>
      <c r="BQ22" s="639"/>
      <c r="BR22" s="639"/>
      <c r="BS22" s="592" t="s">
        <v>110</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787910</v>
      </c>
      <c r="S23" s="587"/>
      <c r="T23" s="587"/>
      <c r="U23" s="587"/>
      <c r="V23" s="587"/>
      <c r="W23" s="587"/>
      <c r="X23" s="587"/>
      <c r="Y23" s="588"/>
      <c r="Z23" s="639">
        <v>0.3</v>
      </c>
      <c r="AA23" s="639"/>
      <c r="AB23" s="639"/>
      <c r="AC23" s="639"/>
      <c r="AD23" s="640">
        <v>92811</v>
      </c>
      <c r="AE23" s="640"/>
      <c r="AF23" s="640"/>
      <c r="AG23" s="640"/>
      <c r="AH23" s="640"/>
      <c r="AI23" s="640"/>
      <c r="AJ23" s="640"/>
      <c r="AK23" s="640"/>
      <c r="AL23" s="609">
        <v>0.2</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v>597722</v>
      </c>
      <c r="BH23" s="587"/>
      <c r="BI23" s="587"/>
      <c r="BJ23" s="587"/>
      <c r="BK23" s="587"/>
      <c r="BL23" s="587"/>
      <c r="BM23" s="587"/>
      <c r="BN23" s="588"/>
      <c r="BO23" s="639">
        <v>4.0999999999999996</v>
      </c>
      <c r="BP23" s="639"/>
      <c r="BQ23" s="639"/>
      <c r="BR23" s="639"/>
      <c r="BS23" s="592" t="s">
        <v>110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183681</v>
      </c>
      <c r="S24" s="587"/>
      <c r="T24" s="587"/>
      <c r="U24" s="587"/>
      <c r="V24" s="587"/>
      <c r="W24" s="587"/>
      <c r="X24" s="587"/>
      <c r="Y24" s="588"/>
      <c r="Z24" s="639">
        <v>0.1</v>
      </c>
      <c r="AA24" s="639"/>
      <c r="AB24" s="639"/>
      <c r="AC24" s="639"/>
      <c r="AD24" s="640">
        <v>552</v>
      </c>
      <c r="AE24" s="640"/>
      <c r="AF24" s="640"/>
      <c r="AG24" s="640"/>
      <c r="AH24" s="640"/>
      <c r="AI24" s="640"/>
      <c r="AJ24" s="640"/>
      <c r="AK24" s="640"/>
      <c r="AL24" s="609">
        <v>0</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110</v>
      </c>
      <c r="BH24" s="587"/>
      <c r="BI24" s="587"/>
      <c r="BJ24" s="587"/>
      <c r="BK24" s="587"/>
      <c r="BL24" s="587"/>
      <c r="BM24" s="587"/>
      <c r="BN24" s="588"/>
      <c r="BO24" s="639" t="s">
        <v>110</v>
      </c>
      <c r="BP24" s="639"/>
      <c r="BQ24" s="639"/>
      <c r="BR24" s="639"/>
      <c r="BS24" s="592" t="s">
        <v>110</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30222011</v>
      </c>
      <c r="CS24" s="637"/>
      <c r="CT24" s="637"/>
      <c r="CU24" s="637"/>
      <c r="CV24" s="637"/>
      <c r="CW24" s="637"/>
      <c r="CX24" s="637"/>
      <c r="CY24" s="684"/>
      <c r="CZ24" s="688">
        <v>12.4</v>
      </c>
      <c r="DA24" s="689"/>
      <c r="DB24" s="689"/>
      <c r="DC24" s="690"/>
      <c r="DD24" s="683">
        <v>22149421</v>
      </c>
      <c r="DE24" s="637"/>
      <c r="DF24" s="637"/>
      <c r="DG24" s="637"/>
      <c r="DH24" s="637"/>
      <c r="DI24" s="637"/>
      <c r="DJ24" s="637"/>
      <c r="DK24" s="684"/>
      <c r="DL24" s="683">
        <v>20946458</v>
      </c>
      <c r="DM24" s="637"/>
      <c r="DN24" s="637"/>
      <c r="DO24" s="637"/>
      <c r="DP24" s="637"/>
      <c r="DQ24" s="637"/>
      <c r="DR24" s="637"/>
      <c r="DS24" s="637"/>
      <c r="DT24" s="637"/>
      <c r="DU24" s="637"/>
      <c r="DV24" s="684"/>
      <c r="DW24" s="685">
        <v>51.8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120338484</v>
      </c>
      <c r="S25" s="587"/>
      <c r="T25" s="587"/>
      <c r="U25" s="587"/>
      <c r="V25" s="587"/>
      <c r="W25" s="587"/>
      <c r="X25" s="587"/>
      <c r="Y25" s="588"/>
      <c r="Z25" s="639">
        <v>41.7</v>
      </c>
      <c r="AA25" s="639"/>
      <c r="AB25" s="639"/>
      <c r="AC25" s="639"/>
      <c r="AD25" s="640" t="s">
        <v>110</v>
      </c>
      <c r="AE25" s="640"/>
      <c r="AF25" s="640"/>
      <c r="AG25" s="640"/>
      <c r="AH25" s="640"/>
      <c r="AI25" s="640"/>
      <c r="AJ25" s="640"/>
      <c r="AK25" s="640"/>
      <c r="AL25" s="609" t="s">
        <v>110</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110</v>
      </c>
      <c r="BH25" s="587"/>
      <c r="BI25" s="587"/>
      <c r="BJ25" s="587"/>
      <c r="BK25" s="587"/>
      <c r="BL25" s="587"/>
      <c r="BM25" s="587"/>
      <c r="BN25" s="588"/>
      <c r="BO25" s="639" t="s">
        <v>110</v>
      </c>
      <c r="BP25" s="639"/>
      <c r="BQ25" s="639"/>
      <c r="BR25" s="639"/>
      <c r="BS25" s="592" t="s">
        <v>110</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11320929</v>
      </c>
      <c r="CS25" s="605"/>
      <c r="CT25" s="605"/>
      <c r="CU25" s="605"/>
      <c r="CV25" s="605"/>
      <c r="CW25" s="605"/>
      <c r="CX25" s="605"/>
      <c r="CY25" s="606"/>
      <c r="CZ25" s="589">
        <v>4.5999999999999996</v>
      </c>
      <c r="DA25" s="607"/>
      <c r="DB25" s="607"/>
      <c r="DC25" s="608"/>
      <c r="DD25" s="592">
        <v>10119465</v>
      </c>
      <c r="DE25" s="605"/>
      <c r="DF25" s="605"/>
      <c r="DG25" s="605"/>
      <c r="DH25" s="605"/>
      <c r="DI25" s="605"/>
      <c r="DJ25" s="605"/>
      <c r="DK25" s="606"/>
      <c r="DL25" s="592">
        <v>9342982</v>
      </c>
      <c r="DM25" s="605"/>
      <c r="DN25" s="605"/>
      <c r="DO25" s="605"/>
      <c r="DP25" s="605"/>
      <c r="DQ25" s="605"/>
      <c r="DR25" s="605"/>
      <c r="DS25" s="605"/>
      <c r="DT25" s="605"/>
      <c r="DU25" s="605"/>
      <c r="DV25" s="606"/>
      <c r="DW25" s="609">
        <v>23.1</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110</v>
      </c>
      <c r="S26" s="587"/>
      <c r="T26" s="587"/>
      <c r="U26" s="587"/>
      <c r="V26" s="587"/>
      <c r="W26" s="587"/>
      <c r="X26" s="587"/>
      <c r="Y26" s="588"/>
      <c r="Z26" s="639" t="s">
        <v>110</v>
      </c>
      <c r="AA26" s="639"/>
      <c r="AB26" s="639"/>
      <c r="AC26" s="639"/>
      <c r="AD26" s="640" t="s">
        <v>110</v>
      </c>
      <c r="AE26" s="640"/>
      <c r="AF26" s="640"/>
      <c r="AG26" s="640"/>
      <c r="AH26" s="640"/>
      <c r="AI26" s="640"/>
      <c r="AJ26" s="640"/>
      <c r="AK26" s="640"/>
      <c r="AL26" s="609" t="s">
        <v>110</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110</v>
      </c>
      <c r="BH26" s="587"/>
      <c r="BI26" s="587"/>
      <c r="BJ26" s="587"/>
      <c r="BK26" s="587"/>
      <c r="BL26" s="587"/>
      <c r="BM26" s="587"/>
      <c r="BN26" s="588"/>
      <c r="BO26" s="639" t="s">
        <v>110</v>
      </c>
      <c r="BP26" s="639"/>
      <c r="BQ26" s="639"/>
      <c r="BR26" s="639"/>
      <c r="BS26" s="592" t="s">
        <v>110</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7422899</v>
      </c>
      <c r="CS26" s="587"/>
      <c r="CT26" s="587"/>
      <c r="CU26" s="587"/>
      <c r="CV26" s="587"/>
      <c r="CW26" s="587"/>
      <c r="CX26" s="587"/>
      <c r="CY26" s="588"/>
      <c r="CZ26" s="589">
        <v>3</v>
      </c>
      <c r="DA26" s="607"/>
      <c r="DB26" s="607"/>
      <c r="DC26" s="608"/>
      <c r="DD26" s="592">
        <v>6448823</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20731667</v>
      </c>
      <c r="S27" s="587"/>
      <c r="T27" s="587"/>
      <c r="U27" s="587"/>
      <c r="V27" s="587"/>
      <c r="W27" s="587"/>
      <c r="X27" s="587"/>
      <c r="Y27" s="588"/>
      <c r="Z27" s="639">
        <v>7.2</v>
      </c>
      <c r="AA27" s="639"/>
      <c r="AB27" s="639"/>
      <c r="AC27" s="639"/>
      <c r="AD27" s="640" t="s">
        <v>110</v>
      </c>
      <c r="AE27" s="640"/>
      <c r="AF27" s="640"/>
      <c r="AG27" s="640"/>
      <c r="AH27" s="640"/>
      <c r="AI27" s="640"/>
      <c r="AJ27" s="640"/>
      <c r="AK27" s="640"/>
      <c r="AL27" s="609" t="s">
        <v>110</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14490311</v>
      </c>
      <c r="BH27" s="587"/>
      <c r="BI27" s="587"/>
      <c r="BJ27" s="587"/>
      <c r="BK27" s="587"/>
      <c r="BL27" s="587"/>
      <c r="BM27" s="587"/>
      <c r="BN27" s="588"/>
      <c r="BO27" s="639">
        <v>100</v>
      </c>
      <c r="BP27" s="639"/>
      <c r="BQ27" s="639"/>
      <c r="BR27" s="639"/>
      <c r="BS27" s="592">
        <v>97030</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10074632</v>
      </c>
      <c r="CS27" s="605"/>
      <c r="CT27" s="605"/>
      <c r="CU27" s="605"/>
      <c r="CV27" s="605"/>
      <c r="CW27" s="605"/>
      <c r="CX27" s="605"/>
      <c r="CY27" s="606"/>
      <c r="CZ27" s="589">
        <v>4.0999999999999996</v>
      </c>
      <c r="DA27" s="607"/>
      <c r="DB27" s="607"/>
      <c r="DC27" s="608"/>
      <c r="DD27" s="592">
        <v>3484350</v>
      </c>
      <c r="DE27" s="605"/>
      <c r="DF27" s="605"/>
      <c r="DG27" s="605"/>
      <c r="DH27" s="605"/>
      <c r="DI27" s="605"/>
      <c r="DJ27" s="605"/>
      <c r="DK27" s="606"/>
      <c r="DL27" s="592">
        <v>3469914</v>
      </c>
      <c r="DM27" s="605"/>
      <c r="DN27" s="605"/>
      <c r="DO27" s="605"/>
      <c r="DP27" s="605"/>
      <c r="DQ27" s="605"/>
      <c r="DR27" s="605"/>
      <c r="DS27" s="605"/>
      <c r="DT27" s="605"/>
      <c r="DU27" s="605"/>
      <c r="DV27" s="606"/>
      <c r="DW27" s="609">
        <v>8.6</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234368</v>
      </c>
      <c r="S28" s="587"/>
      <c r="T28" s="587"/>
      <c r="U28" s="587"/>
      <c r="V28" s="587"/>
      <c r="W28" s="587"/>
      <c r="X28" s="587"/>
      <c r="Y28" s="588"/>
      <c r="Z28" s="639">
        <v>0.1</v>
      </c>
      <c r="AA28" s="639"/>
      <c r="AB28" s="639"/>
      <c r="AC28" s="639"/>
      <c r="AD28" s="640">
        <v>53940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8826450</v>
      </c>
      <c r="CS28" s="587"/>
      <c r="CT28" s="587"/>
      <c r="CU28" s="587"/>
      <c r="CV28" s="587"/>
      <c r="CW28" s="587"/>
      <c r="CX28" s="587"/>
      <c r="CY28" s="588"/>
      <c r="CZ28" s="589">
        <v>3.6</v>
      </c>
      <c r="DA28" s="607"/>
      <c r="DB28" s="607"/>
      <c r="DC28" s="608"/>
      <c r="DD28" s="592">
        <v>8545606</v>
      </c>
      <c r="DE28" s="587"/>
      <c r="DF28" s="587"/>
      <c r="DG28" s="587"/>
      <c r="DH28" s="587"/>
      <c r="DI28" s="587"/>
      <c r="DJ28" s="587"/>
      <c r="DK28" s="588"/>
      <c r="DL28" s="592">
        <v>8133562</v>
      </c>
      <c r="DM28" s="587"/>
      <c r="DN28" s="587"/>
      <c r="DO28" s="587"/>
      <c r="DP28" s="587"/>
      <c r="DQ28" s="587"/>
      <c r="DR28" s="587"/>
      <c r="DS28" s="587"/>
      <c r="DT28" s="587"/>
      <c r="DU28" s="587"/>
      <c r="DV28" s="588"/>
      <c r="DW28" s="609">
        <v>20.100000000000001</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177751</v>
      </c>
      <c r="S29" s="587"/>
      <c r="T29" s="587"/>
      <c r="U29" s="587"/>
      <c r="V29" s="587"/>
      <c r="W29" s="587"/>
      <c r="X29" s="587"/>
      <c r="Y29" s="588"/>
      <c r="Z29" s="639">
        <v>0.1</v>
      </c>
      <c r="AA29" s="639"/>
      <c r="AB29" s="639"/>
      <c r="AC29" s="639"/>
      <c r="AD29" s="640" t="s">
        <v>110</v>
      </c>
      <c r="AE29" s="640"/>
      <c r="AF29" s="640"/>
      <c r="AG29" s="640"/>
      <c r="AH29" s="640"/>
      <c r="AI29" s="640"/>
      <c r="AJ29" s="640"/>
      <c r="AK29" s="640"/>
      <c r="AL29" s="609" t="s">
        <v>110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8826450</v>
      </c>
      <c r="CS29" s="605"/>
      <c r="CT29" s="605"/>
      <c r="CU29" s="605"/>
      <c r="CV29" s="605"/>
      <c r="CW29" s="605"/>
      <c r="CX29" s="605"/>
      <c r="CY29" s="606"/>
      <c r="CZ29" s="589">
        <v>3.6</v>
      </c>
      <c r="DA29" s="607"/>
      <c r="DB29" s="607"/>
      <c r="DC29" s="608"/>
      <c r="DD29" s="592">
        <v>8545606</v>
      </c>
      <c r="DE29" s="605"/>
      <c r="DF29" s="605"/>
      <c r="DG29" s="605"/>
      <c r="DH29" s="605"/>
      <c r="DI29" s="605"/>
      <c r="DJ29" s="605"/>
      <c r="DK29" s="606"/>
      <c r="DL29" s="592">
        <v>8133562</v>
      </c>
      <c r="DM29" s="605"/>
      <c r="DN29" s="605"/>
      <c r="DO29" s="605"/>
      <c r="DP29" s="605"/>
      <c r="DQ29" s="605"/>
      <c r="DR29" s="605"/>
      <c r="DS29" s="605"/>
      <c r="DT29" s="605"/>
      <c r="DU29" s="605"/>
      <c r="DV29" s="606"/>
      <c r="DW29" s="609">
        <v>20.100000000000001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33680527</v>
      </c>
      <c r="S30" s="587"/>
      <c r="T30" s="587"/>
      <c r="U30" s="587"/>
      <c r="V30" s="587"/>
      <c r="W30" s="587"/>
      <c r="X30" s="587"/>
      <c r="Y30" s="588"/>
      <c r="Z30" s="639">
        <v>11.7</v>
      </c>
      <c r="AA30" s="639"/>
      <c r="AB30" s="639"/>
      <c r="AC30" s="639"/>
      <c r="AD30" s="640" t="s">
        <v>110</v>
      </c>
      <c r="AE30" s="640"/>
      <c r="AF30" s="640"/>
      <c r="AG30" s="640"/>
      <c r="AH30" s="640"/>
      <c r="AI30" s="640"/>
      <c r="AJ30" s="640"/>
      <c r="AK30" s="640"/>
      <c r="AL30" s="609" t="s">
        <v>110</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98.3</v>
      </c>
      <c r="BH30" s="653"/>
      <c r="BI30" s="653"/>
      <c r="BJ30" s="653"/>
      <c r="BK30" s="653"/>
      <c r="BL30" s="653"/>
      <c r="BM30" s="654">
        <v>89</v>
      </c>
      <c r="BN30" s="653"/>
      <c r="BO30" s="653"/>
      <c r="BP30" s="653"/>
      <c r="BQ30" s="655"/>
      <c r="BR30" s="652">
        <v>98.1</v>
      </c>
      <c r="BS30" s="653"/>
      <c r="BT30" s="653"/>
      <c r="BU30" s="653"/>
      <c r="BV30" s="653"/>
      <c r="BW30" s="653"/>
      <c r="BX30" s="654">
        <v>85.9</v>
      </c>
      <c r="BY30" s="653"/>
      <c r="BZ30" s="653"/>
      <c r="CA30" s="653"/>
      <c r="CB30" s="655"/>
      <c r="CD30" s="658"/>
      <c r="CE30" s="659"/>
      <c r="CF30" s="623" t="s">
        <v>291</v>
      </c>
      <c r="CG30" s="620"/>
      <c r="CH30" s="620"/>
      <c r="CI30" s="620"/>
      <c r="CJ30" s="620"/>
      <c r="CK30" s="620"/>
      <c r="CL30" s="620"/>
      <c r="CM30" s="620"/>
      <c r="CN30" s="620"/>
      <c r="CO30" s="620"/>
      <c r="CP30" s="620"/>
      <c r="CQ30" s="621"/>
      <c r="CR30" s="586">
        <v>7883665</v>
      </c>
      <c r="CS30" s="587"/>
      <c r="CT30" s="587"/>
      <c r="CU30" s="587"/>
      <c r="CV30" s="587"/>
      <c r="CW30" s="587"/>
      <c r="CX30" s="587"/>
      <c r="CY30" s="588"/>
      <c r="CZ30" s="589">
        <v>3.2</v>
      </c>
      <c r="DA30" s="607"/>
      <c r="DB30" s="607"/>
      <c r="DC30" s="608"/>
      <c r="DD30" s="592">
        <v>7602839</v>
      </c>
      <c r="DE30" s="587"/>
      <c r="DF30" s="587"/>
      <c r="DG30" s="587"/>
      <c r="DH30" s="587"/>
      <c r="DI30" s="587"/>
      <c r="DJ30" s="587"/>
      <c r="DK30" s="588"/>
      <c r="DL30" s="592">
        <v>7258078</v>
      </c>
      <c r="DM30" s="587"/>
      <c r="DN30" s="587"/>
      <c r="DO30" s="587"/>
      <c r="DP30" s="587"/>
      <c r="DQ30" s="587"/>
      <c r="DR30" s="587"/>
      <c r="DS30" s="587"/>
      <c r="DT30" s="587"/>
      <c r="DU30" s="587"/>
      <c r="DV30" s="588"/>
      <c r="DW30" s="609">
        <v>17.899999999999999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43380739</v>
      </c>
      <c r="S31" s="587"/>
      <c r="T31" s="587"/>
      <c r="U31" s="587"/>
      <c r="V31" s="587"/>
      <c r="W31" s="587"/>
      <c r="X31" s="587"/>
      <c r="Y31" s="588"/>
      <c r="Z31" s="639">
        <v>15</v>
      </c>
      <c r="AA31" s="639"/>
      <c r="AB31" s="639"/>
      <c r="AC31" s="639"/>
      <c r="AD31" s="640" t="s">
        <v>110</v>
      </c>
      <c r="AE31" s="640"/>
      <c r="AF31" s="640"/>
      <c r="AG31" s="640"/>
      <c r="AH31" s="640"/>
      <c r="AI31" s="640"/>
      <c r="AJ31" s="640"/>
      <c r="AK31" s="640"/>
      <c r="AL31" s="609" t="s">
        <v>110</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97.9</v>
      </c>
      <c r="BH31" s="605"/>
      <c r="BI31" s="605"/>
      <c r="BJ31" s="605"/>
      <c r="BK31" s="605"/>
      <c r="BL31" s="605"/>
      <c r="BM31" s="641">
        <v>88.9</v>
      </c>
      <c r="BN31" s="651"/>
      <c r="BO31" s="651"/>
      <c r="BP31" s="651"/>
      <c r="BQ31" s="615"/>
      <c r="BR31" s="650">
        <v>98.2</v>
      </c>
      <c r="BS31" s="605"/>
      <c r="BT31" s="605"/>
      <c r="BU31" s="605"/>
      <c r="BV31" s="605"/>
      <c r="BW31" s="605"/>
      <c r="BX31" s="641">
        <v>87.7</v>
      </c>
      <c r="BY31" s="651"/>
      <c r="BZ31" s="651"/>
      <c r="CA31" s="651"/>
      <c r="CB31" s="615"/>
      <c r="CD31" s="658"/>
      <c r="CE31" s="659"/>
      <c r="CF31" s="623" t="s">
        <v>295</v>
      </c>
      <c r="CG31" s="620"/>
      <c r="CH31" s="620"/>
      <c r="CI31" s="620"/>
      <c r="CJ31" s="620"/>
      <c r="CK31" s="620"/>
      <c r="CL31" s="620"/>
      <c r="CM31" s="620"/>
      <c r="CN31" s="620"/>
      <c r="CO31" s="620"/>
      <c r="CP31" s="620"/>
      <c r="CQ31" s="621"/>
      <c r="CR31" s="586">
        <v>942785</v>
      </c>
      <c r="CS31" s="605"/>
      <c r="CT31" s="605"/>
      <c r="CU31" s="605"/>
      <c r="CV31" s="605"/>
      <c r="CW31" s="605"/>
      <c r="CX31" s="605"/>
      <c r="CY31" s="606"/>
      <c r="CZ31" s="589">
        <v>0.4</v>
      </c>
      <c r="DA31" s="607"/>
      <c r="DB31" s="607"/>
      <c r="DC31" s="608"/>
      <c r="DD31" s="592">
        <v>942767</v>
      </c>
      <c r="DE31" s="605"/>
      <c r="DF31" s="605"/>
      <c r="DG31" s="605"/>
      <c r="DH31" s="605"/>
      <c r="DI31" s="605"/>
      <c r="DJ31" s="605"/>
      <c r="DK31" s="606"/>
      <c r="DL31" s="592">
        <v>875484</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2772983</v>
      </c>
      <c r="S32" s="587"/>
      <c r="T32" s="587"/>
      <c r="U32" s="587"/>
      <c r="V32" s="587"/>
      <c r="W32" s="587"/>
      <c r="X32" s="587"/>
      <c r="Y32" s="588"/>
      <c r="Z32" s="639">
        <v>1</v>
      </c>
      <c r="AA32" s="639"/>
      <c r="AB32" s="639"/>
      <c r="AC32" s="639"/>
      <c r="AD32" s="640">
        <v>576173</v>
      </c>
      <c r="AE32" s="640"/>
      <c r="AF32" s="640"/>
      <c r="AG32" s="640"/>
      <c r="AH32" s="640"/>
      <c r="AI32" s="640"/>
      <c r="AJ32" s="640"/>
      <c r="AK32" s="640"/>
      <c r="AL32" s="609">
        <v>1.5</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98.3</v>
      </c>
      <c r="BH32" s="571"/>
      <c r="BI32" s="571"/>
      <c r="BJ32" s="571"/>
      <c r="BK32" s="571"/>
      <c r="BL32" s="571"/>
      <c r="BM32" s="634">
        <v>86.9</v>
      </c>
      <c r="BN32" s="571"/>
      <c r="BO32" s="571"/>
      <c r="BP32" s="571"/>
      <c r="BQ32" s="628"/>
      <c r="BR32" s="649">
        <v>97.5</v>
      </c>
      <c r="BS32" s="571"/>
      <c r="BT32" s="571"/>
      <c r="BU32" s="571"/>
      <c r="BV32" s="571"/>
      <c r="BW32" s="571"/>
      <c r="BX32" s="634">
        <v>80.7</v>
      </c>
      <c r="BY32" s="571"/>
      <c r="BZ32" s="571"/>
      <c r="CA32" s="571"/>
      <c r="CB32" s="628"/>
      <c r="CD32" s="660"/>
      <c r="CE32" s="661"/>
      <c r="CF32" s="623" t="s">
        <v>298</v>
      </c>
      <c r="CG32" s="620"/>
      <c r="CH32" s="620"/>
      <c r="CI32" s="620"/>
      <c r="CJ32" s="620"/>
      <c r="CK32" s="620"/>
      <c r="CL32" s="620"/>
      <c r="CM32" s="620"/>
      <c r="CN32" s="620"/>
      <c r="CO32" s="620"/>
      <c r="CP32" s="620"/>
      <c r="CQ32" s="621"/>
      <c r="CR32" s="586" t="s">
        <v>110</v>
      </c>
      <c r="CS32" s="587"/>
      <c r="CT32" s="587"/>
      <c r="CU32" s="587"/>
      <c r="CV32" s="587"/>
      <c r="CW32" s="587"/>
      <c r="CX32" s="587"/>
      <c r="CY32" s="588"/>
      <c r="CZ32" s="589" t="s">
        <v>110</v>
      </c>
      <c r="DA32" s="607"/>
      <c r="DB32" s="607"/>
      <c r="DC32" s="608"/>
      <c r="DD32" s="592" t="s">
        <v>110</v>
      </c>
      <c r="DE32" s="587"/>
      <c r="DF32" s="587"/>
      <c r="DG32" s="587"/>
      <c r="DH32" s="587"/>
      <c r="DI32" s="587"/>
      <c r="DJ32" s="587"/>
      <c r="DK32" s="588"/>
      <c r="DL32" s="592" t="s">
        <v>110</v>
      </c>
      <c r="DM32" s="587"/>
      <c r="DN32" s="587"/>
      <c r="DO32" s="587"/>
      <c r="DP32" s="587"/>
      <c r="DQ32" s="587"/>
      <c r="DR32" s="587"/>
      <c r="DS32" s="587"/>
      <c r="DT32" s="587"/>
      <c r="DU32" s="587"/>
      <c r="DV32" s="588"/>
      <c r="DW32" s="609" t="s">
        <v>110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6485350</v>
      </c>
      <c r="S33" s="587"/>
      <c r="T33" s="587"/>
      <c r="U33" s="587"/>
      <c r="V33" s="587"/>
      <c r="W33" s="587"/>
      <c r="X33" s="587"/>
      <c r="Y33" s="588"/>
      <c r="Z33" s="639">
        <v>2.2000000000000002</v>
      </c>
      <c r="AA33" s="639"/>
      <c r="AB33" s="639"/>
      <c r="AC33" s="639"/>
      <c r="AD33" s="640" t="s">
        <v>110</v>
      </c>
      <c r="AE33" s="640"/>
      <c r="AF33" s="640"/>
      <c r="AG33" s="640"/>
      <c r="AH33" s="640"/>
      <c r="AI33" s="640"/>
      <c r="AJ33" s="640"/>
      <c r="AK33" s="640"/>
      <c r="AL33" s="609" t="s">
        <v>110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160593057</v>
      </c>
      <c r="CS33" s="605"/>
      <c r="CT33" s="605"/>
      <c r="CU33" s="605"/>
      <c r="CV33" s="605"/>
      <c r="CW33" s="605"/>
      <c r="CX33" s="605"/>
      <c r="CY33" s="606"/>
      <c r="CZ33" s="589">
        <v>65.599999999999994</v>
      </c>
      <c r="DA33" s="607"/>
      <c r="DB33" s="607"/>
      <c r="DC33" s="608"/>
      <c r="DD33" s="592">
        <v>28505881</v>
      </c>
      <c r="DE33" s="605"/>
      <c r="DF33" s="605"/>
      <c r="DG33" s="605"/>
      <c r="DH33" s="605"/>
      <c r="DI33" s="605"/>
      <c r="DJ33" s="605"/>
      <c r="DK33" s="606"/>
      <c r="DL33" s="592">
        <v>18030289</v>
      </c>
      <c r="DM33" s="605"/>
      <c r="DN33" s="605"/>
      <c r="DO33" s="605"/>
      <c r="DP33" s="605"/>
      <c r="DQ33" s="605"/>
      <c r="DR33" s="605"/>
      <c r="DS33" s="605"/>
      <c r="DT33" s="605"/>
      <c r="DU33" s="605"/>
      <c r="DV33" s="606"/>
      <c r="DW33" s="609">
        <v>44.5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110</v>
      </c>
      <c r="S34" s="587"/>
      <c r="T34" s="587"/>
      <c r="U34" s="587"/>
      <c r="V34" s="587"/>
      <c r="W34" s="587"/>
      <c r="X34" s="587"/>
      <c r="Y34" s="588"/>
      <c r="Z34" s="639" t="s">
        <v>110</v>
      </c>
      <c r="AA34" s="639"/>
      <c r="AB34" s="639"/>
      <c r="AC34" s="639"/>
      <c r="AD34" s="640" t="s">
        <v>110</v>
      </c>
      <c r="AE34" s="640"/>
      <c r="AF34" s="640"/>
      <c r="AG34" s="640"/>
      <c r="AH34" s="640"/>
      <c r="AI34" s="640"/>
      <c r="AJ34" s="640"/>
      <c r="AK34" s="640"/>
      <c r="AL34" s="609" t="s">
        <v>110</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18179951</v>
      </c>
      <c r="CS34" s="587"/>
      <c r="CT34" s="587"/>
      <c r="CU34" s="587"/>
      <c r="CV34" s="587"/>
      <c r="CW34" s="587"/>
      <c r="CX34" s="587"/>
      <c r="CY34" s="588"/>
      <c r="CZ34" s="589">
        <v>7.4</v>
      </c>
      <c r="DA34" s="607"/>
      <c r="DB34" s="607"/>
      <c r="DC34" s="608"/>
      <c r="DD34" s="592">
        <v>6532064</v>
      </c>
      <c r="DE34" s="587"/>
      <c r="DF34" s="587"/>
      <c r="DG34" s="587"/>
      <c r="DH34" s="587"/>
      <c r="DI34" s="587"/>
      <c r="DJ34" s="587"/>
      <c r="DK34" s="588"/>
      <c r="DL34" s="592">
        <v>5131624</v>
      </c>
      <c r="DM34" s="587"/>
      <c r="DN34" s="587"/>
      <c r="DO34" s="587"/>
      <c r="DP34" s="587"/>
      <c r="DQ34" s="587"/>
      <c r="DR34" s="587"/>
      <c r="DS34" s="587"/>
      <c r="DT34" s="587"/>
      <c r="DU34" s="587"/>
      <c r="DV34" s="588"/>
      <c r="DW34" s="609">
        <v>12.7</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3062000</v>
      </c>
      <c r="S35" s="587"/>
      <c r="T35" s="587"/>
      <c r="U35" s="587"/>
      <c r="V35" s="587"/>
      <c r="W35" s="587"/>
      <c r="X35" s="587"/>
      <c r="Y35" s="588"/>
      <c r="Z35" s="639">
        <v>1.1000000000000001</v>
      </c>
      <c r="AA35" s="639"/>
      <c r="AB35" s="639"/>
      <c r="AC35" s="639"/>
      <c r="AD35" s="640" t="s">
        <v>110</v>
      </c>
      <c r="AE35" s="640"/>
      <c r="AF35" s="640"/>
      <c r="AG35" s="640"/>
      <c r="AH35" s="640"/>
      <c r="AI35" s="640"/>
      <c r="AJ35" s="640"/>
      <c r="AK35" s="640"/>
      <c r="AL35" s="609" t="s">
        <v>110</v>
      </c>
      <c r="AM35" s="641"/>
      <c r="AN35" s="641"/>
      <c r="AO35" s="642"/>
      <c r="AP35" s="186"/>
      <c r="AQ35" s="643" t="s">
        <v>306</v>
      </c>
      <c r="AR35" s="644"/>
      <c r="AS35" s="644"/>
      <c r="AT35" s="644"/>
      <c r="AU35" s="644"/>
      <c r="AV35" s="644"/>
      <c r="AW35" s="644"/>
      <c r="AX35" s="644"/>
      <c r="AY35" s="645"/>
      <c r="AZ35" s="636">
        <v>12534881</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28322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1902226</v>
      </c>
      <c r="CS35" s="605"/>
      <c r="CT35" s="605"/>
      <c r="CU35" s="605"/>
      <c r="CV35" s="605"/>
      <c r="CW35" s="605"/>
      <c r="CX35" s="605"/>
      <c r="CY35" s="606"/>
      <c r="CZ35" s="589">
        <v>0.8</v>
      </c>
      <c r="DA35" s="607"/>
      <c r="DB35" s="607"/>
      <c r="DC35" s="608"/>
      <c r="DD35" s="592">
        <v>865392</v>
      </c>
      <c r="DE35" s="605"/>
      <c r="DF35" s="605"/>
      <c r="DG35" s="605"/>
      <c r="DH35" s="605"/>
      <c r="DI35" s="605"/>
      <c r="DJ35" s="605"/>
      <c r="DK35" s="606"/>
      <c r="DL35" s="592">
        <v>707279</v>
      </c>
      <c r="DM35" s="605"/>
      <c r="DN35" s="605"/>
      <c r="DO35" s="605"/>
      <c r="DP35" s="605"/>
      <c r="DQ35" s="605"/>
      <c r="DR35" s="605"/>
      <c r="DS35" s="605"/>
      <c r="DT35" s="605"/>
      <c r="DU35" s="605"/>
      <c r="DV35" s="606"/>
      <c r="DW35" s="609">
        <v>1.7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288449904</v>
      </c>
      <c r="S36" s="627"/>
      <c r="T36" s="627"/>
      <c r="U36" s="627"/>
      <c r="V36" s="627"/>
      <c r="W36" s="627"/>
      <c r="X36" s="627"/>
      <c r="Y36" s="630"/>
      <c r="Z36" s="631">
        <v>100</v>
      </c>
      <c r="AA36" s="631"/>
      <c r="AB36" s="631"/>
      <c r="AC36" s="631"/>
      <c r="AD36" s="632">
        <v>37413489</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5131300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-327067</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59248967</v>
      </c>
      <c r="CS36" s="587"/>
      <c r="CT36" s="587"/>
      <c r="CU36" s="587"/>
      <c r="CV36" s="587"/>
      <c r="CW36" s="587"/>
      <c r="CX36" s="587"/>
      <c r="CY36" s="588"/>
      <c r="CZ36" s="589">
        <v>24.2</v>
      </c>
      <c r="DA36" s="607"/>
      <c r="DB36" s="607"/>
      <c r="DC36" s="608"/>
      <c r="DD36" s="592">
        <v>9077536</v>
      </c>
      <c r="DE36" s="587"/>
      <c r="DF36" s="587"/>
      <c r="DG36" s="587"/>
      <c r="DH36" s="587"/>
      <c r="DI36" s="587"/>
      <c r="DJ36" s="587"/>
      <c r="DK36" s="588"/>
      <c r="DL36" s="592">
        <v>5617394</v>
      </c>
      <c r="DM36" s="587"/>
      <c r="DN36" s="587"/>
      <c r="DO36" s="587"/>
      <c r="DP36" s="587"/>
      <c r="DQ36" s="587"/>
      <c r="DR36" s="587"/>
      <c r="DS36" s="587"/>
      <c r="DT36" s="587"/>
      <c r="DU36" s="587"/>
      <c r="DV36" s="588"/>
      <c r="DW36" s="609">
        <v>13.9</v>
      </c>
      <c r="DX36" s="610"/>
      <c r="DY36" s="610"/>
      <c r="DZ36" s="610"/>
      <c r="EA36" s="610"/>
      <c r="EB36" s="610"/>
      <c r="EC36" s="611"/>
    </row>
    <row r="37" spans="2:133" ht="11.25" customHeight="1">
      <c r="AQ37" s="612" t="s">
        <v>313</v>
      </c>
      <c r="AR37" s="613"/>
      <c r="AS37" s="613"/>
      <c r="AT37" s="613"/>
      <c r="AU37" s="613"/>
      <c r="AV37" s="613"/>
      <c r="AW37" s="613"/>
      <c r="AX37" s="613"/>
      <c r="AY37" s="614"/>
      <c r="AZ37" s="586">
        <v>1207687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25680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3786804</v>
      </c>
      <c r="CS37" s="605"/>
      <c r="CT37" s="605"/>
      <c r="CU37" s="605"/>
      <c r="CV37" s="605"/>
      <c r="CW37" s="605"/>
      <c r="CX37" s="605"/>
      <c r="CY37" s="606"/>
      <c r="CZ37" s="589">
        <v>1.5</v>
      </c>
      <c r="DA37" s="607"/>
      <c r="DB37" s="607"/>
      <c r="DC37" s="608"/>
      <c r="DD37" s="592">
        <v>3785653</v>
      </c>
      <c r="DE37" s="605"/>
      <c r="DF37" s="605"/>
      <c r="DG37" s="605"/>
      <c r="DH37" s="605"/>
      <c r="DI37" s="605"/>
      <c r="DJ37" s="605"/>
      <c r="DK37" s="606"/>
      <c r="DL37" s="592">
        <v>3785653</v>
      </c>
      <c r="DM37" s="605"/>
      <c r="DN37" s="605"/>
      <c r="DO37" s="605"/>
      <c r="DP37" s="605"/>
      <c r="DQ37" s="605"/>
      <c r="DR37" s="605"/>
      <c r="DS37" s="605"/>
      <c r="DT37" s="605"/>
      <c r="DU37" s="605"/>
      <c r="DV37" s="606"/>
      <c r="DW37" s="609">
        <v>9.4</v>
      </c>
      <c r="DX37" s="610"/>
      <c r="DY37" s="610"/>
      <c r="DZ37" s="610"/>
      <c r="EA37" s="610"/>
      <c r="EB37" s="610"/>
      <c r="EC37" s="611"/>
    </row>
    <row r="38" spans="2:133" ht="11.25" customHeight="1">
      <c r="AQ38" s="612" t="s">
        <v>316</v>
      </c>
      <c r="AR38" s="613"/>
      <c r="AS38" s="613"/>
      <c r="AT38" s="613"/>
      <c r="AU38" s="613"/>
      <c r="AV38" s="613"/>
      <c r="AW38" s="613"/>
      <c r="AX38" s="613"/>
      <c r="AY38" s="614"/>
      <c r="AZ38" s="586">
        <v>713173</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45846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10614021</v>
      </c>
      <c r="CS38" s="587"/>
      <c r="CT38" s="587"/>
      <c r="CU38" s="587"/>
      <c r="CV38" s="587"/>
      <c r="CW38" s="587"/>
      <c r="CX38" s="587"/>
      <c r="CY38" s="588"/>
      <c r="CZ38" s="589">
        <v>4.3</v>
      </c>
      <c r="DA38" s="607"/>
      <c r="DB38" s="607"/>
      <c r="DC38" s="608"/>
      <c r="DD38" s="592">
        <v>9370805</v>
      </c>
      <c r="DE38" s="587"/>
      <c r="DF38" s="587"/>
      <c r="DG38" s="587"/>
      <c r="DH38" s="587"/>
      <c r="DI38" s="587"/>
      <c r="DJ38" s="587"/>
      <c r="DK38" s="588"/>
      <c r="DL38" s="592">
        <v>6554366</v>
      </c>
      <c r="DM38" s="587"/>
      <c r="DN38" s="587"/>
      <c r="DO38" s="587"/>
      <c r="DP38" s="587"/>
      <c r="DQ38" s="587"/>
      <c r="DR38" s="587"/>
      <c r="DS38" s="587"/>
      <c r="DT38" s="587"/>
      <c r="DU38" s="587"/>
      <c r="DV38" s="588"/>
      <c r="DW38" s="609">
        <v>16.2</v>
      </c>
      <c r="DX38" s="610"/>
      <c r="DY38" s="610"/>
      <c r="DZ38" s="610"/>
      <c r="EA38" s="610"/>
      <c r="EB38" s="610"/>
      <c r="EC38" s="611"/>
    </row>
    <row r="39" spans="2:133" ht="11.25" customHeight="1">
      <c r="AQ39" s="612" t="s">
        <v>319</v>
      </c>
      <c r="AR39" s="613"/>
      <c r="AS39" s="613"/>
      <c r="AT39" s="613"/>
      <c r="AU39" s="613"/>
      <c r="AV39" s="613"/>
      <c r="AW39" s="613"/>
      <c r="AX39" s="613"/>
      <c r="AY39" s="614"/>
      <c r="AZ39" s="586">
        <v>59724</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88</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68631424</v>
      </c>
      <c r="CS39" s="605"/>
      <c r="CT39" s="605"/>
      <c r="CU39" s="605"/>
      <c r="CV39" s="605"/>
      <c r="CW39" s="605"/>
      <c r="CX39" s="605"/>
      <c r="CY39" s="606"/>
      <c r="CZ39" s="589">
        <v>28.1</v>
      </c>
      <c r="DA39" s="607"/>
      <c r="DB39" s="607"/>
      <c r="DC39" s="608"/>
      <c r="DD39" s="592">
        <v>2314550</v>
      </c>
      <c r="DE39" s="605"/>
      <c r="DF39" s="605"/>
      <c r="DG39" s="605"/>
      <c r="DH39" s="605"/>
      <c r="DI39" s="605"/>
      <c r="DJ39" s="605"/>
      <c r="DK39" s="606"/>
      <c r="DL39" s="592" t="s">
        <v>110</v>
      </c>
      <c r="DM39" s="605"/>
      <c r="DN39" s="605"/>
      <c r="DO39" s="605"/>
      <c r="DP39" s="605"/>
      <c r="DQ39" s="605"/>
      <c r="DR39" s="605"/>
      <c r="DS39" s="605"/>
      <c r="DT39" s="605"/>
      <c r="DU39" s="605"/>
      <c r="DV39" s="606"/>
      <c r="DW39" s="609" t="s">
        <v>110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1498418</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150</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2016468</v>
      </c>
      <c r="CS40" s="587"/>
      <c r="CT40" s="587"/>
      <c r="CU40" s="587"/>
      <c r="CV40" s="587"/>
      <c r="CW40" s="587"/>
      <c r="CX40" s="587"/>
      <c r="CY40" s="588"/>
      <c r="CZ40" s="589">
        <v>0.8</v>
      </c>
      <c r="DA40" s="607"/>
      <c r="DB40" s="607"/>
      <c r="DC40" s="608"/>
      <c r="DD40" s="592">
        <v>345534</v>
      </c>
      <c r="DE40" s="587"/>
      <c r="DF40" s="587"/>
      <c r="DG40" s="587"/>
      <c r="DH40" s="587"/>
      <c r="DI40" s="587"/>
      <c r="DJ40" s="587"/>
      <c r="DK40" s="588"/>
      <c r="DL40" s="592">
        <v>19626</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3924579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287</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53844133</v>
      </c>
      <c r="CS42" s="587"/>
      <c r="CT42" s="587"/>
      <c r="CU42" s="587"/>
      <c r="CV42" s="587"/>
      <c r="CW42" s="587"/>
      <c r="CX42" s="587"/>
      <c r="CY42" s="588"/>
      <c r="CZ42" s="589">
        <v>22</v>
      </c>
      <c r="DA42" s="590"/>
      <c r="DB42" s="590"/>
      <c r="DC42" s="591"/>
      <c r="DD42" s="592">
        <v>11574872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1327969</v>
      </c>
      <c r="CS43" s="605"/>
      <c r="CT43" s="605"/>
      <c r="CU43" s="605"/>
      <c r="CV43" s="605"/>
      <c r="CW43" s="605"/>
      <c r="CX43" s="605"/>
      <c r="CY43" s="606"/>
      <c r="CZ43" s="589">
        <v>0.5</v>
      </c>
      <c r="DA43" s="607"/>
      <c r="DB43" s="607"/>
      <c r="DC43" s="608"/>
      <c r="DD43" s="592">
        <v>1322798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286</v>
      </c>
      <c r="CE44" s="600"/>
      <c r="CF44" s="583" t="s">
        <v>334</v>
      </c>
      <c r="CG44" s="584"/>
      <c r="CH44" s="584"/>
      <c r="CI44" s="584"/>
      <c r="CJ44" s="584"/>
      <c r="CK44" s="584"/>
      <c r="CL44" s="584"/>
      <c r="CM44" s="584"/>
      <c r="CN44" s="584"/>
      <c r="CO44" s="584"/>
      <c r="CP44" s="584"/>
      <c r="CQ44" s="585"/>
      <c r="CR44" s="586">
        <v>34712044</v>
      </c>
      <c r="CS44" s="587"/>
      <c r="CT44" s="587"/>
      <c r="CU44" s="587"/>
      <c r="CV44" s="587"/>
      <c r="CW44" s="587"/>
      <c r="CX44" s="587"/>
      <c r="CY44" s="588"/>
      <c r="CZ44" s="589">
        <v>14.2</v>
      </c>
      <c r="DA44" s="590"/>
      <c r="DB44" s="590"/>
      <c r="DC44" s="591"/>
      <c r="DD44" s="592">
        <v>6254189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27520872</v>
      </c>
      <c r="CS45" s="605"/>
      <c r="CT45" s="605"/>
      <c r="CU45" s="605"/>
      <c r="CV45" s="605"/>
      <c r="CW45" s="605"/>
      <c r="CX45" s="605"/>
      <c r="CY45" s="606"/>
      <c r="CZ45" s="589">
        <v>11.2</v>
      </c>
      <c r="DA45" s="607"/>
      <c r="DB45" s="607"/>
      <c r="DC45" s="608"/>
      <c r="DD45" s="592">
        <v>3180298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6822375</v>
      </c>
      <c r="CS46" s="587"/>
      <c r="CT46" s="587"/>
      <c r="CU46" s="587"/>
      <c r="CV46" s="587"/>
      <c r="CW46" s="587"/>
      <c r="CX46" s="587"/>
      <c r="CY46" s="588"/>
      <c r="CZ46" s="589">
        <v>2.8</v>
      </c>
      <c r="DA46" s="590"/>
      <c r="DB46" s="590"/>
      <c r="DC46" s="591"/>
      <c r="DD46" s="592">
        <v>2705094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19132089</v>
      </c>
      <c r="CS47" s="605"/>
      <c r="CT47" s="605"/>
      <c r="CU47" s="605"/>
      <c r="CV47" s="605"/>
      <c r="CW47" s="605"/>
      <c r="CX47" s="605"/>
      <c r="CY47" s="606"/>
      <c r="CZ47" s="589">
        <v>7.8</v>
      </c>
      <c r="DA47" s="607"/>
      <c r="DB47" s="607"/>
      <c r="DC47" s="608"/>
      <c r="DD47" s="592">
        <v>5320683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110</v>
      </c>
      <c r="CS48" s="587"/>
      <c r="CT48" s="587"/>
      <c r="CU48" s="587"/>
      <c r="CV48" s="587"/>
      <c r="CW48" s="587"/>
      <c r="CX48" s="587"/>
      <c r="CY48" s="588"/>
      <c r="CZ48" s="589" t="s">
        <v>110</v>
      </c>
      <c r="DA48" s="590"/>
      <c r="DB48" s="590"/>
      <c r="DC48" s="591"/>
      <c r="DD48" s="592" t="s">
        <v>110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339</v>
      </c>
      <c r="CE49" s="568"/>
      <c r="CF49" s="568"/>
      <c r="CG49" s="568"/>
      <c r="CH49" s="568"/>
      <c r="CI49" s="568"/>
      <c r="CJ49" s="568"/>
      <c r="CK49" s="568"/>
      <c r="CL49" s="568"/>
      <c r="CM49" s="568"/>
      <c r="CN49" s="568"/>
      <c r="CO49" s="568"/>
      <c r="CP49" s="568"/>
      <c r="CQ49" s="569"/>
      <c r="CR49" s="570">
        <v>244659201</v>
      </c>
      <c r="CS49" s="571"/>
      <c r="CT49" s="571"/>
      <c r="CU49" s="571"/>
      <c r="CV49" s="571"/>
      <c r="CW49" s="571"/>
      <c r="CX49" s="571"/>
      <c r="CY49" s="572"/>
      <c r="CZ49" s="573">
        <v>100</v>
      </c>
      <c r="DA49" s="574"/>
      <c r="DB49" s="574"/>
      <c r="DC49" s="575"/>
      <c r="DD49" s="576">
        <v>62230174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9" zoomScale="70" zoomScaleNormal="25" zoomScaleSheetLayoutView="70" workbookViewId="0">
      <selection activeCell="BL18" sqref="BL1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341</v>
      </c>
      <c r="DK2" s="1105"/>
      <c r="DL2" s="1105"/>
      <c r="DM2" s="1105"/>
      <c r="DN2" s="1105"/>
      <c r="DO2" s="1106"/>
      <c r="DP2" s="200"/>
      <c r="DQ2" s="1104" t="s">
        <v>342</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343</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345</v>
      </c>
      <c r="B5" s="990"/>
      <c r="C5" s="990"/>
      <c r="D5" s="990"/>
      <c r="E5" s="990"/>
      <c r="F5" s="990"/>
      <c r="G5" s="990"/>
      <c r="H5" s="990"/>
      <c r="I5" s="990"/>
      <c r="J5" s="990"/>
      <c r="K5" s="990"/>
      <c r="L5" s="990"/>
      <c r="M5" s="990"/>
      <c r="N5" s="990"/>
      <c r="O5" s="990"/>
      <c r="P5" s="991"/>
      <c r="Q5" s="995" t="s">
        <v>346</v>
      </c>
      <c r="R5" s="996"/>
      <c r="S5" s="996"/>
      <c r="T5" s="996"/>
      <c r="U5" s="997"/>
      <c r="V5" s="995" t="s">
        <v>347</v>
      </c>
      <c r="W5" s="996"/>
      <c r="X5" s="996"/>
      <c r="Y5" s="996"/>
      <c r="Z5" s="997"/>
      <c r="AA5" s="995" t="s">
        <v>348</v>
      </c>
      <c r="AB5" s="996"/>
      <c r="AC5" s="996"/>
      <c r="AD5" s="996"/>
      <c r="AE5" s="996"/>
      <c r="AF5" s="1107" t="s">
        <v>349</v>
      </c>
      <c r="AG5" s="996"/>
      <c r="AH5" s="996"/>
      <c r="AI5" s="996"/>
      <c r="AJ5" s="1011"/>
      <c r="AK5" s="996" t="s">
        <v>350</v>
      </c>
      <c r="AL5" s="996"/>
      <c r="AM5" s="996"/>
      <c r="AN5" s="996"/>
      <c r="AO5" s="997"/>
      <c r="AP5" s="995" t="s">
        <v>351</v>
      </c>
      <c r="AQ5" s="996"/>
      <c r="AR5" s="996"/>
      <c r="AS5" s="996"/>
      <c r="AT5" s="997"/>
      <c r="AU5" s="995" t="s">
        <v>352</v>
      </c>
      <c r="AV5" s="996"/>
      <c r="AW5" s="996"/>
      <c r="AX5" s="996"/>
      <c r="AY5" s="1011"/>
      <c r="AZ5" s="207"/>
      <c r="BA5" s="207"/>
      <c r="BB5" s="207"/>
      <c r="BC5" s="207"/>
      <c r="BD5" s="207"/>
      <c r="BE5" s="208"/>
      <c r="BF5" s="208"/>
      <c r="BG5" s="208"/>
      <c r="BH5" s="208"/>
      <c r="BI5" s="208"/>
      <c r="BJ5" s="208"/>
      <c r="BK5" s="208"/>
      <c r="BL5" s="208"/>
      <c r="BM5" s="208"/>
      <c r="BN5" s="208"/>
      <c r="BO5" s="208"/>
      <c r="BP5" s="208"/>
      <c r="BQ5" s="989" t="s">
        <v>353</v>
      </c>
      <c r="BR5" s="990"/>
      <c r="BS5" s="990"/>
      <c r="BT5" s="990"/>
      <c r="BU5" s="990"/>
      <c r="BV5" s="990"/>
      <c r="BW5" s="990"/>
      <c r="BX5" s="990"/>
      <c r="BY5" s="990"/>
      <c r="BZ5" s="990"/>
      <c r="CA5" s="990"/>
      <c r="CB5" s="990"/>
      <c r="CC5" s="990"/>
      <c r="CD5" s="990"/>
      <c r="CE5" s="990"/>
      <c r="CF5" s="990"/>
      <c r="CG5" s="991"/>
      <c r="CH5" s="995" t="s">
        <v>354</v>
      </c>
      <c r="CI5" s="996"/>
      <c r="CJ5" s="996"/>
      <c r="CK5" s="996"/>
      <c r="CL5" s="997"/>
      <c r="CM5" s="995" t="s">
        <v>355</v>
      </c>
      <c r="CN5" s="996"/>
      <c r="CO5" s="996"/>
      <c r="CP5" s="996"/>
      <c r="CQ5" s="997"/>
      <c r="CR5" s="995" t="s">
        <v>356</v>
      </c>
      <c r="CS5" s="996"/>
      <c r="CT5" s="996"/>
      <c r="CU5" s="996"/>
      <c r="CV5" s="997"/>
      <c r="CW5" s="995" t="s">
        <v>357</v>
      </c>
      <c r="CX5" s="996"/>
      <c r="CY5" s="996"/>
      <c r="CZ5" s="996"/>
      <c r="DA5" s="997"/>
      <c r="DB5" s="995" t="s">
        <v>358</v>
      </c>
      <c r="DC5" s="996"/>
      <c r="DD5" s="996"/>
      <c r="DE5" s="996"/>
      <c r="DF5" s="997"/>
      <c r="DG5" s="1092" t="s">
        <v>359</v>
      </c>
      <c r="DH5" s="1093"/>
      <c r="DI5" s="1093"/>
      <c r="DJ5" s="1093"/>
      <c r="DK5" s="1094"/>
      <c r="DL5" s="1092" t="s">
        <v>360</v>
      </c>
      <c r="DM5" s="1093"/>
      <c r="DN5" s="1093"/>
      <c r="DO5" s="1093"/>
      <c r="DP5" s="1094"/>
      <c r="DQ5" s="995" t="s">
        <v>361</v>
      </c>
      <c r="DR5" s="996"/>
      <c r="DS5" s="996"/>
      <c r="DT5" s="996"/>
      <c r="DU5" s="997"/>
      <c r="DV5" s="995" t="s">
        <v>352</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362</v>
      </c>
      <c r="C7" s="1045"/>
      <c r="D7" s="1045"/>
      <c r="E7" s="1045"/>
      <c r="F7" s="1045"/>
      <c r="G7" s="1045"/>
      <c r="H7" s="1045"/>
      <c r="I7" s="1045"/>
      <c r="J7" s="1045"/>
      <c r="K7" s="1045"/>
      <c r="L7" s="1045"/>
      <c r="M7" s="1045"/>
      <c r="N7" s="1045"/>
      <c r="O7" s="1045"/>
      <c r="P7" s="1046"/>
      <c r="Q7" s="1098">
        <v>286586</v>
      </c>
      <c r="R7" s="1099"/>
      <c r="S7" s="1099"/>
      <c r="T7" s="1099"/>
      <c r="U7" s="1099"/>
      <c r="V7" s="1099">
        <v>247299</v>
      </c>
      <c r="W7" s="1099"/>
      <c r="X7" s="1099"/>
      <c r="Y7" s="1099"/>
      <c r="Z7" s="1099"/>
      <c r="AA7" s="1099">
        <v>39287</v>
      </c>
      <c r="AB7" s="1099"/>
      <c r="AC7" s="1099"/>
      <c r="AD7" s="1099"/>
      <c r="AE7" s="1100"/>
      <c r="AF7" s="1101">
        <v>9358</v>
      </c>
      <c r="AG7" s="1102"/>
      <c r="AH7" s="1102"/>
      <c r="AI7" s="1102"/>
      <c r="AJ7" s="1103"/>
      <c r="AK7" s="1085" t="s">
        <v>539</v>
      </c>
      <c r="AL7" s="1086"/>
      <c r="AM7" s="1086"/>
      <c r="AN7" s="1086"/>
      <c r="AO7" s="1086"/>
      <c r="AP7" s="1086">
        <v>63896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548</v>
      </c>
      <c r="BT7" s="1090"/>
      <c r="BU7" s="1090"/>
      <c r="BV7" s="1090"/>
      <c r="BW7" s="1090"/>
      <c r="BX7" s="1090"/>
      <c r="BY7" s="1090"/>
      <c r="BZ7" s="1090"/>
      <c r="CA7" s="1090"/>
      <c r="CB7" s="1090"/>
      <c r="CC7" s="1090"/>
      <c r="CD7" s="1090"/>
      <c r="CE7" s="1090"/>
      <c r="CF7" s="1090"/>
      <c r="CG7" s="1091"/>
      <c r="CH7" s="1082" t="s">
        <v>546</v>
      </c>
      <c r="CI7" s="1083"/>
      <c r="CJ7" s="1083"/>
      <c r="CK7" s="1083"/>
      <c r="CL7" s="1084"/>
      <c r="CM7" s="1082" t="s">
        <v>546</v>
      </c>
      <c r="CN7" s="1083"/>
      <c r="CO7" s="1083"/>
      <c r="CP7" s="1083"/>
      <c r="CQ7" s="1084"/>
      <c r="CR7" s="1082">
        <v>20</v>
      </c>
      <c r="CS7" s="1083"/>
      <c r="CT7" s="1083"/>
      <c r="CU7" s="1083"/>
      <c r="CV7" s="1084"/>
      <c r="CW7" s="1082" t="s">
        <v>546</v>
      </c>
      <c r="CX7" s="1083"/>
      <c r="CY7" s="1083"/>
      <c r="CZ7" s="1083"/>
      <c r="DA7" s="1084"/>
      <c r="DB7" s="1082" t="s">
        <v>546</v>
      </c>
      <c r="DC7" s="1083"/>
      <c r="DD7" s="1083"/>
      <c r="DE7" s="1083"/>
      <c r="DF7" s="1084"/>
      <c r="DG7" s="1082" t="s">
        <v>546</v>
      </c>
      <c r="DH7" s="1083"/>
      <c r="DI7" s="1083"/>
      <c r="DJ7" s="1083"/>
      <c r="DK7" s="1084"/>
      <c r="DL7" s="1082" t="s">
        <v>546</v>
      </c>
      <c r="DM7" s="1083"/>
      <c r="DN7" s="1083"/>
      <c r="DO7" s="1083"/>
      <c r="DP7" s="1084"/>
      <c r="DQ7" s="1082" t="s">
        <v>546</v>
      </c>
      <c r="DR7" s="1083"/>
      <c r="DS7" s="1083"/>
      <c r="DT7" s="1083"/>
      <c r="DU7" s="1084"/>
      <c r="DV7" s="1109"/>
      <c r="DW7" s="1110"/>
      <c r="DX7" s="1110"/>
      <c r="DY7" s="1110"/>
      <c r="DZ7" s="1111"/>
      <c r="EA7" s="205"/>
    </row>
    <row r="8" spans="1:131" s="206" customFormat="1" ht="26.25" customHeight="1">
      <c r="A8" s="212">
        <v>2</v>
      </c>
      <c r="B8" s="1025" t="s">
        <v>363</v>
      </c>
      <c r="C8" s="1026"/>
      <c r="D8" s="1026"/>
      <c r="E8" s="1026"/>
      <c r="F8" s="1026"/>
      <c r="G8" s="1026"/>
      <c r="H8" s="1026"/>
      <c r="I8" s="1026"/>
      <c r="J8" s="1026"/>
      <c r="K8" s="1026"/>
      <c r="L8" s="1026"/>
      <c r="M8" s="1026"/>
      <c r="N8" s="1026"/>
      <c r="O8" s="1026"/>
      <c r="P8" s="1027"/>
      <c r="Q8" s="1037">
        <v>1854</v>
      </c>
      <c r="R8" s="1038"/>
      <c r="S8" s="1038"/>
      <c r="T8" s="1038"/>
      <c r="U8" s="1038"/>
      <c r="V8" s="1038">
        <v>1849</v>
      </c>
      <c r="W8" s="1038"/>
      <c r="X8" s="1038"/>
      <c r="Y8" s="1038"/>
      <c r="Z8" s="1038"/>
      <c r="AA8" s="1038">
        <v>5</v>
      </c>
      <c r="AB8" s="1038"/>
      <c r="AC8" s="1038"/>
      <c r="AD8" s="1038"/>
      <c r="AE8" s="1039"/>
      <c r="AF8" s="1031">
        <v>5</v>
      </c>
      <c r="AG8" s="1032"/>
      <c r="AH8" s="1032"/>
      <c r="AI8" s="1032"/>
      <c r="AJ8" s="1033"/>
      <c r="AK8" s="1080">
        <v>274</v>
      </c>
      <c r="AL8" s="1081"/>
      <c r="AM8" s="1081"/>
      <c r="AN8" s="1081"/>
      <c r="AO8" s="1081"/>
      <c r="AP8" s="1081">
        <v>7270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561</v>
      </c>
      <c r="BT8" s="1009"/>
      <c r="BU8" s="1009"/>
      <c r="BV8" s="1009"/>
      <c r="BW8" s="1009"/>
      <c r="BX8" s="1009"/>
      <c r="BY8" s="1009"/>
      <c r="BZ8" s="1009"/>
      <c r="CA8" s="1009"/>
      <c r="CB8" s="1009"/>
      <c r="CC8" s="1009"/>
      <c r="CD8" s="1009"/>
      <c r="CE8" s="1009"/>
      <c r="CF8" s="1009"/>
      <c r="CG8" s="1010"/>
      <c r="CH8" s="983">
        <v>-1</v>
      </c>
      <c r="CI8" s="984"/>
      <c r="CJ8" s="984"/>
      <c r="CK8" s="984"/>
      <c r="CL8" s="985"/>
      <c r="CM8" s="983">
        <v>146</v>
      </c>
      <c r="CN8" s="984"/>
      <c r="CO8" s="984"/>
      <c r="CP8" s="984"/>
      <c r="CQ8" s="985"/>
      <c r="CR8" s="983">
        <v>45</v>
      </c>
      <c r="CS8" s="984"/>
      <c r="CT8" s="984"/>
      <c r="CU8" s="984"/>
      <c r="CV8" s="985"/>
      <c r="CW8" s="983" t="s">
        <v>546</v>
      </c>
      <c r="CX8" s="984"/>
      <c r="CY8" s="984"/>
      <c r="CZ8" s="984"/>
      <c r="DA8" s="985"/>
      <c r="DB8" s="983" t="s">
        <v>547</v>
      </c>
      <c r="DC8" s="984"/>
      <c r="DD8" s="984"/>
      <c r="DE8" s="984"/>
      <c r="DF8" s="985"/>
      <c r="DG8" s="983" t="s">
        <v>547</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25" t="s">
        <v>364</v>
      </c>
      <c r="C9" s="1026"/>
      <c r="D9" s="1026"/>
      <c r="E9" s="1026"/>
      <c r="F9" s="1026"/>
      <c r="G9" s="1026"/>
      <c r="H9" s="1026"/>
      <c r="I9" s="1026"/>
      <c r="J9" s="1026"/>
      <c r="K9" s="1026"/>
      <c r="L9" s="1026"/>
      <c r="M9" s="1026"/>
      <c r="N9" s="1026"/>
      <c r="O9" s="1026"/>
      <c r="P9" s="1027"/>
      <c r="Q9" s="1037">
        <v>8285</v>
      </c>
      <c r="R9" s="1038"/>
      <c r="S9" s="1038"/>
      <c r="T9" s="1038"/>
      <c r="U9" s="1038"/>
      <c r="V9" s="1038">
        <v>3787</v>
      </c>
      <c r="W9" s="1038"/>
      <c r="X9" s="1038"/>
      <c r="Y9" s="1038"/>
      <c r="Z9" s="1038"/>
      <c r="AA9" s="1038">
        <v>4499</v>
      </c>
      <c r="AB9" s="1038"/>
      <c r="AC9" s="1038"/>
      <c r="AD9" s="1038"/>
      <c r="AE9" s="1039"/>
      <c r="AF9" s="1031" t="s">
        <v>110</v>
      </c>
      <c r="AG9" s="1032"/>
      <c r="AH9" s="1032"/>
      <c r="AI9" s="1032"/>
      <c r="AJ9" s="1033"/>
      <c r="AK9" s="1080">
        <v>8003</v>
      </c>
      <c r="AL9" s="1081"/>
      <c r="AM9" s="1081"/>
      <c r="AN9" s="1081"/>
      <c r="AO9" s="1081"/>
      <c r="AP9" s="1081">
        <v>0</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549</v>
      </c>
      <c r="BT9" s="1009"/>
      <c r="BU9" s="1009"/>
      <c r="BV9" s="1009"/>
      <c r="BW9" s="1009"/>
      <c r="BX9" s="1009"/>
      <c r="BY9" s="1009"/>
      <c r="BZ9" s="1009"/>
      <c r="CA9" s="1009"/>
      <c r="CB9" s="1009"/>
      <c r="CC9" s="1009"/>
      <c r="CD9" s="1009"/>
      <c r="CE9" s="1009"/>
      <c r="CF9" s="1009"/>
      <c r="CG9" s="1010"/>
      <c r="CH9" s="983">
        <v>6</v>
      </c>
      <c r="CI9" s="984"/>
      <c r="CJ9" s="984"/>
      <c r="CK9" s="984"/>
      <c r="CL9" s="985"/>
      <c r="CM9" s="983">
        <v>117</v>
      </c>
      <c r="CN9" s="984"/>
      <c r="CO9" s="984"/>
      <c r="CP9" s="984"/>
      <c r="CQ9" s="985"/>
      <c r="CR9" s="983">
        <v>100</v>
      </c>
      <c r="CS9" s="984"/>
      <c r="CT9" s="984"/>
      <c r="CU9" s="984"/>
      <c r="CV9" s="985"/>
      <c r="CW9" s="983" t="s">
        <v>546</v>
      </c>
      <c r="CX9" s="984"/>
      <c r="CY9" s="984"/>
      <c r="CZ9" s="984"/>
      <c r="DA9" s="985"/>
      <c r="DB9" s="983" t="s">
        <v>546</v>
      </c>
      <c r="DC9" s="984"/>
      <c r="DD9" s="984"/>
      <c r="DE9" s="984"/>
      <c r="DF9" s="985"/>
      <c r="DG9" s="983" t="s">
        <v>546</v>
      </c>
      <c r="DH9" s="984"/>
      <c r="DI9" s="984"/>
      <c r="DJ9" s="984"/>
      <c r="DK9" s="985"/>
      <c r="DL9" s="983" t="s">
        <v>546</v>
      </c>
      <c r="DM9" s="984"/>
      <c r="DN9" s="984"/>
      <c r="DO9" s="984"/>
      <c r="DP9" s="985"/>
      <c r="DQ9" s="983" t="s">
        <v>546</v>
      </c>
      <c r="DR9" s="984"/>
      <c r="DS9" s="984"/>
      <c r="DT9" s="984"/>
      <c r="DU9" s="985"/>
      <c r="DV9" s="986"/>
      <c r="DW9" s="987"/>
      <c r="DX9" s="987"/>
      <c r="DY9" s="987"/>
      <c r="DZ9" s="988"/>
      <c r="EA9" s="205"/>
    </row>
    <row r="10" spans="1:131" s="206" customFormat="1" ht="26.25" customHeight="1">
      <c r="A10" s="212">
        <v>4</v>
      </c>
      <c r="B10" s="1025" t="s">
        <v>365</v>
      </c>
      <c r="C10" s="1026"/>
      <c r="D10" s="1026"/>
      <c r="E10" s="1026"/>
      <c r="F10" s="1026"/>
      <c r="G10" s="1026"/>
      <c r="H10" s="1026"/>
      <c r="I10" s="1026"/>
      <c r="J10" s="1026"/>
      <c r="K10" s="1026"/>
      <c r="L10" s="1026"/>
      <c r="M10" s="1026"/>
      <c r="N10" s="1026"/>
      <c r="O10" s="1026"/>
      <c r="P10" s="1027"/>
      <c r="Q10" s="1037">
        <v>416</v>
      </c>
      <c r="R10" s="1038"/>
      <c r="S10" s="1038"/>
      <c r="T10" s="1038"/>
      <c r="U10" s="1038"/>
      <c r="V10" s="1038">
        <v>416</v>
      </c>
      <c r="W10" s="1038"/>
      <c r="X10" s="1038"/>
      <c r="Y10" s="1038"/>
      <c r="Z10" s="1038"/>
      <c r="AA10" s="1038">
        <v>0</v>
      </c>
      <c r="AB10" s="1038"/>
      <c r="AC10" s="1038"/>
      <c r="AD10" s="1038"/>
      <c r="AE10" s="1039"/>
      <c r="AF10" s="1031" t="s">
        <v>110</v>
      </c>
      <c r="AG10" s="1032"/>
      <c r="AH10" s="1032"/>
      <c r="AI10" s="1032"/>
      <c r="AJ10" s="1033"/>
      <c r="AK10" s="1080">
        <v>416</v>
      </c>
      <c r="AL10" s="1081"/>
      <c r="AM10" s="1081"/>
      <c r="AN10" s="1081"/>
      <c r="AO10" s="1081"/>
      <c r="AP10" s="1081">
        <v>0</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550</v>
      </c>
      <c r="BT10" s="1009"/>
      <c r="BU10" s="1009"/>
      <c r="BV10" s="1009"/>
      <c r="BW10" s="1009"/>
      <c r="BX10" s="1009"/>
      <c r="BY10" s="1009"/>
      <c r="BZ10" s="1009"/>
      <c r="CA10" s="1009"/>
      <c r="CB10" s="1009"/>
      <c r="CC10" s="1009"/>
      <c r="CD10" s="1009"/>
      <c r="CE10" s="1009"/>
      <c r="CF10" s="1009"/>
      <c r="CG10" s="1010"/>
      <c r="CH10" s="983">
        <v>3</v>
      </c>
      <c r="CI10" s="984"/>
      <c r="CJ10" s="984"/>
      <c r="CK10" s="984"/>
      <c r="CL10" s="985"/>
      <c r="CM10" s="983">
        <v>57</v>
      </c>
      <c r="CN10" s="984"/>
      <c r="CO10" s="984"/>
      <c r="CP10" s="984"/>
      <c r="CQ10" s="985"/>
      <c r="CR10" s="983">
        <v>25</v>
      </c>
      <c r="CS10" s="984"/>
      <c r="CT10" s="984"/>
      <c r="CU10" s="984"/>
      <c r="CV10" s="985"/>
      <c r="CW10" s="983">
        <v>15</v>
      </c>
      <c r="CX10" s="984"/>
      <c r="CY10" s="984"/>
      <c r="CZ10" s="984"/>
      <c r="DA10" s="985"/>
      <c r="DB10" s="983" t="s">
        <v>546</v>
      </c>
      <c r="DC10" s="984"/>
      <c r="DD10" s="984"/>
      <c r="DE10" s="984"/>
      <c r="DF10" s="985"/>
      <c r="DG10" s="983" t="s">
        <v>560</v>
      </c>
      <c r="DH10" s="984"/>
      <c r="DI10" s="984"/>
      <c r="DJ10" s="984"/>
      <c r="DK10" s="985"/>
      <c r="DL10" s="983" t="s">
        <v>560</v>
      </c>
      <c r="DM10" s="984"/>
      <c r="DN10" s="984"/>
      <c r="DO10" s="984"/>
      <c r="DP10" s="985"/>
      <c r="DQ10" s="983" t="s">
        <v>560</v>
      </c>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551</v>
      </c>
      <c r="BT11" s="1009"/>
      <c r="BU11" s="1009"/>
      <c r="BV11" s="1009"/>
      <c r="BW11" s="1009"/>
      <c r="BX11" s="1009"/>
      <c r="BY11" s="1009"/>
      <c r="BZ11" s="1009"/>
      <c r="CA11" s="1009"/>
      <c r="CB11" s="1009"/>
      <c r="CC11" s="1009"/>
      <c r="CD11" s="1009"/>
      <c r="CE11" s="1009"/>
      <c r="CF11" s="1009"/>
      <c r="CG11" s="1010"/>
      <c r="CH11" s="983" t="s">
        <v>546</v>
      </c>
      <c r="CI11" s="984"/>
      <c r="CJ11" s="984"/>
      <c r="CK11" s="984"/>
      <c r="CL11" s="985"/>
      <c r="CM11" s="983" t="s">
        <v>546</v>
      </c>
      <c r="CN11" s="984"/>
      <c r="CO11" s="984"/>
      <c r="CP11" s="984"/>
      <c r="CQ11" s="985"/>
      <c r="CR11" s="983">
        <v>11</v>
      </c>
      <c r="CS11" s="984"/>
      <c r="CT11" s="984"/>
      <c r="CU11" s="984"/>
      <c r="CV11" s="985"/>
      <c r="CW11" s="983" t="s">
        <v>546</v>
      </c>
      <c r="CX11" s="984"/>
      <c r="CY11" s="984"/>
      <c r="CZ11" s="984"/>
      <c r="DA11" s="985"/>
      <c r="DB11" s="983" t="s">
        <v>559</v>
      </c>
      <c r="DC11" s="984"/>
      <c r="DD11" s="984"/>
      <c r="DE11" s="984"/>
      <c r="DF11" s="985"/>
      <c r="DG11" s="983" t="s">
        <v>546</v>
      </c>
      <c r="DH11" s="984"/>
      <c r="DI11" s="984"/>
      <c r="DJ11" s="984"/>
      <c r="DK11" s="985"/>
      <c r="DL11" s="983" t="s">
        <v>546</v>
      </c>
      <c r="DM11" s="984"/>
      <c r="DN11" s="984"/>
      <c r="DO11" s="984"/>
      <c r="DP11" s="985"/>
      <c r="DQ11" s="983" t="s">
        <v>546</v>
      </c>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552</v>
      </c>
      <c r="BT12" s="1009"/>
      <c r="BU12" s="1009"/>
      <c r="BV12" s="1009"/>
      <c r="BW12" s="1009"/>
      <c r="BX12" s="1009"/>
      <c r="BY12" s="1009"/>
      <c r="BZ12" s="1009"/>
      <c r="CA12" s="1009"/>
      <c r="CB12" s="1009"/>
      <c r="CC12" s="1009"/>
      <c r="CD12" s="1009"/>
      <c r="CE12" s="1009"/>
      <c r="CF12" s="1009"/>
      <c r="CG12" s="1010"/>
      <c r="CH12" s="983" t="s">
        <v>546</v>
      </c>
      <c r="CI12" s="984"/>
      <c r="CJ12" s="984"/>
      <c r="CK12" s="984"/>
      <c r="CL12" s="985"/>
      <c r="CM12" s="983" t="s">
        <v>546</v>
      </c>
      <c r="CN12" s="984"/>
      <c r="CO12" s="984"/>
      <c r="CP12" s="984"/>
      <c r="CQ12" s="985"/>
      <c r="CR12" s="983">
        <v>4</v>
      </c>
      <c r="CS12" s="984"/>
      <c r="CT12" s="984"/>
      <c r="CU12" s="984"/>
      <c r="CV12" s="985"/>
      <c r="CW12" s="983" t="s">
        <v>546</v>
      </c>
      <c r="CX12" s="984"/>
      <c r="CY12" s="984"/>
      <c r="CZ12" s="984"/>
      <c r="DA12" s="985"/>
      <c r="DB12" s="983" t="s">
        <v>559</v>
      </c>
      <c r="DC12" s="984"/>
      <c r="DD12" s="984"/>
      <c r="DE12" s="984"/>
      <c r="DF12" s="985"/>
      <c r="DG12" s="983" t="s">
        <v>547</v>
      </c>
      <c r="DH12" s="984"/>
      <c r="DI12" s="984"/>
      <c r="DJ12" s="984"/>
      <c r="DK12" s="985"/>
      <c r="DL12" s="983" t="s">
        <v>547</v>
      </c>
      <c r="DM12" s="984"/>
      <c r="DN12" s="984"/>
      <c r="DO12" s="984"/>
      <c r="DP12" s="985"/>
      <c r="DQ12" s="983" t="s">
        <v>547</v>
      </c>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553</v>
      </c>
      <c r="BT13" s="1009"/>
      <c r="BU13" s="1009"/>
      <c r="BV13" s="1009"/>
      <c r="BW13" s="1009"/>
      <c r="BX13" s="1009"/>
      <c r="BY13" s="1009"/>
      <c r="BZ13" s="1009"/>
      <c r="CA13" s="1009"/>
      <c r="CB13" s="1009"/>
      <c r="CC13" s="1009"/>
      <c r="CD13" s="1009"/>
      <c r="CE13" s="1009"/>
      <c r="CF13" s="1009"/>
      <c r="CG13" s="1010"/>
      <c r="CH13" s="983">
        <v>-6</v>
      </c>
      <c r="CI13" s="984"/>
      <c r="CJ13" s="984"/>
      <c r="CK13" s="984"/>
      <c r="CL13" s="985"/>
      <c r="CM13" s="983">
        <v>-48</v>
      </c>
      <c r="CN13" s="984"/>
      <c r="CO13" s="984"/>
      <c r="CP13" s="984"/>
      <c r="CQ13" s="985"/>
      <c r="CR13" s="983">
        <v>1</v>
      </c>
      <c r="CS13" s="984"/>
      <c r="CT13" s="984"/>
      <c r="CU13" s="984"/>
      <c r="CV13" s="985"/>
      <c r="CW13" s="983">
        <v>7</v>
      </c>
      <c r="CX13" s="984"/>
      <c r="CY13" s="984"/>
      <c r="CZ13" s="984"/>
      <c r="DA13" s="985"/>
      <c r="DB13" s="983">
        <v>51</v>
      </c>
      <c r="DC13" s="984"/>
      <c r="DD13" s="984"/>
      <c r="DE13" s="984"/>
      <c r="DF13" s="985"/>
      <c r="DG13" s="983" t="s">
        <v>547</v>
      </c>
      <c r="DH13" s="984"/>
      <c r="DI13" s="984"/>
      <c r="DJ13" s="984"/>
      <c r="DK13" s="985"/>
      <c r="DL13" s="983" t="s">
        <v>547</v>
      </c>
      <c r="DM13" s="984"/>
      <c r="DN13" s="984"/>
      <c r="DO13" s="984"/>
      <c r="DP13" s="985"/>
      <c r="DQ13" s="983" t="s">
        <v>547</v>
      </c>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554</v>
      </c>
      <c r="BT14" s="1009"/>
      <c r="BU14" s="1009"/>
      <c r="BV14" s="1009"/>
      <c r="BW14" s="1009"/>
      <c r="BX14" s="1009"/>
      <c r="BY14" s="1009"/>
      <c r="BZ14" s="1009"/>
      <c r="CA14" s="1009"/>
      <c r="CB14" s="1009"/>
      <c r="CC14" s="1009"/>
      <c r="CD14" s="1009"/>
      <c r="CE14" s="1009"/>
      <c r="CF14" s="1009"/>
      <c r="CG14" s="1010"/>
      <c r="CH14" s="983">
        <v>49</v>
      </c>
      <c r="CI14" s="984"/>
      <c r="CJ14" s="984"/>
      <c r="CK14" s="984"/>
      <c r="CL14" s="985"/>
      <c r="CM14" s="983">
        <v>94</v>
      </c>
      <c r="CN14" s="984"/>
      <c r="CO14" s="984"/>
      <c r="CP14" s="984"/>
      <c r="CQ14" s="985"/>
      <c r="CR14" s="983">
        <v>30</v>
      </c>
      <c r="CS14" s="984"/>
      <c r="CT14" s="984"/>
      <c r="CU14" s="984"/>
      <c r="CV14" s="985"/>
      <c r="CW14" s="983" t="s">
        <v>546</v>
      </c>
      <c r="CX14" s="984"/>
      <c r="CY14" s="984"/>
      <c r="CZ14" s="984"/>
      <c r="DA14" s="985"/>
      <c r="DB14" s="983" t="s">
        <v>546</v>
      </c>
      <c r="DC14" s="984"/>
      <c r="DD14" s="984"/>
      <c r="DE14" s="984"/>
      <c r="DF14" s="985"/>
      <c r="DG14" s="983" t="s">
        <v>547</v>
      </c>
      <c r="DH14" s="984"/>
      <c r="DI14" s="984"/>
      <c r="DJ14" s="984"/>
      <c r="DK14" s="985"/>
      <c r="DL14" s="983" t="s">
        <v>547</v>
      </c>
      <c r="DM14" s="984"/>
      <c r="DN14" s="984"/>
      <c r="DO14" s="984"/>
      <c r="DP14" s="985"/>
      <c r="DQ14" s="983" t="s">
        <v>547</v>
      </c>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555</v>
      </c>
      <c r="BT15" s="1009"/>
      <c r="BU15" s="1009"/>
      <c r="BV15" s="1009"/>
      <c r="BW15" s="1009"/>
      <c r="BX15" s="1009"/>
      <c r="BY15" s="1009"/>
      <c r="BZ15" s="1009"/>
      <c r="CA15" s="1009"/>
      <c r="CB15" s="1009"/>
      <c r="CC15" s="1009"/>
      <c r="CD15" s="1009"/>
      <c r="CE15" s="1009"/>
      <c r="CF15" s="1009"/>
      <c r="CG15" s="1010"/>
      <c r="CH15" s="983">
        <v>8</v>
      </c>
      <c r="CI15" s="984"/>
      <c r="CJ15" s="984"/>
      <c r="CK15" s="984"/>
      <c r="CL15" s="985"/>
      <c r="CM15" s="983">
        <v>154</v>
      </c>
      <c r="CN15" s="984"/>
      <c r="CO15" s="984"/>
      <c r="CP15" s="984"/>
      <c r="CQ15" s="985"/>
      <c r="CR15" s="983">
        <v>45</v>
      </c>
      <c r="CS15" s="984"/>
      <c r="CT15" s="984"/>
      <c r="CU15" s="984"/>
      <c r="CV15" s="985"/>
      <c r="CW15" s="983" t="s">
        <v>546</v>
      </c>
      <c r="CX15" s="984"/>
      <c r="CY15" s="984"/>
      <c r="CZ15" s="984"/>
      <c r="DA15" s="985"/>
      <c r="DB15" s="983" t="s">
        <v>547</v>
      </c>
      <c r="DC15" s="984"/>
      <c r="DD15" s="984"/>
      <c r="DE15" s="984"/>
      <c r="DF15" s="985"/>
      <c r="DG15" s="983" t="s">
        <v>546</v>
      </c>
      <c r="DH15" s="984"/>
      <c r="DI15" s="984"/>
      <c r="DJ15" s="984"/>
      <c r="DK15" s="985"/>
      <c r="DL15" s="983" t="s">
        <v>546</v>
      </c>
      <c r="DM15" s="984"/>
      <c r="DN15" s="984"/>
      <c r="DO15" s="984"/>
      <c r="DP15" s="985"/>
      <c r="DQ15" s="983" t="s">
        <v>546</v>
      </c>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556</v>
      </c>
      <c r="BT16" s="1009"/>
      <c r="BU16" s="1009"/>
      <c r="BV16" s="1009"/>
      <c r="BW16" s="1009"/>
      <c r="BX16" s="1009"/>
      <c r="BY16" s="1009"/>
      <c r="BZ16" s="1009"/>
      <c r="CA16" s="1009"/>
      <c r="CB16" s="1009"/>
      <c r="CC16" s="1009"/>
      <c r="CD16" s="1009"/>
      <c r="CE16" s="1009"/>
      <c r="CF16" s="1009"/>
      <c r="CG16" s="1010"/>
      <c r="CH16" s="983" t="s">
        <v>546</v>
      </c>
      <c r="CI16" s="984"/>
      <c r="CJ16" s="984"/>
      <c r="CK16" s="984"/>
      <c r="CL16" s="985"/>
      <c r="CM16" s="983" t="s">
        <v>546</v>
      </c>
      <c r="CN16" s="984"/>
      <c r="CO16" s="984"/>
      <c r="CP16" s="984"/>
      <c r="CQ16" s="985"/>
      <c r="CR16" s="983">
        <v>2</v>
      </c>
      <c r="CS16" s="984"/>
      <c r="CT16" s="984"/>
      <c r="CU16" s="984"/>
      <c r="CV16" s="985"/>
      <c r="CW16" s="983" t="s">
        <v>546</v>
      </c>
      <c r="CX16" s="984"/>
      <c r="CY16" s="984"/>
      <c r="CZ16" s="984"/>
      <c r="DA16" s="985"/>
      <c r="DB16" s="983" t="s">
        <v>547</v>
      </c>
      <c r="DC16" s="984"/>
      <c r="DD16" s="984"/>
      <c r="DE16" s="984"/>
      <c r="DF16" s="985"/>
      <c r="DG16" s="983" t="s">
        <v>546</v>
      </c>
      <c r="DH16" s="984"/>
      <c r="DI16" s="984"/>
      <c r="DJ16" s="984"/>
      <c r="DK16" s="985"/>
      <c r="DL16" s="983" t="s">
        <v>546</v>
      </c>
      <c r="DM16" s="984"/>
      <c r="DN16" s="984"/>
      <c r="DO16" s="984"/>
      <c r="DP16" s="985"/>
      <c r="DQ16" s="983" t="s">
        <v>546</v>
      </c>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557</v>
      </c>
      <c r="BT17" s="1009"/>
      <c r="BU17" s="1009"/>
      <c r="BV17" s="1009"/>
      <c r="BW17" s="1009"/>
      <c r="BX17" s="1009"/>
      <c r="BY17" s="1009"/>
      <c r="BZ17" s="1009"/>
      <c r="CA17" s="1009"/>
      <c r="CB17" s="1009"/>
      <c r="CC17" s="1009"/>
      <c r="CD17" s="1009"/>
      <c r="CE17" s="1009"/>
      <c r="CF17" s="1009"/>
      <c r="CG17" s="1010"/>
      <c r="CH17" s="983">
        <v>4</v>
      </c>
      <c r="CI17" s="984"/>
      <c r="CJ17" s="984"/>
      <c r="CK17" s="984"/>
      <c r="CL17" s="985"/>
      <c r="CM17" s="983">
        <v>733</v>
      </c>
      <c r="CN17" s="984"/>
      <c r="CO17" s="984"/>
      <c r="CP17" s="984"/>
      <c r="CQ17" s="985"/>
      <c r="CR17" s="983">
        <v>353</v>
      </c>
      <c r="CS17" s="984"/>
      <c r="CT17" s="984"/>
      <c r="CU17" s="984"/>
      <c r="CV17" s="985"/>
      <c r="CW17" s="983" t="s">
        <v>546</v>
      </c>
      <c r="CX17" s="984"/>
      <c r="CY17" s="984"/>
      <c r="CZ17" s="984"/>
      <c r="DA17" s="985"/>
      <c r="DB17" s="983" t="s">
        <v>546</v>
      </c>
      <c r="DC17" s="984"/>
      <c r="DD17" s="984"/>
      <c r="DE17" s="984"/>
      <c r="DF17" s="985"/>
      <c r="DG17" s="983" t="s">
        <v>547</v>
      </c>
      <c r="DH17" s="984"/>
      <c r="DI17" s="984"/>
      <c r="DJ17" s="984"/>
      <c r="DK17" s="985"/>
      <c r="DL17" s="983" t="s">
        <v>547</v>
      </c>
      <c r="DM17" s="984"/>
      <c r="DN17" s="984"/>
      <c r="DO17" s="984"/>
      <c r="DP17" s="985"/>
      <c r="DQ17" s="983" t="s">
        <v>547</v>
      </c>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558</v>
      </c>
      <c r="BT18" s="1009"/>
      <c r="BU18" s="1009"/>
      <c r="BV18" s="1009"/>
      <c r="BW18" s="1009"/>
      <c r="BX18" s="1009"/>
      <c r="BY18" s="1009"/>
      <c r="BZ18" s="1009"/>
      <c r="CA18" s="1009"/>
      <c r="CB18" s="1009"/>
      <c r="CC18" s="1009"/>
      <c r="CD18" s="1009"/>
      <c r="CE18" s="1009"/>
      <c r="CF18" s="1009"/>
      <c r="CG18" s="1010"/>
      <c r="CH18" s="983">
        <v>1</v>
      </c>
      <c r="CI18" s="984"/>
      <c r="CJ18" s="984"/>
      <c r="CK18" s="984"/>
      <c r="CL18" s="985"/>
      <c r="CM18" s="983">
        <v>7</v>
      </c>
      <c r="CN18" s="984"/>
      <c r="CO18" s="984"/>
      <c r="CP18" s="984"/>
      <c r="CQ18" s="985"/>
      <c r="CR18" s="983">
        <v>3</v>
      </c>
      <c r="CS18" s="984"/>
      <c r="CT18" s="984"/>
      <c r="CU18" s="984"/>
      <c r="CV18" s="985"/>
      <c r="CW18" s="983" t="s">
        <v>546</v>
      </c>
      <c r="CX18" s="984"/>
      <c r="CY18" s="984"/>
      <c r="CZ18" s="984"/>
      <c r="DA18" s="985"/>
      <c r="DB18" s="983" t="s">
        <v>559</v>
      </c>
      <c r="DC18" s="984"/>
      <c r="DD18" s="984"/>
      <c r="DE18" s="984"/>
      <c r="DF18" s="985"/>
      <c r="DG18" s="983" t="s">
        <v>546</v>
      </c>
      <c r="DH18" s="984"/>
      <c r="DI18" s="984"/>
      <c r="DJ18" s="984"/>
      <c r="DK18" s="985"/>
      <c r="DL18" s="983" t="s">
        <v>546</v>
      </c>
      <c r="DM18" s="984"/>
      <c r="DN18" s="984"/>
      <c r="DO18" s="984"/>
      <c r="DP18" s="985"/>
      <c r="DQ18" s="983" t="s">
        <v>546</v>
      </c>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297141</v>
      </c>
      <c r="R23" s="1063"/>
      <c r="S23" s="1063"/>
      <c r="T23" s="1063"/>
      <c r="U23" s="1063"/>
      <c r="V23" s="1063">
        <v>253351</v>
      </c>
      <c r="W23" s="1063"/>
      <c r="X23" s="1063"/>
      <c r="Y23" s="1063"/>
      <c r="Z23" s="1063"/>
      <c r="AA23" s="1063">
        <v>43791</v>
      </c>
      <c r="AB23" s="1063"/>
      <c r="AC23" s="1063"/>
      <c r="AD23" s="1063"/>
      <c r="AE23" s="1064"/>
      <c r="AF23" s="1065">
        <v>9362</v>
      </c>
      <c r="AG23" s="1063"/>
      <c r="AH23" s="1063"/>
      <c r="AI23" s="1063"/>
      <c r="AJ23" s="1066"/>
      <c r="AK23" s="1067"/>
      <c r="AL23" s="1068"/>
      <c r="AM23" s="1068"/>
      <c r="AN23" s="1068"/>
      <c r="AO23" s="1068"/>
      <c r="AP23" s="1063">
        <v>71166</v>
      </c>
      <c r="AQ23" s="1063"/>
      <c r="AR23" s="1063"/>
      <c r="AS23" s="1063"/>
      <c r="AT23" s="1063"/>
      <c r="AU23" s="1069"/>
      <c r="AV23" s="1069"/>
      <c r="AW23" s="1069"/>
      <c r="AX23" s="1069"/>
      <c r="AY23" s="1070"/>
      <c r="AZ23" s="1059" t="s">
        <v>110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345</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352</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22</v>
      </c>
      <c r="R28" s="1048"/>
      <c r="S28" s="1048"/>
      <c r="T28" s="1048"/>
      <c r="U28" s="1048"/>
      <c r="V28" s="1048">
        <v>22</v>
      </c>
      <c r="W28" s="1048"/>
      <c r="X28" s="1048"/>
      <c r="Y28" s="1048"/>
      <c r="Z28" s="1048"/>
      <c r="AA28" s="1048">
        <v>0</v>
      </c>
      <c r="AB28" s="1048"/>
      <c r="AC28" s="1048"/>
      <c r="AD28" s="1048"/>
      <c r="AE28" s="1049"/>
      <c r="AF28" s="1050" t="s">
        <v>110</v>
      </c>
      <c r="AG28" s="1048"/>
      <c r="AH28" s="1048"/>
      <c r="AI28" s="1048"/>
      <c r="AJ28" s="1051"/>
      <c r="AK28" s="1052">
        <v>11</v>
      </c>
      <c r="AL28" s="1040"/>
      <c r="AM28" s="1040"/>
      <c r="AN28" s="1040"/>
      <c r="AO28" s="1040"/>
      <c r="AP28" s="1040">
        <v>53</v>
      </c>
      <c r="AQ28" s="1040"/>
      <c r="AR28" s="1040"/>
      <c r="AS28" s="1040"/>
      <c r="AT28" s="1040"/>
      <c r="AU28" s="1040">
        <v>30</v>
      </c>
      <c r="AV28" s="1040"/>
      <c r="AW28" s="1040"/>
      <c r="AX28" s="1040"/>
      <c r="AY28" s="1040"/>
      <c r="AZ28" s="1041" t="s">
        <v>547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380</v>
      </c>
      <c r="C29" s="1026"/>
      <c r="D29" s="1026"/>
      <c r="E29" s="1026"/>
      <c r="F29" s="1026"/>
      <c r="G29" s="1026"/>
      <c r="H29" s="1026"/>
      <c r="I29" s="1026"/>
      <c r="J29" s="1026"/>
      <c r="K29" s="1026"/>
      <c r="L29" s="1026"/>
      <c r="M29" s="1026"/>
      <c r="N29" s="1026"/>
      <c r="O29" s="1026"/>
      <c r="P29" s="1027"/>
      <c r="Q29" s="1037">
        <v>20918</v>
      </c>
      <c r="R29" s="1038"/>
      <c r="S29" s="1038"/>
      <c r="T29" s="1038"/>
      <c r="U29" s="1038"/>
      <c r="V29" s="1038">
        <v>20890</v>
      </c>
      <c r="W29" s="1038"/>
      <c r="X29" s="1038"/>
      <c r="Y29" s="1038"/>
      <c r="Z29" s="1038"/>
      <c r="AA29" s="1038">
        <v>28</v>
      </c>
      <c r="AB29" s="1038"/>
      <c r="AC29" s="1038"/>
      <c r="AD29" s="1038"/>
      <c r="AE29" s="1039"/>
      <c r="AF29" s="1031">
        <v>28</v>
      </c>
      <c r="AG29" s="1032"/>
      <c r="AH29" s="1032"/>
      <c r="AI29" s="1032"/>
      <c r="AJ29" s="1033"/>
      <c r="AK29" s="974">
        <v>1306</v>
      </c>
      <c r="AL29" s="965"/>
      <c r="AM29" s="965"/>
      <c r="AN29" s="965"/>
      <c r="AO29" s="965"/>
      <c r="AP29" s="965" t="s">
        <v>546</v>
      </c>
      <c r="AQ29" s="965"/>
      <c r="AR29" s="965"/>
      <c r="AS29" s="965"/>
      <c r="AT29" s="965"/>
      <c r="AU29" s="965" t="s">
        <v>546</v>
      </c>
      <c r="AV29" s="965"/>
      <c r="AW29" s="965"/>
      <c r="AX29" s="965"/>
      <c r="AY29" s="965"/>
      <c r="AZ29" s="1036" t="s">
        <v>547</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381</v>
      </c>
      <c r="C30" s="1026"/>
      <c r="D30" s="1026"/>
      <c r="E30" s="1026"/>
      <c r="F30" s="1026"/>
      <c r="G30" s="1026"/>
      <c r="H30" s="1026"/>
      <c r="I30" s="1026"/>
      <c r="J30" s="1026"/>
      <c r="K30" s="1026"/>
      <c r="L30" s="1026"/>
      <c r="M30" s="1026"/>
      <c r="N30" s="1026"/>
      <c r="O30" s="1026"/>
      <c r="P30" s="1027"/>
      <c r="Q30" s="1037">
        <v>1514</v>
      </c>
      <c r="R30" s="1038"/>
      <c r="S30" s="1038"/>
      <c r="T30" s="1038"/>
      <c r="U30" s="1038"/>
      <c r="V30" s="1038">
        <v>1501</v>
      </c>
      <c r="W30" s="1038"/>
      <c r="X30" s="1038"/>
      <c r="Y30" s="1038"/>
      <c r="Z30" s="1038"/>
      <c r="AA30" s="1038">
        <v>13</v>
      </c>
      <c r="AB30" s="1038"/>
      <c r="AC30" s="1038"/>
      <c r="AD30" s="1038"/>
      <c r="AE30" s="1039"/>
      <c r="AF30" s="1031">
        <v>13</v>
      </c>
      <c r="AG30" s="1032"/>
      <c r="AH30" s="1032"/>
      <c r="AI30" s="1032"/>
      <c r="AJ30" s="1033"/>
      <c r="AK30" s="974">
        <v>427</v>
      </c>
      <c r="AL30" s="965"/>
      <c r="AM30" s="965"/>
      <c r="AN30" s="965"/>
      <c r="AO30" s="965"/>
      <c r="AP30" s="965" t="s">
        <v>546</v>
      </c>
      <c r="AQ30" s="965"/>
      <c r="AR30" s="965"/>
      <c r="AS30" s="965"/>
      <c r="AT30" s="965"/>
      <c r="AU30" s="965" t="s">
        <v>547</v>
      </c>
      <c r="AV30" s="965"/>
      <c r="AW30" s="965"/>
      <c r="AX30" s="965"/>
      <c r="AY30" s="965"/>
      <c r="AZ30" s="1036" t="s">
        <v>547</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382</v>
      </c>
      <c r="C31" s="1026"/>
      <c r="D31" s="1026"/>
      <c r="E31" s="1026"/>
      <c r="F31" s="1026"/>
      <c r="G31" s="1026"/>
      <c r="H31" s="1026"/>
      <c r="I31" s="1026"/>
      <c r="J31" s="1026"/>
      <c r="K31" s="1026"/>
      <c r="L31" s="1026"/>
      <c r="M31" s="1026"/>
      <c r="N31" s="1026"/>
      <c r="O31" s="1026"/>
      <c r="P31" s="1027"/>
      <c r="Q31" s="1037">
        <v>11999</v>
      </c>
      <c r="R31" s="1038"/>
      <c r="S31" s="1038"/>
      <c r="T31" s="1038"/>
      <c r="U31" s="1038"/>
      <c r="V31" s="1038">
        <v>11929</v>
      </c>
      <c r="W31" s="1038"/>
      <c r="X31" s="1038"/>
      <c r="Y31" s="1038"/>
      <c r="Z31" s="1038"/>
      <c r="AA31" s="1038">
        <v>70</v>
      </c>
      <c r="AB31" s="1038"/>
      <c r="AC31" s="1038"/>
      <c r="AD31" s="1038"/>
      <c r="AE31" s="1039"/>
      <c r="AF31" s="1031">
        <v>69</v>
      </c>
      <c r="AG31" s="1032"/>
      <c r="AH31" s="1032"/>
      <c r="AI31" s="1032"/>
      <c r="AJ31" s="1033"/>
      <c r="AK31" s="974">
        <v>1602</v>
      </c>
      <c r="AL31" s="965"/>
      <c r="AM31" s="965"/>
      <c r="AN31" s="965"/>
      <c r="AO31" s="965"/>
      <c r="AP31" s="965" t="s">
        <v>546</v>
      </c>
      <c r="AQ31" s="965"/>
      <c r="AR31" s="965"/>
      <c r="AS31" s="965"/>
      <c r="AT31" s="965"/>
      <c r="AU31" s="965" t="s">
        <v>547</v>
      </c>
      <c r="AV31" s="965"/>
      <c r="AW31" s="965"/>
      <c r="AX31" s="965"/>
      <c r="AY31" s="965"/>
      <c r="AZ31" s="1036" t="s">
        <v>546</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383</v>
      </c>
      <c r="C32" s="1026"/>
      <c r="D32" s="1026"/>
      <c r="E32" s="1026"/>
      <c r="F32" s="1026"/>
      <c r="G32" s="1026"/>
      <c r="H32" s="1026"/>
      <c r="I32" s="1026"/>
      <c r="J32" s="1026"/>
      <c r="K32" s="1026"/>
      <c r="L32" s="1026"/>
      <c r="M32" s="1026"/>
      <c r="N32" s="1026"/>
      <c r="O32" s="1026"/>
      <c r="P32" s="1027"/>
      <c r="Q32" s="1037">
        <v>1450</v>
      </c>
      <c r="R32" s="1038"/>
      <c r="S32" s="1038"/>
      <c r="T32" s="1038"/>
      <c r="U32" s="1038"/>
      <c r="V32" s="1038">
        <v>1606</v>
      </c>
      <c r="W32" s="1038"/>
      <c r="X32" s="1038"/>
      <c r="Y32" s="1038"/>
      <c r="Z32" s="1038"/>
      <c r="AA32" s="1038">
        <v>156</v>
      </c>
      <c r="AB32" s="1038"/>
      <c r="AC32" s="1038"/>
      <c r="AD32" s="1038"/>
      <c r="AE32" s="1039"/>
      <c r="AF32" s="1031" t="s">
        <v>110</v>
      </c>
      <c r="AG32" s="1032"/>
      <c r="AH32" s="1032"/>
      <c r="AI32" s="1032"/>
      <c r="AJ32" s="1033"/>
      <c r="AK32" s="974">
        <v>1208</v>
      </c>
      <c r="AL32" s="965"/>
      <c r="AM32" s="965"/>
      <c r="AN32" s="965"/>
      <c r="AO32" s="965"/>
      <c r="AP32" s="965">
        <v>4807</v>
      </c>
      <c r="AQ32" s="965"/>
      <c r="AR32" s="965"/>
      <c r="AS32" s="965"/>
      <c r="AT32" s="965"/>
      <c r="AU32" s="965">
        <v>3374</v>
      </c>
      <c r="AV32" s="965"/>
      <c r="AW32" s="965"/>
      <c r="AX32" s="965"/>
      <c r="AY32" s="965"/>
      <c r="AZ32" s="1036" t="s">
        <v>546</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385</v>
      </c>
      <c r="C33" s="1026"/>
      <c r="D33" s="1026"/>
      <c r="E33" s="1026"/>
      <c r="F33" s="1026"/>
      <c r="G33" s="1026"/>
      <c r="H33" s="1026"/>
      <c r="I33" s="1026"/>
      <c r="J33" s="1026"/>
      <c r="K33" s="1026"/>
      <c r="L33" s="1026"/>
      <c r="M33" s="1026"/>
      <c r="N33" s="1026"/>
      <c r="O33" s="1026"/>
      <c r="P33" s="1027"/>
      <c r="Q33" s="1037">
        <v>267</v>
      </c>
      <c r="R33" s="1038"/>
      <c r="S33" s="1038"/>
      <c r="T33" s="1038"/>
      <c r="U33" s="1038"/>
      <c r="V33" s="1038">
        <v>267</v>
      </c>
      <c r="W33" s="1038"/>
      <c r="X33" s="1038"/>
      <c r="Y33" s="1038"/>
      <c r="Z33" s="1038"/>
      <c r="AA33" s="1038">
        <v>0</v>
      </c>
      <c r="AB33" s="1038"/>
      <c r="AC33" s="1038"/>
      <c r="AD33" s="1038"/>
      <c r="AE33" s="1039"/>
      <c r="AF33" s="1031" t="s">
        <v>110</v>
      </c>
      <c r="AG33" s="1032"/>
      <c r="AH33" s="1032"/>
      <c r="AI33" s="1032"/>
      <c r="AJ33" s="1033"/>
      <c r="AK33" s="974">
        <v>60</v>
      </c>
      <c r="AL33" s="965"/>
      <c r="AM33" s="965"/>
      <c r="AN33" s="965"/>
      <c r="AO33" s="965"/>
      <c r="AP33" s="965">
        <v>870</v>
      </c>
      <c r="AQ33" s="965"/>
      <c r="AR33" s="965"/>
      <c r="AS33" s="965"/>
      <c r="AT33" s="965"/>
      <c r="AU33" s="965">
        <v>644</v>
      </c>
      <c r="AV33" s="965"/>
      <c r="AW33" s="965"/>
      <c r="AX33" s="965"/>
      <c r="AY33" s="965"/>
      <c r="AZ33" s="1036" t="s">
        <v>546</v>
      </c>
      <c r="BA33" s="1036"/>
      <c r="BB33" s="1036"/>
      <c r="BC33" s="1036"/>
      <c r="BD33" s="1036"/>
      <c r="BE33" s="1020" t="s">
        <v>386</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387</v>
      </c>
      <c r="C34" s="1026"/>
      <c r="D34" s="1026"/>
      <c r="E34" s="1026"/>
      <c r="F34" s="1026"/>
      <c r="G34" s="1026"/>
      <c r="H34" s="1026"/>
      <c r="I34" s="1026"/>
      <c r="J34" s="1026"/>
      <c r="K34" s="1026"/>
      <c r="L34" s="1026"/>
      <c r="M34" s="1026"/>
      <c r="N34" s="1026"/>
      <c r="O34" s="1026"/>
      <c r="P34" s="1027"/>
      <c r="Q34" s="1037">
        <v>11970</v>
      </c>
      <c r="R34" s="1038"/>
      <c r="S34" s="1038"/>
      <c r="T34" s="1038"/>
      <c r="U34" s="1038"/>
      <c r="V34" s="1038">
        <v>9637</v>
      </c>
      <c r="W34" s="1038"/>
      <c r="X34" s="1038"/>
      <c r="Y34" s="1038"/>
      <c r="Z34" s="1038"/>
      <c r="AA34" s="1038">
        <v>2333</v>
      </c>
      <c r="AB34" s="1038"/>
      <c r="AC34" s="1038"/>
      <c r="AD34" s="1038"/>
      <c r="AE34" s="1039"/>
      <c r="AF34" s="1031" t="s">
        <v>110</v>
      </c>
      <c r="AG34" s="1032"/>
      <c r="AH34" s="1032"/>
      <c r="AI34" s="1032"/>
      <c r="AJ34" s="1033"/>
      <c r="AK34" s="974">
        <v>4807</v>
      </c>
      <c r="AL34" s="965"/>
      <c r="AM34" s="965"/>
      <c r="AN34" s="965"/>
      <c r="AO34" s="965"/>
      <c r="AP34" s="965">
        <v>45943</v>
      </c>
      <c r="AQ34" s="965"/>
      <c r="AR34" s="965"/>
      <c r="AS34" s="965"/>
      <c r="AT34" s="965"/>
      <c r="AU34" s="965">
        <v>39557</v>
      </c>
      <c r="AV34" s="965"/>
      <c r="AW34" s="965"/>
      <c r="AX34" s="965"/>
      <c r="AY34" s="965"/>
      <c r="AZ34" s="1036" t="s">
        <v>547</v>
      </c>
      <c r="BA34" s="1036"/>
      <c r="BB34" s="1036"/>
      <c r="BC34" s="1036"/>
      <c r="BD34" s="1036"/>
      <c r="BE34" s="1020" t="s">
        <v>386</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388</v>
      </c>
      <c r="C35" s="1026"/>
      <c r="D35" s="1026"/>
      <c r="E35" s="1026"/>
      <c r="F35" s="1026"/>
      <c r="G35" s="1026"/>
      <c r="H35" s="1026"/>
      <c r="I35" s="1026"/>
      <c r="J35" s="1026"/>
      <c r="K35" s="1026"/>
      <c r="L35" s="1026"/>
      <c r="M35" s="1026"/>
      <c r="N35" s="1026"/>
      <c r="O35" s="1026"/>
      <c r="P35" s="1027"/>
      <c r="Q35" s="1037">
        <v>23</v>
      </c>
      <c r="R35" s="1038"/>
      <c r="S35" s="1038"/>
      <c r="T35" s="1038"/>
      <c r="U35" s="1038"/>
      <c r="V35" s="1038">
        <v>23</v>
      </c>
      <c r="W35" s="1038"/>
      <c r="X35" s="1038"/>
      <c r="Y35" s="1038"/>
      <c r="Z35" s="1038"/>
      <c r="AA35" s="1038">
        <v>0</v>
      </c>
      <c r="AB35" s="1038"/>
      <c r="AC35" s="1038"/>
      <c r="AD35" s="1038"/>
      <c r="AE35" s="1039"/>
      <c r="AF35" s="1031" t="s">
        <v>110</v>
      </c>
      <c r="AG35" s="1032"/>
      <c r="AH35" s="1032"/>
      <c r="AI35" s="1032"/>
      <c r="AJ35" s="1033"/>
      <c r="AK35" s="974">
        <v>23</v>
      </c>
      <c r="AL35" s="965"/>
      <c r="AM35" s="965"/>
      <c r="AN35" s="965"/>
      <c r="AO35" s="965"/>
      <c r="AP35" s="965">
        <v>126</v>
      </c>
      <c r="AQ35" s="965"/>
      <c r="AR35" s="965"/>
      <c r="AS35" s="965"/>
      <c r="AT35" s="965"/>
      <c r="AU35" s="965">
        <v>126</v>
      </c>
      <c r="AV35" s="965"/>
      <c r="AW35" s="965"/>
      <c r="AX35" s="965"/>
      <c r="AY35" s="965"/>
      <c r="AZ35" s="1036" t="s">
        <v>559</v>
      </c>
      <c r="BA35" s="1036"/>
      <c r="BB35" s="1036"/>
      <c r="BC35" s="1036"/>
      <c r="BD35" s="1036"/>
      <c r="BE35" s="1020" t="s">
        <v>386</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t="s">
        <v>389</v>
      </c>
      <c r="C36" s="1026"/>
      <c r="D36" s="1026"/>
      <c r="E36" s="1026"/>
      <c r="F36" s="1026"/>
      <c r="G36" s="1026"/>
      <c r="H36" s="1026"/>
      <c r="I36" s="1026"/>
      <c r="J36" s="1026"/>
      <c r="K36" s="1026"/>
      <c r="L36" s="1026"/>
      <c r="M36" s="1026"/>
      <c r="N36" s="1026"/>
      <c r="O36" s="1026"/>
      <c r="P36" s="1027"/>
      <c r="Q36" s="1037">
        <v>1034</v>
      </c>
      <c r="R36" s="1038"/>
      <c r="S36" s="1038"/>
      <c r="T36" s="1038"/>
      <c r="U36" s="1038"/>
      <c r="V36" s="1038">
        <v>900</v>
      </c>
      <c r="W36" s="1038"/>
      <c r="X36" s="1038"/>
      <c r="Y36" s="1038"/>
      <c r="Z36" s="1038"/>
      <c r="AA36" s="1038">
        <v>134</v>
      </c>
      <c r="AB36" s="1038"/>
      <c r="AC36" s="1038"/>
      <c r="AD36" s="1038"/>
      <c r="AE36" s="1039"/>
      <c r="AF36" s="1031">
        <v>50</v>
      </c>
      <c r="AG36" s="1032"/>
      <c r="AH36" s="1032"/>
      <c r="AI36" s="1032"/>
      <c r="AJ36" s="1033"/>
      <c r="AK36" s="974">
        <v>281</v>
      </c>
      <c r="AL36" s="965"/>
      <c r="AM36" s="965"/>
      <c r="AN36" s="965"/>
      <c r="AO36" s="965"/>
      <c r="AP36" s="965">
        <v>3212</v>
      </c>
      <c r="AQ36" s="965"/>
      <c r="AR36" s="965"/>
      <c r="AS36" s="965"/>
      <c r="AT36" s="965"/>
      <c r="AU36" s="965">
        <v>2560</v>
      </c>
      <c r="AV36" s="965"/>
      <c r="AW36" s="965"/>
      <c r="AX36" s="965"/>
      <c r="AY36" s="965"/>
      <c r="AZ36" s="1036" t="s">
        <v>559</v>
      </c>
      <c r="BA36" s="1036"/>
      <c r="BB36" s="1036"/>
      <c r="BC36" s="1036"/>
      <c r="BD36" s="1036"/>
      <c r="BE36" s="1020" t="s">
        <v>386</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t="s">
        <v>390</v>
      </c>
      <c r="C37" s="1026"/>
      <c r="D37" s="1026"/>
      <c r="E37" s="1026"/>
      <c r="F37" s="1026"/>
      <c r="G37" s="1026"/>
      <c r="H37" s="1026"/>
      <c r="I37" s="1026"/>
      <c r="J37" s="1026"/>
      <c r="K37" s="1026"/>
      <c r="L37" s="1026"/>
      <c r="M37" s="1026"/>
      <c r="N37" s="1026"/>
      <c r="O37" s="1026"/>
      <c r="P37" s="1027"/>
      <c r="Q37" s="1037">
        <v>44</v>
      </c>
      <c r="R37" s="1038"/>
      <c r="S37" s="1038"/>
      <c r="T37" s="1038"/>
      <c r="U37" s="1038"/>
      <c r="V37" s="1038">
        <v>44</v>
      </c>
      <c r="W37" s="1038"/>
      <c r="X37" s="1038"/>
      <c r="Y37" s="1038"/>
      <c r="Z37" s="1038"/>
      <c r="AA37" s="1038">
        <v>0</v>
      </c>
      <c r="AB37" s="1038"/>
      <c r="AC37" s="1038"/>
      <c r="AD37" s="1038"/>
      <c r="AE37" s="1039"/>
      <c r="AF37" s="1031" t="s">
        <v>110</v>
      </c>
      <c r="AG37" s="1032"/>
      <c r="AH37" s="1032"/>
      <c r="AI37" s="1032"/>
      <c r="AJ37" s="1033"/>
      <c r="AK37" s="974">
        <v>20</v>
      </c>
      <c r="AL37" s="965"/>
      <c r="AM37" s="965"/>
      <c r="AN37" s="965"/>
      <c r="AO37" s="965"/>
      <c r="AP37" s="965">
        <v>141</v>
      </c>
      <c r="AQ37" s="965"/>
      <c r="AR37" s="965"/>
      <c r="AS37" s="965"/>
      <c r="AT37" s="965"/>
      <c r="AU37" s="965">
        <v>135</v>
      </c>
      <c r="AV37" s="965"/>
      <c r="AW37" s="965"/>
      <c r="AX37" s="965"/>
      <c r="AY37" s="965"/>
      <c r="AZ37" s="1036" t="s">
        <v>547</v>
      </c>
      <c r="BA37" s="1036"/>
      <c r="BB37" s="1036"/>
      <c r="BC37" s="1036"/>
      <c r="BD37" s="1036"/>
      <c r="BE37" s="1020" t="s">
        <v>386</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t="s">
        <v>391</v>
      </c>
      <c r="C38" s="1026"/>
      <c r="D38" s="1026"/>
      <c r="E38" s="1026"/>
      <c r="F38" s="1026"/>
      <c r="G38" s="1026"/>
      <c r="H38" s="1026"/>
      <c r="I38" s="1026"/>
      <c r="J38" s="1026"/>
      <c r="K38" s="1026"/>
      <c r="L38" s="1026"/>
      <c r="M38" s="1026"/>
      <c r="N38" s="1026"/>
      <c r="O38" s="1026"/>
      <c r="P38" s="1027"/>
      <c r="Q38" s="1037">
        <v>2508</v>
      </c>
      <c r="R38" s="1038"/>
      <c r="S38" s="1038"/>
      <c r="T38" s="1038"/>
      <c r="U38" s="1038"/>
      <c r="V38" s="1038">
        <v>2229</v>
      </c>
      <c r="W38" s="1038"/>
      <c r="X38" s="1038"/>
      <c r="Y38" s="1038"/>
      <c r="Z38" s="1038"/>
      <c r="AA38" s="1038">
        <v>279</v>
      </c>
      <c r="AB38" s="1038"/>
      <c r="AC38" s="1038"/>
      <c r="AD38" s="1038"/>
      <c r="AE38" s="1039"/>
      <c r="AF38" s="1031" t="s">
        <v>110</v>
      </c>
      <c r="AG38" s="1032"/>
      <c r="AH38" s="1032"/>
      <c r="AI38" s="1032"/>
      <c r="AJ38" s="1033"/>
      <c r="AK38" s="974">
        <v>8003</v>
      </c>
      <c r="AL38" s="965"/>
      <c r="AM38" s="965"/>
      <c r="AN38" s="965"/>
      <c r="AO38" s="965"/>
      <c r="AP38" s="965"/>
      <c r="AQ38" s="965"/>
      <c r="AR38" s="965"/>
      <c r="AS38" s="965"/>
      <c r="AT38" s="965"/>
      <c r="AU38" s="965">
        <v>0</v>
      </c>
      <c r="AV38" s="965"/>
      <c r="AW38" s="965"/>
      <c r="AX38" s="965"/>
      <c r="AY38" s="965"/>
      <c r="AZ38" s="1036" t="s">
        <v>559</v>
      </c>
      <c r="BA38" s="1036"/>
      <c r="BB38" s="1036"/>
      <c r="BC38" s="1036"/>
      <c r="BD38" s="1036"/>
      <c r="BE38" s="1020" t="s">
        <v>386</v>
      </c>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t="s">
        <v>392</v>
      </c>
      <c r="C39" s="1026"/>
      <c r="D39" s="1026"/>
      <c r="E39" s="1026"/>
      <c r="F39" s="1026"/>
      <c r="G39" s="1026"/>
      <c r="H39" s="1026"/>
      <c r="I39" s="1026"/>
      <c r="J39" s="1026"/>
      <c r="K39" s="1026"/>
      <c r="L39" s="1026"/>
      <c r="M39" s="1026"/>
      <c r="N39" s="1026"/>
      <c r="O39" s="1026"/>
      <c r="P39" s="1027"/>
      <c r="Q39" s="1037">
        <v>416</v>
      </c>
      <c r="R39" s="1038"/>
      <c r="S39" s="1038"/>
      <c r="T39" s="1038"/>
      <c r="U39" s="1038"/>
      <c r="V39" s="1038">
        <v>416</v>
      </c>
      <c r="W39" s="1038"/>
      <c r="X39" s="1038"/>
      <c r="Y39" s="1038"/>
      <c r="Z39" s="1038"/>
      <c r="AA39" s="1038">
        <v>0</v>
      </c>
      <c r="AB39" s="1038"/>
      <c r="AC39" s="1038"/>
      <c r="AD39" s="1038"/>
      <c r="AE39" s="1039"/>
      <c r="AF39" s="1031" t="s">
        <v>110</v>
      </c>
      <c r="AG39" s="1032"/>
      <c r="AH39" s="1032"/>
      <c r="AI39" s="1032"/>
      <c r="AJ39" s="1033"/>
      <c r="AK39" s="974">
        <v>416</v>
      </c>
      <c r="AL39" s="965"/>
      <c r="AM39" s="965"/>
      <c r="AN39" s="965"/>
      <c r="AO39" s="965"/>
      <c r="AP39" s="965"/>
      <c r="AQ39" s="965"/>
      <c r="AR39" s="965"/>
      <c r="AS39" s="965"/>
      <c r="AT39" s="965"/>
      <c r="AU39" s="965">
        <v>0</v>
      </c>
      <c r="AV39" s="965"/>
      <c r="AW39" s="965"/>
      <c r="AX39" s="965"/>
      <c r="AY39" s="965"/>
      <c r="AZ39" s="1036" t="s">
        <v>560</v>
      </c>
      <c r="BA39" s="1036"/>
      <c r="BB39" s="1036"/>
      <c r="BC39" s="1036"/>
      <c r="BD39" s="1036"/>
      <c r="BE39" s="1020" t="s">
        <v>386</v>
      </c>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393</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161</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397</v>
      </c>
      <c r="AV66" s="996"/>
      <c r="AW66" s="996"/>
      <c r="AX66" s="996"/>
      <c r="AY66" s="997"/>
      <c r="AZ66" s="995" t="s">
        <v>352</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6279</v>
      </c>
      <c r="R68" s="976"/>
      <c r="S68" s="976"/>
      <c r="T68" s="976"/>
      <c r="U68" s="976"/>
      <c r="V68" s="976">
        <v>6179</v>
      </c>
      <c r="W68" s="976"/>
      <c r="X68" s="976"/>
      <c r="Y68" s="976"/>
      <c r="Z68" s="976"/>
      <c r="AA68" s="976">
        <v>99</v>
      </c>
      <c r="AB68" s="976"/>
      <c r="AC68" s="976"/>
      <c r="AD68" s="976"/>
      <c r="AE68" s="976"/>
      <c r="AF68" s="976">
        <v>99</v>
      </c>
      <c r="AG68" s="976"/>
      <c r="AH68" s="976"/>
      <c r="AI68" s="976"/>
      <c r="AJ68" s="976"/>
      <c r="AK68" s="976">
        <v>46</v>
      </c>
      <c r="AL68" s="976"/>
      <c r="AM68" s="976"/>
      <c r="AN68" s="976"/>
      <c r="AO68" s="976"/>
      <c r="AP68" s="976">
        <v>1219</v>
      </c>
      <c r="AQ68" s="976"/>
      <c r="AR68" s="976"/>
      <c r="AS68" s="976"/>
      <c r="AT68" s="976"/>
      <c r="AU68" s="976">
        <v>940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5038</v>
      </c>
      <c r="R69" s="965"/>
      <c r="S69" s="965"/>
      <c r="T69" s="965"/>
      <c r="U69" s="965"/>
      <c r="V69" s="965">
        <v>4811</v>
      </c>
      <c r="W69" s="965"/>
      <c r="X69" s="965"/>
      <c r="Y69" s="965"/>
      <c r="Z69" s="965"/>
      <c r="AA69" s="965">
        <v>226</v>
      </c>
      <c r="AB69" s="965"/>
      <c r="AC69" s="965"/>
      <c r="AD69" s="965"/>
      <c r="AE69" s="965"/>
      <c r="AF69" s="965">
        <v>6452</v>
      </c>
      <c r="AG69" s="965"/>
      <c r="AH69" s="965"/>
      <c r="AI69" s="965"/>
      <c r="AJ69" s="965"/>
      <c r="AK69" s="965">
        <v>921</v>
      </c>
      <c r="AL69" s="965"/>
      <c r="AM69" s="965"/>
      <c r="AN69" s="965"/>
      <c r="AO69" s="965"/>
      <c r="AP69" s="965">
        <v>11231</v>
      </c>
      <c r="AQ69" s="965"/>
      <c r="AR69" s="965"/>
      <c r="AS69" s="965"/>
      <c r="AT69" s="965"/>
      <c r="AU69" s="965">
        <v>3792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18950</v>
      </c>
      <c r="R70" s="965"/>
      <c r="S70" s="965"/>
      <c r="T70" s="965"/>
      <c r="U70" s="965"/>
      <c r="V70" s="965">
        <v>18164</v>
      </c>
      <c r="W70" s="965"/>
      <c r="X70" s="965"/>
      <c r="Y70" s="965"/>
      <c r="Z70" s="965"/>
      <c r="AA70" s="965">
        <v>785</v>
      </c>
      <c r="AB70" s="965"/>
      <c r="AC70" s="965"/>
      <c r="AD70" s="965"/>
      <c r="AE70" s="965"/>
      <c r="AF70" s="965">
        <v>785</v>
      </c>
      <c r="AG70" s="965"/>
      <c r="AH70" s="965"/>
      <c r="AI70" s="965"/>
      <c r="AJ70" s="965"/>
      <c r="AK70" s="965">
        <v>1925</v>
      </c>
      <c r="AL70" s="965"/>
      <c r="AM70" s="965"/>
      <c r="AN70" s="965"/>
      <c r="AO70" s="965"/>
      <c r="AP70" s="965" t="s">
        <v>546</v>
      </c>
      <c r="AQ70" s="965"/>
      <c r="AR70" s="965"/>
      <c r="AS70" s="965"/>
      <c r="AT70" s="965"/>
      <c r="AU70" s="965" t="s">
        <v>546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137</v>
      </c>
      <c r="R71" s="965"/>
      <c r="S71" s="965"/>
      <c r="T71" s="965"/>
      <c r="U71" s="965"/>
      <c r="V71" s="965">
        <v>132</v>
      </c>
      <c r="W71" s="965"/>
      <c r="X71" s="965"/>
      <c r="Y71" s="965"/>
      <c r="Z71" s="965"/>
      <c r="AA71" s="965">
        <v>4</v>
      </c>
      <c r="AB71" s="965"/>
      <c r="AC71" s="965"/>
      <c r="AD71" s="965"/>
      <c r="AE71" s="965"/>
      <c r="AF71" s="965">
        <v>4</v>
      </c>
      <c r="AG71" s="965"/>
      <c r="AH71" s="965"/>
      <c r="AI71" s="965"/>
      <c r="AJ71" s="965"/>
      <c r="AK71" s="965" t="s">
        <v>546</v>
      </c>
      <c r="AL71" s="965"/>
      <c r="AM71" s="965"/>
      <c r="AN71" s="965"/>
      <c r="AO71" s="965"/>
      <c r="AP71" s="965" t="s">
        <v>546</v>
      </c>
      <c r="AQ71" s="965"/>
      <c r="AR71" s="965"/>
      <c r="AS71" s="965"/>
      <c r="AT71" s="965"/>
      <c r="AU71" s="965" t="s">
        <v>546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400</v>
      </c>
      <c r="R72" s="965"/>
      <c r="S72" s="965"/>
      <c r="T72" s="965"/>
      <c r="U72" s="965"/>
      <c r="V72" s="965">
        <v>362</v>
      </c>
      <c r="W72" s="965"/>
      <c r="X72" s="965"/>
      <c r="Y72" s="965"/>
      <c r="Z72" s="965"/>
      <c r="AA72" s="965">
        <v>38</v>
      </c>
      <c r="AB72" s="965"/>
      <c r="AC72" s="965"/>
      <c r="AD72" s="965"/>
      <c r="AE72" s="965"/>
      <c r="AF72" s="965">
        <v>38</v>
      </c>
      <c r="AG72" s="965"/>
      <c r="AH72" s="965"/>
      <c r="AI72" s="965"/>
      <c r="AJ72" s="965"/>
      <c r="AK72" s="965">
        <v>7</v>
      </c>
      <c r="AL72" s="965"/>
      <c r="AM72" s="965"/>
      <c r="AN72" s="965"/>
      <c r="AO72" s="965"/>
      <c r="AP72" s="965" t="s">
        <v>546</v>
      </c>
      <c r="AQ72" s="965"/>
      <c r="AR72" s="965"/>
      <c r="AS72" s="965"/>
      <c r="AT72" s="965"/>
      <c r="AU72" s="965" t="s">
        <v>546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241731</v>
      </c>
      <c r="R73" s="965"/>
      <c r="S73" s="965"/>
      <c r="T73" s="965"/>
      <c r="U73" s="965"/>
      <c r="V73" s="965">
        <v>232036</v>
      </c>
      <c r="W73" s="965"/>
      <c r="X73" s="965"/>
      <c r="Y73" s="965"/>
      <c r="Z73" s="965"/>
      <c r="AA73" s="965">
        <v>9694</v>
      </c>
      <c r="AB73" s="965"/>
      <c r="AC73" s="965"/>
      <c r="AD73" s="965"/>
      <c r="AE73" s="965"/>
      <c r="AF73" s="965">
        <v>9694</v>
      </c>
      <c r="AG73" s="965"/>
      <c r="AH73" s="965"/>
      <c r="AI73" s="965"/>
      <c r="AJ73" s="965"/>
      <c r="AK73" s="965">
        <v>10072</v>
      </c>
      <c r="AL73" s="965"/>
      <c r="AM73" s="965"/>
      <c r="AN73" s="965"/>
      <c r="AO73" s="965"/>
      <c r="AP73" s="965" t="s">
        <v>546</v>
      </c>
      <c r="AQ73" s="965"/>
      <c r="AR73" s="965"/>
      <c r="AS73" s="965"/>
      <c r="AT73" s="965"/>
      <c r="AU73" s="965" t="s">
        <v>546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17072</v>
      </c>
      <c r="AG88" s="953"/>
      <c r="AH88" s="953"/>
      <c r="AI88" s="953"/>
      <c r="AJ88" s="953"/>
      <c r="AK88" s="957"/>
      <c r="AL88" s="957"/>
      <c r="AM88" s="957"/>
      <c r="AN88" s="957"/>
      <c r="AO88" s="957"/>
      <c r="AP88" s="953">
        <v>12450</v>
      </c>
      <c r="AQ88" s="953"/>
      <c r="AR88" s="953"/>
      <c r="AS88" s="953"/>
      <c r="AT88" s="953"/>
      <c r="AU88" s="953">
        <v>4732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639</v>
      </c>
      <c r="CS102" s="945"/>
      <c r="CT102" s="945"/>
      <c r="CU102" s="945"/>
      <c r="CV102" s="946"/>
      <c r="CW102" s="944">
        <v>22</v>
      </c>
      <c r="CX102" s="945"/>
      <c r="CY102" s="945"/>
      <c r="CZ102" s="945"/>
      <c r="DA102" s="946"/>
      <c r="DB102" s="944">
        <v>51</v>
      </c>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285</v>
      </c>
      <c r="AG109" s="886"/>
      <c r="AH109" s="886"/>
      <c r="AI109" s="886"/>
      <c r="AJ109" s="887"/>
      <c r="AK109" s="888" t="s">
        <v>284</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285</v>
      </c>
      <c r="BW109" s="886"/>
      <c r="BX109" s="886"/>
      <c r="BY109" s="886"/>
      <c r="BZ109" s="887"/>
      <c r="CA109" s="888" t="s">
        <v>284</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285</v>
      </c>
      <c r="DM109" s="886"/>
      <c r="DN109" s="886"/>
      <c r="DO109" s="886"/>
      <c r="DP109" s="887"/>
      <c r="DQ109" s="888" t="s">
        <v>284</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8308371</v>
      </c>
      <c r="AB110" s="871"/>
      <c r="AC110" s="871"/>
      <c r="AD110" s="871"/>
      <c r="AE110" s="872"/>
      <c r="AF110" s="873">
        <v>8368153</v>
      </c>
      <c r="AG110" s="871"/>
      <c r="AH110" s="871"/>
      <c r="AI110" s="871"/>
      <c r="AJ110" s="872"/>
      <c r="AK110" s="873">
        <v>8826450</v>
      </c>
      <c r="AL110" s="871"/>
      <c r="AM110" s="871"/>
      <c r="AN110" s="871"/>
      <c r="AO110" s="872"/>
      <c r="AP110" s="874">
        <v>25.6</v>
      </c>
      <c r="AQ110" s="875"/>
      <c r="AR110" s="875"/>
      <c r="AS110" s="875"/>
      <c r="AT110" s="876"/>
      <c r="AU110" s="918" t="s">
        <v>60</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71319059</v>
      </c>
      <c r="BR110" s="798"/>
      <c r="BS110" s="798"/>
      <c r="BT110" s="798"/>
      <c r="BU110" s="798"/>
      <c r="BV110" s="798">
        <v>72563700</v>
      </c>
      <c r="BW110" s="798"/>
      <c r="BX110" s="798"/>
      <c r="BY110" s="798"/>
      <c r="BZ110" s="798"/>
      <c r="CA110" s="798">
        <v>71165385</v>
      </c>
      <c r="CB110" s="798"/>
      <c r="CC110" s="798"/>
      <c r="CD110" s="798"/>
      <c r="CE110" s="798"/>
      <c r="CF110" s="859">
        <v>206.7</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110</v>
      </c>
      <c r="DH110" s="798"/>
      <c r="DI110" s="798"/>
      <c r="DJ110" s="798"/>
      <c r="DK110" s="798"/>
      <c r="DL110" s="798" t="s">
        <v>110</v>
      </c>
      <c r="DM110" s="798"/>
      <c r="DN110" s="798"/>
      <c r="DO110" s="798"/>
      <c r="DP110" s="798"/>
      <c r="DQ110" s="798" t="s">
        <v>110</v>
      </c>
      <c r="DR110" s="798"/>
      <c r="DS110" s="798"/>
      <c r="DT110" s="798"/>
      <c r="DU110" s="798"/>
      <c r="DV110" s="799" t="s">
        <v>110</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110</v>
      </c>
      <c r="AB111" s="907"/>
      <c r="AC111" s="907"/>
      <c r="AD111" s="907"/>
      <c r="AE111" s="908"/>
      <c r="AF111" s="909" t="s">
        <v>110</v>
      </c>
      <c r="AG111" s="907"/>
      <c r="AH111" s="907"/>
      <c r="AI111" s="907"/>
      <c r="AJ111" s="908"/>
      <c r="AK111" s="909" t="s">
        <v>110</v>
      </c>
      <c r="AL111" s="907"/>
      <c r="AM111" s="907"/>
      <c r="AN111" s="907"/>
      <c r="AO111" s="908"/>
      <c r="AP111" s="910" t="s">
        <v>110</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34000</v>
      </c>
      <c r="BR111" s="769"/>
      <c r="BS111" s="769"/>
      <c r="BT111" s="769"/>
      <c r="BU111" s="769"/>
      <c r="BV111" s="769">
        <v>17000</v>
      </c>
      <c r="BW111" s="769"/>
      <c r="BX111" s="769"/>
      <c r="BY111" s="769"/>
      <c r="BZ111" s="769"/>
      <c r="CA111" s="769" t="s">
        <v>110</v>
      </c>
      <c r="CB111" s="769"/>
      <c r="CC111" s="769"/>
      <c r="CD111" s="769"/>
      <c r="CE111" s="769"/>
      <c r="CF111" s="846" t="s">
        <v>110</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110</v>
      </c>
      <c r="DH111" s="769"/>
      <c r="DI111" s="769"/>
      <c r="DJ111" s="769"/>
      <c r="DK111" s="769"/>
      <c r="DL111" s="769" t="s">
        <v>110</v>
      </c>
      <c r="DM111" s="769"/>
      <c r="DN111" s="769"/>
      <c r="DO111" s="769"/>
      <c r="DP111" s="769"/>
      <c r="DQ111" s="769" t="s">
        <v>110</v>
      </c>
      <c r="DR111" s="769"/>
      <c r="DS111" s="769"/>
      <c r="DT111" s="769"/>
      <c r="DU111" s="769"/>
      <c r="DV111" s="821" t="s">
        <v>110</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110</v>
      </c>
      <c r="AB112" s="782"/>
      <c r="AC112" s="782"/>
      <c r="AD112" s="782"/>
      <c r="AE112" s="783"/>
      <c r="AF112" s="784" t="s">
        <v>110</v>
      </c>
      <c r="AG112" s="782"/>
      <c r="AH112" s="782"/>
      <c r="AI112" s="782"/>
      <c r="AJ112" s="783"/>
      <c r="AK112" s="784" t="s">
        <v>110</v>
      </c>
      <c r="AL112" s="782"/>
      <c r="AM112" s="782"/>
      <c r="AN112" s="782"/>
      <c r="AO112" s="783"/>
      <c r="AP112" s="752" t="s">
        <v>110</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47426307</v>
      </c>
      <c r="BR112" s="769"/>
      <c r="BS112" s="769"/>
      <c r="BT112" s="769"/>
      <c r="BU112" s="769"/>
      <c r="BV112" s="769">
        <v>45343740</v>
      </c>
      <c r="BW112" s="769"/>
      <c r="BX112" s="769"/>
      <c r="BY112" s="769"/>
      <c r="BZ112" s="769"/>
      <c r="CA112" s="769">
        <v>46426141</v>
      </c>
      <c r="CB112" s="769"/>
      <c r="CC112" s="769"/>
      <c r="CD112" s="769"/>
      <c r="CE112" s="769"/>
      <c r="CF112" s="846">
        <v>134.80000000000001</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110</v>
      </c>
      <c r="DH112" s="769"/>
      <c r="DI112" s="769"/>
      <c r="DJ112" s="769"/>
      <c r="DK112" s="769"/>
      <c r="DL112" s="769" t="s">
        <v>110</v>
      </c>
      <c r="DM112" s="769"/>
      <c r="DN112" s="769"/>
      <c r="DO112" s="769"/>
      <c r="DP112" s="769"/>
      <c r="DQ112" s="769" t="s">
        <v>110</v>
      </c>
      <c r="DR112" s="769"/>
      <c r="DS112" s="769"/>
      <c r="DT112" s="769"/>
      <c r="DU112" s="769"/>
      <c r="DV112" s="821" t="s">
        <v>110</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2556015</v>
      </c>
      <c r="AB113" s="907"/>
      <c r="AC113" s="907"/>
      <c r="AD113" s="907"/>
      <c r="AE113" s="908"/>
      <c r="AF113" s="909">
        <v>2352468</v>
      </c>
      <c r="AG113" s="907"/>
      <c r="AH113" s="907"/>
      <c r="AI113" s="907"/>
      <c r="AJ113" s="908"/>
      <c r="AK113" s="909">
        <v>2697499</v>
      </c>
      <c r="AL113" s="907"/>
      <c r="AM113" s="907"/>
      <c r="AN113" s="907"/>
      <c r="AO113" s="908"/>
      <c r="AP113" s="910">
        <v>7.8</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5866371</v>
      </c>
      <c r="BR113" s="769"/>
      <c r="BS113" s="769"/>
      <c r="BT113" s="769"/>
      <c r="BU113" s="769"/>
      <c r="BV113" s="769">
        <v>5433160</v>
      </c>
      <c r="BW113" s="769"/>
      <c r="BX113" s="769"/>
      <c r="BY113" s="769"/>
      <c r="BZ113" s="769"/>
      <c r="CA113" s="769">
        <v>4731970</v>
      </c>
      <c r="CB113" s="769"/>
      <c r="CC113" s="769"/>
      <c r="CD113" s="769"/>
      <c r="CE113" s="769"/>
      <c r="CF113" s="846">
        <v>13.7</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110</v>
      </c>
      <c r="DH113" s="782"/>
      <c r="DI113" s="782"/>
      <c r="DJ113" s="782"/>
      <c r="DK113" s="783"/>
      <c r="DL113" s="784" t="s">
        <v>110</v>
      </c>
      <c r="DM113" s="782"/>
      <c r="DN113" s="782"/>
      <c r="DO113" s="782"/>
      <c r="DP113" s="783"/>
      <c r="DQ113" s="784" t="s">
        <v>110</v>
      </c>
      <c r="DR113" s="782"/>
      <c r="DS113" s="782"/>
      <c r="DT113" s="782"/>
      <c r="DU113" s="783"/>
      <c r="DV113" s="752" t="s">
        <v>110</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620935</v>
      </c>
      <c r="AB114" s="782"/>
      <c r="AC114" s="782"/>
      <c r="AD114" s="782"/>
      <c r="AE114" s="783"/>
      <c r="AF114" s="784">
        <v>591644</v>
      </c>
      <c r="AG114" s="782"/>
      <c r="AH114" s="782"/>
      <c r="AI114" s="782"/>
      <c r="AJ114" s="783"/>
      <c r="AK114" s="784">
        <v>765351</v>
      </c>
      <c r="AL114" s="782"/>
      <c r="AM114" s="782"/>
      <c r="AN114" s="782"/>
      <c r="AO114" s="783"/>
      <c r="AP114" s="752">
        <v>2.2000000000000002</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13491329</v>
      </c>
      <c r="BR114" s="769"/>
      <c r="BS114" s="769"/>
      <c r="BT114" s="769"/>
      <c r="BU114" s="769"/>
      <c r="BV114" s="769">
        <v>13226825</v>
      </c>
      <c r="BW114" s="769"/>
      <c r="BX114" s="769"/>
      <c r="BY114" s="769"/>
      <c r="BZ114" s="769"/>
      <c r="CA114" s="769">
        <v>12710063</v>
      </c>
      <c r="CB114" s="769"/>
      <c r="CC114" s="769"/>
      <c r="CD114" s="769"/>
      <c r="CE114" s="769"/>
      <c r="CF114" s="846">
        <v>36.9</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110</v>
      </c>
      <c r="DH114" s="782"/>
      <c r="DI114" s="782"/>
      <c r="DJ114" s="782"/>
      <c r="DK114" s="783"/>
      <c r="DL114" s="784" t="s">
        <v>110</v>
      </c>
      <c r="DM114" s="782"/>
      <c r="DN114" s="782"/>
      <c r="DO114" s="782"/>
      <c r="DP114" s="783"/>
      <c r="DQ114" s="784" t="s">
        <v>110</v>
      </c>
      <c r="DR114" s="782"/>
      <c r="DS114" s="782"/>
      <c r="DT114" s="782"/>
      <c r="DU114" s="783"/>
      <c r="DV114" s="752" t="s">
        <v>110</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92764</v>
      </c>
      <c r="AB115" s="907"/>
      <c r="AC115" s="907"/>
      <c r="AD115" s="907"/>
      <c r="AE115" s="908"/>
      <c r="AF115" s="909">
        <v>31436</v>
      </c>
      <c r="AG115" s="907"/>
      <c r="AH115" s="907"/>
      <c r="AI115" s="907"/>
      <c r="AJ115" s="908"/>
      <c r="AK115" s="909">
        <v>18938</v>
      </c>
      <c r="AL115" s="907"/>
      <c r="AM115" s="907"/>
      <c r="AN115" s="907"/>
      <c r="AO115" s="908"/>
      <c r="AP115" s="910">
        <v>0.1</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v>70615</v>
      </c>
      <c r="BR115" s="769"/>
      <c r="BS115" s="769"/>
      <c r="BT115" s="769"/>
      <c r="BU115" s="769"/>
      <c r="BV115" s="769">
        <v>72152</v>
      </c>
      <c r="BW115" s="769"/>
      <c r="BX115" s="769"/>
      <c r="BY115" s="769"/>
      <c r="BZ115" s="769"/>
      <c r="CA115" s="769">
        <v>76786</v>
      </c>
      <c r="CB115" s="769"/>
      <c r="CC115" s="769"/>
      <c r="CD115" s="769"/>
      <c r="CE115" s="769"/>
      <c r="CF115" s="846">
        <v>0.2</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110</v>
      </c>
      <c r="DH115" s="782"/>
      <c r="DI115" s="782"/>
      <c r="DJ115" s="782"/>
      <c r="DK115" s="783"/>
      <c r="DL115" s="784" t="s">
        <v>110</v>
      </c>
      <c r="DM115" s="782"/>
      <c r="DN115" s="782"/>
      <c r="DO115" s="782"/>
      <c r="DP115" s="783"/>
      <c r="DQ115" s="784" t="s">
        <v>110</v>
      </c>
      <c r="DR115" s="782"/>
      <c r="DS115" s="782"/>
      <c r="DT115" s="782"/>
      <c r="DU115" s="783"/>
      <c r="DV115" s="752" t="s">
        <v>110</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110</v>
      </c>
      <c r="AB116" s="782"/>
      <c r="AC116" s="782"/>
      <c r="AD116" s="782"/>
      <c r="AE116" s="783"/>
      <c r="AF116" s="784" t="s">
        <v>110</v>
      </c>
      <c r="AG116" s="782"/>
      <c r="AH116" s="782"/>
      <c r="AI116" s="782"/>
      <c r="AJ116" s="783"/>
      <c r="AK116" s="784" t="s">
        <v>110</v>
      </c>
      <c r="AL116" s="782"/>
      <c r="AM116" s="782"/>
      <c r="AN116" s="782"/>
      <c r="AO116" s="783"/>
      <c r="AP116" s="752" t="s">
        <v>110</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110</v>
      </c>
      <c r="BR116" s="769"/>
      <c r="BS116" s="769"/>
      <c r="BT116" s="769"/>
      <c r="BU116" s="769"/>
      <c r="BV116" s="769" t="s">
        <v>110</v>
      </c>
      <c r="BW116" s="769"/>
      <c r="BX116" s="769"/>
      <c r="BY116" s="769"/>
      <c r="BZ116" s="769"/>
      <c r="CA116" s="769" t="s">
        <v>110</v>
      </c>
      <c r="CB116" s="769"/>
      <c r="CC116" s="769"/>
      <c r="CD116" s="769"/>
      <c r="CE116" s="769"/>
      <c r="CF116" s="846" t="s">
        <v>110</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34000</v>
      </c>
      <c r="DH116" s="782"/>
      <c r="DI116" s="782"/>
      <c r="DJ116" s="782"/>
      <c r="DK116" s="783"/>
      <c r="DL116" s="784">
        <v>17000</v>
      </c>
      <c r="DM116" s="782"/>
      <c r="DN116" s="782"/>
      <c r="DO116" s="782"/>
      <c r="DP116" s="783"/>
      <c r="DQ116" s="784" t="s">
        <v>110</v>
      </c>
      <c r="DR116" s="782"/>
      <c r="DS116" s="782"/>
      <c r="DT116" s="782"/>
      <c r="DU116" s="783"/>
      <c r="DV116" s="752" t="s">
        <v>110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11578085</v>
      </c>
      <c r="AB117" s="893"/>
      <c r="AC117" s="893"/>
      <c r="AD117" s="893"/>
      <c r="AE117" s="894"/>
      <c r="AF117" s="896">
        <v>11343701</v>
      </c>
      <c r="AG117" s="893"/>
      <c r="AH117" s="893"/>
      <c r="AI117" s="893"/>
      <c r="AJ117" s="894"/>
      <c r="AK117" s="896">
        <v>12308238</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110</v>
      </c>
      <c r="BR117" s="856"/>
      <c r="BS117" s="856"/>
      <c r="BT117" s="856"/>
      <c r="BU117" s="856"/>
      <c r="BV117" s="856" t="s">
        <v>110</v>
      </c>
      <c r="BW117" s="856"/>
      <c r="BX117" s="856"/>
      <c r="BY117" s="856"/>
      <c r="BZ117" s="856"/>
      <c r="CA117" s="856" t="s">
        <v>110</v>
      </c>
      <c r="CB117" s="856"/>
      <c r="CC117" s="856"/>
      <c r="CD117" s="856"/>
      <c r="CE117" s="856"/>
      <c r="CF117" s="846" t="s">
        <v>110</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110</v>
      </c>
      <c r="DH117" s="782"/>
      <c r="DI117" s="782"/>
      <c r="DJ117" s="782"/>
      <c r="DK117" s="783"/>
      <c r="DL117" s="784" t="s">
        <v>110</v>
      </c>
      <c r="DM117" s="782"/>
      <c r="DN117" s="782"/>
      <c r="DO117" s="782"/>
      <c r="DP117" s="783"/>
      <c r="DQ117" s="784" t="s">
        <v>110</v>
      </c>
      <c r="DR117" s="782"/>
      <c r="DS117" s="782"/>
      <c r="DT117" s="782"/>
      <c r="DU117" s="783"/>
      <c r="DV117" s="752" t="s">
        <v>110</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285</v>
      </c>
      <c r="AG118" s="886"/>
      <c r="AH118" s="886"/>
      <c r="AI118" s="886"/>
      <c r="AJ118" s="887"/>
      <c r="AK118" s="888" t="s">
        <v>284</v>
      </c>
      <c r="AL118" s="886"/>
      <c r="AM118" s="886"/>
      <c r="AN118" s="886"/>
      <c r="AO118" s="887"/>
      <c r="AP118" s="889" t="s">
        <v>408</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436</v>
      </c>
      <c r="BP118" s="836"/>
      <c r="BQ118" s="855">
        <v>138207681</v>
      </c>
      <c r="BR118" s="856"/>
      <c r="BS118" s="856"/>
      <c r="BT118" s="856"/>
      <c r="BU118" s="856"/>
      <c r="BV118" s="856">
        <v>136656577</v>
      </c>
      <c r="BW118" s="856"/>
      <c r="BX118" s="856"/>
      <c r="BY118" s="856"/>
      <c r="BZ118" s="856"/>
      <c r="CA118" s="856">
        <v>135110345</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110</v>
      </c>
      <c r="DH118" s="782"/>
      <c r="DI118" s="782"/>
      <c r="DJ118" s="782"/>
      <c r="DK118" s="783"/>
      <c r="DL118" s="784" t="s">
        <v>110</v>
      </c>
      <c r="DM118" s="782"/>
      <c r="DN118" s="782"/>
      <c r="DO118" s="782"/>
      <c r="DP118" s="783"/>
      <c r="DQ118" s="784" t="s">
        <v>110</v>
      </c>
      <c r="DR118" s="782"/>
      <c r="DS118" s="782"/>
      <c r="DT118" s="782"/>
      <c r="DU118" s="783"/>
      <c r="DV118" s="752" t="s">
        <v>110</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110</v>
      </c>
      <c r="AB119" s="871"/>
      <c r="AC119" s="871"/>
      <c r="AD119" s="871"/>
      <c r="AE119" s="872"/>
      <c r="AF119" s="873" t="s">
        <v>110</v>
      </c>
      <c r="AG119" s="871"/>
      <c r="AH119" s="871"/>
      <c r="AI119" s="871"/>
      <c r="AJ119" s="872"/>
      <c r="AK119" s="873" t="s">
        <v>110</v>
      </c>
      <c r="AL119" s="871"/>
      <c r="AM119" s="871"/>
      <c r="AN119" s="871"/>
      <c r="AO119" s="872"/>
      <c r="AP119" s="874" t="s">
        <v>110</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13375847</v>
      </c>
      <c r="BR119" s="798"/>
      <c r="BS119" s="798"/>
      <c r="BT119" s="798"/>
      <c r="BU119" s="798"/>
      <c r="BV119" s="798">
        <v>29571249</v>
      </c>
      <c r="BW119" s="798"/>
      <c r="BX119" s="798"/>
      <c r="BY119" s="798"/>
      <c r="BZ119" s="798"/>
      <c r="CA119" s="798">
        <v>31930787</v>
      </c>
      <c r="CB119" s="798"/>
      <c r="CC119" s="798"/>
      <c r="CD119" s="798"/>
      <c r="CE119" s="798"/>
      <c r="CF119" s="859">
        <v>92.7</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110</v>
      </c>
      <c r="DH119" s="715"/>
      <c r="DI119" s="715"/>
      <c r="DJ119" s="715"/>
      <c r="DK119" s="716"/>
      <c r="DL119" s="717" t="s">
        <v>110</v>
      </c>
      <c r="DM119" s="715"/>
      <c r="DN119" s="715"/>
      <c r="DO119" s="715"/>
      <c r="DP119" s="716"/>
      <c r="DQ119" s="717" t="s">
        <v>110</v>
      </c>
      <c r="DR119" s="715"/>
      <c r="DS119" s="715"/>
      <c r="DT119" s="715"/>
      <c r="DU119" s="716"/>
      <c r="DV119" s="805" t="s">
        <v>110</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110</v>
      </c>
      <c r="AB120" s="782"/>
      <c r="AC120" s="782"/>
      <c r="AD120" s="782"/>
      <c r="AE120" s="783"/>
      <c r="AF120" s="784" t="s">
        <v>110</v>
      </c>
      <c r="AG120" s="782"/>
      <c r="AH120" s="782"/>
      <c r="AI120" s="782"/>
      <c r="AJ120" s="783"/>
      <c r="AK120" s="784" t="s">
        <v>110</v>
      </c>
      <c r="AL120" s="782"/>
      <c r="AM120" s="782"/>
      <c r="AN120" s="782"/>
      <c r="AO120" s="783"/>
      <c r="AP120" s="752" t="s">
        <v>110</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15426510</v>
      </c>
      <c r="BR120" s="769"/>
      <c r="BS120" s="769"/>
      <c r="BT120" s="769"/>
      <c r="BU120" s="769"/>
      <c r="BV120" s="769">
        <v>12496759</v>
      </c>
      <c r="BW120" s="769"/>
      <c r="BX120" s="769"/>
      <c r="BY120" s="769"/>
      <c r="BZ120" s="769"/>
      <c r="CA120" s="769">
        <v>11002870</v>
      </c>
      <c r="CB120" s="769"/>
      <c r="CC120" s="769"/>
      <c r="CD120" s="769"/>
      <c r="CE120" s="769"/>
      <c r="CF120" s="846">
        <v>32</v>
      </c>
      <c r="CG120" s="847"/>
      <c r="CH120" s="847"/>
      <c r="CI120" s="847"/>
      <c r="CJ120" s="847"/>
      <c r="CK120" s="848" t="s">
        <v>442</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40175840</v>
      </c>
      <c r="DH120" s="798"/>
      <c r="DI120" s="798"/>
      <c r="DJ120" s="798"/>
      <c r="DK120" s="798"/>
      <c r="DL120" s="798">
        <v>38179053</v>
      </c>
      <c r="DM120" s="798"/>
      <c r="DN120" s="798"/>
      <c r="DO120" s="798"/>
      <c r="DP120" s="798"/>
      <c r="DQ120" s="798">
        <v>39557421</v>
      </c>
      <c r="DR120" s="798"/>
      <c r="DS120" s="798"/>
      <c r="DT120" s="798"/>
      <c r="DU120" s="798"/>
      <c r="DV120" s="799">
        <v>114.9</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110</v>
      </c>
      <c r="AB121" s="782"/>
      <c r="AC121" s="782"/>
      <c r="AD121" s="782"/>
      <c r="AE121" s="783"/>
      <c r="AF121" s="784" t="s">
        <v>110</v>
      </c>
      <c r="AG121" s="782"/>
      <c r="AH121" s="782"/>
      <c r="AI121" s="782"/>
      <c r="AJ121" s="783"/>
      <c r="AK121" s="784" t="s">
        <v>110</v>
      </c>
      <c r="AL121" s="782"/>
      <c r="AM121" s="782"/>
      <c r="AN121" s="782"/>
      <c r="AO121" s="783"/>
      <c r="AP121" s="752" t="s">
        <v>110</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73987321</v>
      </c>
      <c r="BR121" s="856"/>
      <c r="BS121" s="856"/>
      <c r="BT121" s="856"/>
      <c r="BU121" s="856"/>
      <c r="BV121" s="856">
        <v>71260257</v>
      </c>
      <c r="BW121" s="856"/>
      <c r="BX121" s="856"/>
      <c r="BY121" s="856"/>
      <c r="BZ121" s="856"/>
      <c r="CA121" s="856">
        <v>70474204</v>
      </c>
      <c r="CB121" s="856"/>
      <c r="CC121" s="856"/>
      <c r="CD121" s="856"/>
      <c r="CE121" s="856"/>
      <c r="CF121" s="857">
        <v>204.7</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3699361</v>
      </c>
      <c r="DH121" s="769"/>
      <c r="DI121" s="769"/>
      <c r="DJ121" s="769"/>
      <c r="DK121" s="769"/>
      <c r="DL121" s="769">
        <v>3514130</v>
      </c>
      <c r="DM121" s="769"/>
      <c r="DN121" s="769"/>
      <c r="DO121" s="769"/>
      <c r="DP121" s="769"/>
      <c r="DQ121" s="769">
        <v>3374215</v>
      </c>
      <c r="DR121" s="769"/>
      <c r="DS121" s="769"/>
      <c r="DT121" s="769"/>
      <c r="DU121" s="769"/>
      <c r="DV121" s="821">
        <v>9.8000000000000007</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110</v>
      </c>
      <c r="AB122" s="782"/>
      <c r="AC122" s="782"/>
      <c r="AD122" s="782"/>
      <c r="AE122" s="783"/>
      <c r="AF122" s="784" t="s">
        <v>110</v>
      </c>
      <c r="AG122" s="782"/>
      <c r="AH122" s="782"/>
      <c r="AI122" s="782"/>
      <c r="AJ122" s="783"/>
      <c r="AK122" s="784" t="s">
        <v>110</v>
      </c>
      <c r="AL122" s="782"/>
      <c r="AM122" s="782"/>
      <c r="AN122" s="782"/>
      <c r="AO122" s="783"/>
      <c r="AP122" s="752" t="s">
        <v>110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445</v>
      </c>
      <c r="BP122" s="836"/>
      <c r="BQ122" s="837">
        <v>102789678</v>
      </c>
      <c r="BR122" s="838"/>
      <c r="BS122" s="838"/>
      <c r="BT122" s="838"/>
      <c r="BU122" s="838"/>
      <c r="BV122" s="838">
        <v>113328265</v>
      </c>
      <c r="BW122" s="838"/>
      <c r="BX122" s="838"/>
      <c r="BY122" s="838"/>
      <c r="BZ122" s="838"/>
      <c r="CA122" s="838">
        <v>113407861</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v>2562803</v>
      </c>
      <c r="DH122" s="769"/>
      <c r="DI122" s="769"/>
      <c r="DJ122" s="769"/>
      <c r="DK122" s="769"/>
      <c r="DL122" s="769">
        <v>2595243</v>
      </c>
      <c r="DM122" s="769"/>
      <c r="DN122" s="769"/>
      <c r="DO122" s="769"/>
      <c r="DP122" s="769"/>
      <c r="DQ122" s="769">
        <v>2560075</v>
      </c>
      <c r="DR122" s="769"/>
      <c r="DS122" s="769"/>
      <c r="DT122" s="769"/>
      <c r="DU122" s="769"/>
      <c r="DV122" s="821">
        <v>7.4</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110</v>
      </c>
      <c r="AB123" s="782"/>
      <c r="AC123" s="782"/>
      <c r="AD123" s="782"/>
      <c r="AE123" s="783"/>
      <c r="AF123" s="784" t="s">
        <v>110</v>
      </c>
      <c r="AG123" s="782"/>
      <c r="AH123" s="782"/>
      <c r="AI123" s="782"/>
      <c r="AJ123" s="783"/>
      <c r="AK123" s="784" t="s">
        <v>110</v>
      </c>
      <c r="AL123" s="782"/>
      <c r="AM123" s="782"/>
      <c r="AN123" s="782"/>
      <c r="AO123" s="783"/>
      <c r="AP123" s="752" t="s">
        <v>110</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100.1</v>
      </c>
      <c r="BR123" s="830"/>
      <c r="BS123" s="830"/>
      <c r="BT123" s="830"/>
      <c r="BU123" s="830"/>
      <c r="BV123" s="830">
        <v>68</v>
      </c>
      <c r="BW123" s="830"/>
      <c r="BX123" s="830"/>
      <c r="BY123" s="830"/>
      <c r="BZ123" s="830"/>
      <c r="CA123" s="830">
        <v>63</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654792</v>
      </c>
      <c r="DH123" s="782"/>
      <c r="DI123" s="782"/>
      <c r="DJ123" s="782"/>
      <c r="DK123" s="783"/>
      <c r="DL123" s="784">
        <v>745256</v>
      </c>
      <c r="DM123" s="782"/>
      <c r="DN123" s="782"/>
      <c r="DO123" s="782"/>
      <c r="DP123" s="783"/>
      <c r="DQ123" s="784">
        <v>643572</v>
      </c>
      <c r="DR123" s="782"/>
      <c r="DS123" s="782"/>
      <c r="DT123" s="782"/>
      <c r="DU123" s="783"/>
      <c r="DV123" s="752">
        <v>1.9</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110</v>
      </c>
      <c r="AB124" s="782"/>
      <c r="AC124" s="782"/>
      <c r="AD124" s="782"/>
      <c r="AE124" s="783"/>
      <c r="AF124" s="784" t="s">
        <v>110</v>
      </c>
      <c r="AG124" s="782"/>
      <c r="AH124" s="782"/>
      <c r="AI124" s="782"/>
      <c r="AJ124" s="783"/>
      <c r="AK124" s="784" t="s">
        <v>110</v>
      </c>
      <c r="AL124" s="782"/>
      <c r="AM124" s="782"/>
      <c r="AN124" s="782"/>
      <c r="AO124" s="783"/>
      <c r="AP124" s="752" t="s">
        <v>110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278056</v>
      </c>
      <c r="DH124" s="715"/>
      <c r="DI124" s="715"/>
      <c r="DJ124" s="715"/>
      <c r="DK124" s="716"/>
      <c r="DL124" s="717">
        <v>268263</v>
      </c>
      <c r="DM124" s="715"/>
      <c r="DN124" s="715"/>
      <c r="DO124" s="715"/>
      <c r="DP124" s="716"/>
      <c r="DQ124" s="717">
        <v>261121</v>
      </c>
      <c r="DR124" s="715"/>
      <c r="DS124" s="715"/>
      <c r="DT124" s="715"/>
      <c r="DU124" s="716"/>
      <c r="DV124" s="805">
        <v>0.8</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110</v>
      </c>
      <c r="AB125" s="782"/>
      <c r="AC125" s="782"/>
      <c r="AD125" s="782"/>
      <c r="AE125" s="783"/>
      <c r="AF125" s="784" t="s">
        <v>110</v>
      </c>
      <c r="AG125" s="782"/>
      <c r="AH125" s="782"/>
      <c r="AI125" s="782"/>
      <c r="AJ125" s="783"/>
      <c r="AK125" s="784" t="s">
        <v>110</v>
      </c>
      <c r="AL125" s="782"/>
      <c r="AM125" s="782"/>
      <c r="AN125" s="782"/>
      <c r="AO125" s="783"/>
      <c r="AP125" s="752" t="s">
        <v>110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110</v>
      </c>
      <c r="DH125" s="798"/>
      <c r="DI125" s="798"/>
      <c r="DJ125" s="798"/>
      <c r="DK125" s="798"/>
      <c r="DL125" s="798" t="s">
        <v>110</v>
      </c>
      <c r="DM125" s="798"/>
      <c r="DN125" s="798"/>
      <c r="DO125" s="798"/>
      <c r="DP125" s="798"/>
      <c r="DQ125" s="798" t="s">
        <v>110</v>
      </c>
      <c r="DR125" s="798"/>
      <c r="DS125" s="798"/>
      <c r="DT125" s="798"/>
      <c r="DU125" s="798"/>
      <c r="DV125" s="799" t="s">
        <v>110</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87699</v>
      </c>
      <c r="AB126" s="782"/>
      <c r="AC126" s="782"/>
      <c r="AD126" s="782"/>
      <c r="AE126" s="783"/>
      <c r="AF126" s="784">
        <v>17000</v>
      </c>
      <c r="AG126" s="782"/>
      <c r="AH126" s="782"/>
      <c r="AI126" s="782"/>
      <c r="AJ126" s="783"/>
      <c r="AK126" s="784">
        <v>17000</v>
      </c>
      <c r="AL126" s="782"/>
      <c r="AM126" s="782"/>
      <c r="AN126" s="782"/>
      <c r="AO126" s="783"/>
      <c r="AP126" s="752">
        <v>0</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110</v>
      </c>
      <c r="DH126" s="769"/>
      <c r="DI126" s="769"/>
      <c r="DJ126" s="769"/>
      <c r="DK126" s="769"/>
      <c r="DL126" s="769" t="s">
        <v>110</v>
      </c>
      <c r="DM126" s="769"/>
      <c r="DN126" s="769"/>
      <c r="DO126" s="769"/>
      <c r="DP126" s="769"/>
      <c r="DQ126" s="769" t="s">
        <v>110</v>
      </c>
      <c r="DR126" s="769"/>
      <c r="DS126" s="769"/>
      <c r="DT126" s="769"/>
      <c r="DU126" s="769"/>
      <c r="DV126" s="821" t="s">
        <v>110</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5065</v>
      </c>
      <c r="AB127" s="782"/>
      <c r="AC127" s="782"/>
      <c r="AD127" s="782"/>
      <c r="AE127" s="783"/>
      <c r="AF127" s="784">
        <v>14436</v>
      </c>
      <c r="AG127" s="782"/>
      <c r="AH127" s="782"/>
      <c r="AI127" s="782"/>
      <c r="AJ127" s="783"/>
      <c r="AK127" s="784">
        <v>1938</v>
      </c>
      <c r="AL127" s="782"/>
      <c r="AM127" s="782"/>
      <c r="AN127" s="782"/>
      <c r="AO127" s="783"/>
      <c r="AP127" s="752">
        <v>0</v>
      </c>
      <c r="AQ127" s="753"/>
      <c r="AR127" s="753"/>
      <c r="AS127" s="753"/>
      <c r="AT127" s="754"/>
      <c r="AU127" s="233"/>
      <c r="AV127" s="233"/>
      <c r="AW127" s="233"/>
      <c r="AX127" s="755" t="s">
        <v>456</v>
      </c>
      <c r="AY127" s="756"/>
      <c r="AZ127" s="756"/>
      <c r="BA127" s="756"/>
      <c r="BB127" s="756"/>
      <c r="BC127" s="756"/>
      <c r="BD127" s="756"/>
      <c r="BE127" s="757"/>
      <c r="BF127" s="758" t="s">
        <v>110</v>
      </c>
      <c r="BG127" s="759"/>
      <c r="BH127" s="759"/>
      <c r="BI127" s="759"/>
      <c r="BJ127" s="759"/>
      <c r="BK127" s="759"/>
      <c r="BL127" s="760"/>
      <c r="BM127" s="758">
        <v>11.44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v>70615</v>
      </c>
      <c r="DH127" s="818"/>
      <c r="DI127" s="818"/>
      <c r="DJ127" s="818"/>
      <c r="DK127" s="818"/>
      <c r="DL127" s="818">
        <v>72152</v>
      </c>
      <c r="DM127" s="818"/>
      <c r="DN127" s="818"/>
      <c r="DO127" s="818"/>
      <c r="DP127" s="818"/>
      <c r="DQ127" s="818">
        <v>76786</v>
      </c>
      <c r="DR127" s="818"/>
      <c r="DS127" s="818"/>
      <c r="DT127" s="818"/>
      <c r="DU127" s="818"/>
      <c r="DV127" s="819">
        <v>0.2</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245029</v>
      </c>
      <c r="AB128" s="722"/>
      <c r="AC128" s="722"/>
      <c r="AD128" s="722"/>
      <c r="AE128" s="723"/>
      <c r="AF128" s="724">
        <v>601851</v>
      </c>
      <c r="AG128" s="722"/>
      <c r="AH128" s="722"/>
      <c r="AI128" s="722"/>
      <c r="AJ128" s="723"/>
      <c r="AK128" s="724">
        <v>579518</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110</v>
      </c>
      <c r="BG128" s="789"/>
      <c r="BH128" s="789"/>
      <c r="BI128" s="789"/>
      <c r="BJ128" s="789"/>
      <c r="BK128" s="789"/>
      <c r="BL128" s="790"/>
      <c r="BM128" s="788">
        <v>16.440000000000001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41457329</v>
      </c>
      <c r="AB129" s="782"/>
      <c r="AC129" s="782"/>
      <c r="AD129" s="782"/>
      <c r="AE129" s="783"/>
      <c r="AF129" s="784">
        <v>40272108</v>
      </c>
      <c r="AG129" s="782"/>
      <c r="AH129" s="782"/>
      <c r="AI129" s="782"/>
      <c r="AJ129" s="783"/>
      <c r="AK129" s="784">
        <v>40554206</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6078193</v>
      </c>
      <c r="AB130" s="782"/>
      <c r="AC130" s="782"/>
      <c r="AD130" s="782"/>
      <c r="AE130" s="783"/>
      <c r="AF130" s="784">
        <v>5971435</v>
      </c>
      <c r="AG130" s="782"/>
      <c r="AH130" s="782"/>
      <c r="AI130" s="782"/>
      <c r="AJ130" s="783"/>
      <c r="AK130" s="784">
        <v>6118676</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63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35379136</v>
      </c>
      <c r="AB131" s="715"/>
      <c r="AC131" s="715"/>
      <c r="AD131" s="715"/>
      <c r="AE131" s="716"/>
      <c r="AF131" s="717">
        <v>34300673</v>
      </c>
      <c r="AG131" s="715"/>
      <c r="AH131" s="715"/>
      <c r="AI131" s="715"/>
      <c r="AJ131" s="716"/>
      <c r="AK131" s="717">
        <v>34435530</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14.852999799999999</v>
      </c>
      <c r="AB132" s="738"/>
      <c r="AC132" s="738"/>
      <c r="AD132" s="738"/>
      <c r="AE132" s="739"/>
      <c r="AF132" s="740">
        <v>13.9076427</v>
      </c>
      <c r="AG132" s="738"/>
      <c r="AH132" s="738"/>
      <c r="AI132" s="738"/>
      <c r="AJ132" s="739"/>
      <c r="AK132" s="740">
        <v>16.291439870000001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13.7</v>
      </c>
      <c r="AB133" s="747"/>
      <c r="AC133" s="747"/>
      <c r="AD133" s="747"/>
      <c r="AE133" s="748"/>
      <c r="AF133" s="746">
        <v>13.9</v>
      </c>
      <c r="AG133" s="747"/>
      <c r="AH133" s="747"/>
      <c r="AI133" s="747"/>
      <c r="AJ133" s="748"/>
      <c r="AK133" s="746">
        <v>15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58" zoomScaleNormal="85" zoomScaleSheetLayoutView="55" workbookViewId="0">
      <selection activeCell="AJ31" sqref="AJ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L3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11320929</v>
      </c>
      <c r="L9" s="264">
        <v>74990</v>
      </c>
      <c r="M9" s="265">
        <v>57294</v>
      </c>
      <c r="N9" s="266">
        <v>30.9</v>
      </c>
    </row>
    <row r="10" spans="1:16">
      <c r="A10" s="248"/>
      <c r="B10" s="244"/>
      <c r="C10" s="244"/>
      <c r="D10" s="244"/>
      <c r="E10" s="244"/>
      <c r="F10" s="244"/>
      <c r="G10" s="1131" t="s">
        <v>478</v>
      </c>
      <c r="H10" s="1132"/>
      <c r="I10" s="1132"/>
      <c r="J10" s="1133"/>
      <c r="K10" s="267">
        <v>456885</v>
      </c>
      <c r="L10" s="268">
        <v>3026</v>
      </c>
      <c r="M10" s="269">
        <v>3408</v>
      </c>
      <c r="N10" s="270">
        <v>-11.2</v>
      </c>
    </row>
    <row r="11" spans="1:16" ht="13.5" customHeight="1">
      <c r="A11" s="248"/>
      <c r="B11" s="244"/>
      <c r="C11" s="244"/>
      <c r="D11" s="244"/>
      <c r="E11" s="244"/>
      <c r="F11" s="244"/>
      <c r="G11" s="1131" t="s">
        <v>479</v>
      </c>
      <c r="H11" s="1132"/>
      <c r="I11" s="1132"/>
      <c r="J11" s="1133"/>
      <c r="K11" s="267">
        <v>2187568</v>
      </c>
      <c r="L11" s="268">
        <v>14490</v>
      </c>
      <c r="M11" s="269">
        <v>2192</v>
      </c>
      <c r="N11" s="270">
        <v>561</v>
      </c>
    </row>
    <row r="12" spans="1:16" ht="13.5" customHeight="1">
      <c r="A12" s="248"/>
      <c r="B12" s="244"/>
      <c r="C12" s="244"/>
      <c r="D12" s="244"/>
      <c r="E12" s="244"/>
      <c r="F12" s="244"/>
      <c r="G12" s="1131" t="s">
        <v>480</v>
      </c>
      <c r="H12" s="1132"/>
      <c r="I12" s="1132"/>
      <c r="J12" s="1133"/>
      <c r="K12" s="267">
        <v>282579</v>
      </c>
      <c r="L12" s="268">
        <v>1872</v>
      </c>
      <c r="M12" s="269">
        <v>715</v>
      </c>
      <c r="N12" s="270">
        <v>161.80000000000001</v>
      </c>
    </row>
    <row r="13" spans="1:16" ht="13.5" customHeight="1">
      <c r="A13" s="248"/>
      <c r="B13" s="244"/>
      <c r="C13" s="244"/>
      <c r="D13" s="244"/>
      <c r="E13" s="244"/>
      <c r="F13" s="244"/>
      <c r="G13" s="1131" t="s">
        <v>481</v>
      </c>
      <c r="H13" s="1132"/>
      <c r="I13" s="1132"/>
      <c r="J13" s="1133"/>
      <c r="K13" s="267" t="s">
        <v>482</v>
      </c>
      <c r="L13" s="268" t="s">
        <v>482</v>
      </c>
      <c r="M13" s="269" t="s">
        <v>482</v>
      </c>
      <c r="N13" s="270" t="s">
        <v>482</v>
      </c>
    </row>
    <row r="14" spans="1:16" ht="13.5" customHeight="1">
      <c r="A14" s="248"/>
      <c r="B14" s="244"/>
      <c r="C14" s="244"/>
      <c r="D14" s="244"/>
      <c r="E14" s="244"/>
      <c r="F14" s="244"/>
      <c r="G14" s="1131" t="s">
        <v>483</v>
      </c>
      <c r="H14" s="1132"/>
      <c r="I14" s="1132"/>
      <c r="J14" s="1133"/>
      <c r="K14" s="267">
        <v>492251</v>
      </c>
      <c r="L14" s="268">
        <v>3261</v>
      </c>
      <c r="M14" s="269">
        <v>2255</v>
      </c>
      <c r="N14" s="270">
        <v>44.6</v>
      </c>
    </row>
    <row r="15" spans="1:16" ht="13.5" customHeight="1">
      <c r="A15" s="248"/>
      <c r="B15" s="244"/>
      <c r="C15" s="244"/>
      <c r="D15" s="244"/>
      <c r="E15" s="244"/>
      <c r="F15" s="244"/>
      <c r="G15" s="1131" t="s">
        <v>484</v>
      </c>
      <c r="H15" s="1132"/>
      <c r="I15" s="1132"/>
      <c r="J15" s="1133"/>
      <c r="K15" s="267">
        <v>1327969</v>
      </c>
      <c r="L15" s="268">
        <v>8796</v>
      </c>
      <c r="M15" s="269">
        <v>1285</v>
      </c>
      <c r="N15" s="270">
        <v>584.5</v>
      </c>
    </row>
    <row r="16" spans="1:16">
      <c r="A16" s="248"/>
      <c r="B16" s="244"/>
      <c r="C16" s="244"/>
      <c r="D16" s="244"/>
      <c r="E16" s="244"/>
      <c r="F16" s="244"/>
      <c r="G16" s="1134" t="s">
        <v>485</v>
      </c>
      <c r="H16" s="1135"/>
      <c r="I16" s="1135"/>
      <c r="J16" s="1136"/>
      <c r="K16" s="268">
        <v>-1330153</v>
      </c>
      <c r="L16" s="268">
        <v>-8811</v>
      </c>
      <c r="M16" s="269">
        <v>-6247</v>
      </c>
      <c r="N16" s="270">
        <v>41</v>
      </c>
    </row>
    <row r="17" spans="1:16">
      <c r="A17" s="248"/>
      <c r="B17" s="244"/>
      <c r="C17" s="244"/>
      <c r="D17" s="244"/>
      <c r="E17" s="244"/>
      <c r="F17" s="244"/>
      <c r="G17" s="1134" t="s">
        <v>169</v>
      </c>
      <c r="H17" s="1135"/>
      <c r="I17" s="1135"/>
      <c r="J17" s="1136"/>
      <c r="K17" s="268">
        <v>14738028</v>
      </c>
      <c r="L17" s="268">
        <v>97625</v>
      </c>
      <c r="M17" s="269">
        <v>60903</v>
      </c>
      <c r="N17" s="270">
        <v>60.3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9.15</v>
      </c>
      <c r="L21" s="281">
        <v>6.11</v>
      </c>
      <c r="M21" s="282">
        <v>3.04</v>
      </c>
      <c r="N21" s="249"/>
      <c r="O21" s="283"/>
      <c r="P21" s="279"/>
    </row>
    <row r="22" spans="1:16" s="284" customFormat="1">
      <c r="A22" s="279"/>
      <c r="B22" s="249"/>
      <c r="C22" s="249"/>
      <c r="D22" s="249"/>
      <c r="E22" s="249"/>
      <c r="F22" s="249"/>
      <c r="G22" s="1128" t="s">
        <v>491</v>
      </c>
      <c r="H22" s="1129"/>
      <c r="I22" s="1129"/>
      <c r="J22" s="1130"/>
      <c r="K22" s="285">
        <v>95.8</v>
      </c>
      <c r="L22" s="286">
        <v>100</v>
      </c>
      <c r="M22" s="287">
        <v>-4.2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8826450</v>
      </c>
      <c r="L32" s="294">
        <v>58466</v>
      </c>
      <c r="M32" s="295">
        <v>32245</v>
      </c>
      <c r="N32" s="296">
        <v>81.3</v>
      </c>
    </row>
    <row r="33" spans="1:16" ht="13.5" customHeight="1">
      <c r="A33" s="248"/>
      <c r="B33" s="244"/>
      <c r="C33" s="244"/>
      <c r="D33" s="244"/>
      <c r="E33" s="244"/>
      <c r="F33" s="244"/>
      <c r="G33" s="1119" t="s">
        <v>496</v>
      </c>
      <c r="H33" s="1120"/>
      <c r="I33" s="1120"/>
      <c r="J33" s="1121"/>
      <c r="K33" s="294" t="s">
        <v>482</v>
      </c>
      <c r="L33" s="294" t="s">
        <v>482</v>
      </c>
      <c r="M33" s="295">
        <v>4</v>
      </c>
      <c r="N33" s="296" t="s">
        <v>482</v>
      </c>
    </row>
    <row r="34" spans="1:16" ht="27" customHeight="1">
      <c r="A34" s="248"/>
      <c r="B34" s="244"/>
      <c r="C34" s="244"/>
      <c r="D34" s="244"/>
      <c r="E34" s="244"/>
      <c r="F34" s="244"/>
      <c r="G34" s="1119" t="s">
        <v>497</v>
      </c>
      <c r="H34" s="1120"/>
      <c r="I34" s="1120"/>
      <c r="J34" s="1121"/>
      <c r="K34" s="294" t="s">
        <v>482</v>
      </c>
      <c r="L34" s="294" t="s">
        <v>482</v>
      </c>
      <c r="M34" s="295">
        <v>33</v>
      </c>
      <c r="N34" s="296" t="s">
        <v>482</v>
      </c>
    </row>
    <row r="35" spans="1:16" ht="27" customHeight="1">
      <c r="A35" s="248"/>
      <c r="B35" s="244"/>
      <c r="C35" s="244"/>
      <c r="D35" s="244"/>
      <c r="E35" s="244"/>
      <c r="F35" s="244"/>
      <c r="G35" s="1119" t="s">
        <v>498</v>
      </c>
      <c r="H35" s="1120"/>
      <c r="I35" s="1120"/>
      <c r="J35" s="1121"/>
      <c r="K35" s="294">
        <v>2697499</v>
      </c>
      <c r="L35" s="294">
        <v>17868</v>
      </c>
      <c r="M35" s="295">
        <v>8277</v>
      </c>
      <c r="N35" s="296">
        <v>115.9</v>
      </c>
    </row>
    <row r="36" spans="1:16" ht="27" customHeight="1">
      <c r="A36" s="248"/>
      <c r="B36" s="244"/>
      <c r="C36" s="244"/>
      <c r="D36" s="244"/>
      <c r="E36" s="244"/>
      <c r="F36" s="244"/>
      <c r="G36" s="1119" t="s">
        <v>499</v>
      </c>
      <c r="H36" s="1120"/>
      <c r="I36" s="1120"/>
      <c r="J36" s="1121"/>
      <c r="K36" s="294">
        <v>765351</v>
      </c>
      <c r="L36" s="294">
        <v>5070</v>
      </c>
      <c r="M36" s="295">
        <v>932</v>
      </c>
      <c r="N36" s="296">
        <v>444</v>
      </c>
    </row>
    <row r="37" spans="1:16" ht="13.5" customHeight="1">
      <c r="A37" s="248"/>
      <c r="B37" s="244"/>
      <c r="C37" s="244"/>
      <c r="D37" s="244"/>
      <c r="E37" s="244"/>
      <c r="F37" s="244"/>
      <c r="G37" s="1119" t="s">
        <v>500</v>
      </c>
      <c r="H37" s="1120"/>
      <c r="I37" s="1120"/>
      <c r="J37" s="1121"/>
      <c r="K37" s="294">
        <v>18938</v>
      </c>
      <c r="L37" s="294">
        <v>125</v>
      </c>
      <c r="M37" s="295">
        <v>1529</v>
      </c>
      <c r="N37" s="296">
        <v>-91.8</v>
      </c>
    </row>
    <row r="38" spans="1:16" ht="27" customHeight="1">
      <c r="A38" s="248"/>
      <c r="B38" s="244"/>
      <c r="C38" s="244"/>
      <c r="D38" s="244"/>
      <c r="E38" s="244"/>
      <c r="F38" s="244"/>
      <c r="G38" s="1122" t="s">
        <v>501</v>
      </c>
      <c r="H38" s="1123"/>
      <c r="I38" s="1123"/>
      <c r="J38" s="1124"/>
      <c r="K38" s="297" t="s">
        <v>482</v>
      </c>
      <c r="L38" s="297" t="s">
        <v>482</v>
      </c>
      <c r="M38" s="298">
        <v>3</v>
      </c>
      <c r="N38" s="299" t="s">
        <v>482</v>
      </c>
      <c r="O38" s="293"/>
    </row>
    <row r="39" spans="1:16">
      <c r="A39" s="248"/>
      <c r="B39" s="244"/>
      <c r="C39" s="244"/>
      <c r="D39" s="244"/>
      <c r="E39" s="244"/>
      <c r="F39" s="244"/>
      <c r="G39" s="1122" t="s">
        <v>502</v>
      </c>
      <c r="H39" s="1123"/>
      <c r="I39" s="1123"/>
      <c r="J39" s="1124"/>
      <c r="K39" s="300">
        <v>-579518</v>
      </c>
      <c r="L39" s="300">
        <v>-3839</v>
      </c>
      <c r="M39" s="301">
        <v>-7647</v>
      </c>
      <c r="N39" s="302">
        <v>-49.8</v>
      </c>
      <c r="O39" s="293"/>
    </row>
    <row r="40" spans="1:16" ht="27" customHeight="1">
      <c r="A40" s="248"/>
      <c r="B40" s="244"/>
      <c r="C40" s="244"/>
      <c r="D40" s="244"/>
      <c r="E40" s="244"/>
      <c r="F40" s="244"/>
      <c r="G40" s="1119" t="s">
        <v>503</v>
      </c>
      <c r="H40" s="1120"/>
      <c r="I40" s="1120"/>
      <c r="J40" s="1121"/>
      <c r="K40" s="300">
        <v>-6118676</v>
      </c>
      <c r="L40" s="300">
        <v>-40530</v>
      </c>
      <c r="M40" s="301">
        <v>-26081</v>
      </c>
      <c r="N40" s="302">
        <v>55.4</v>
      </c>
      <c r="O40" s="293"/>
    </row>
    <row r="41" spans="1:16">
      <c r="A41" s="248"/>
      <c r="B41" s="244"/>
      <c r="C41" s="244"/>
      <c r="D41" s="244"/>
      <c r="E41" s="244"/>
      <c r="F41" s="244"/>
      <c r="G41" s="1125" t="s">
        <v>279</v>
      </c>
      <c r="H41" s="1126"/>
      <c r="I41" s="1126"/>
      <c r="J41" s="1127"/>
      <c r="K41" s="294">
        <v>5610044</v>
      </c>
      <c r="L41" s="300">
        <v>37161</v>
      </c>
      <c r="M41" s="301">
        <v>9295</v>
      </c>
      <c r="N41" s="302">
        <v>299.8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6852916</v>
      </c>
      <c r="J51" s="320">
        <v>41890</v>
      </c>
      <c r="K51" s="321">
        <v>90.7</v>
      </c>
      <c r="L51" s="322">
        <v>51540</v>
      </c>
      <c r="M51" s="323">
        <v>21.4</v>
      </c>
      <c r="N51" s="324">
        <v>69.3</v>
      </c>
    </row>
    <row r="52" spans="1:14">
      <c r="A52" s="248"/>
      <c r="B52" s="244"/>
      <c r="C52" s="244"/>
      <c r="D52" s="244"/>
      <c r="E52" s="244"/>
      <c r="F52" s="244"/>
      <c r="G52" s="325"/>
      <c r="H52" s="326" t="s">
        <v>514</v>
      </c>
      <c r="I52" s="327">
        <v>5439545</v>
      </c>
      <c r="J52" s="328">
        <v>33250</v>
      </c>
      <c r="K52" s="329">
        <v>109.7</v>
      </c>
      <c r="L52" s="330">
        <v>32621</v>
      </c>
      <c r="M52" s="331">
        <v>21.3</v>
      </c>
      <c r="N52" s="332">
        <v>88.4</v>
      </c>
    </row>
    <row r="53" spans="1:14">
      <c r="A53" s="248"/>
      <c r="B53" s="244"/>
      <c r="C53" s="244"/>
      <c r="D53" s="244"/>
      <c r="E53" s="244"/>
      <c r="F53" s="244"/>
      <c r="G53" s="310" t="s">
        <v>515</v>
      </c>
      <c r="H53" s="311"/>
      <c r="I53" s="319">
        <v>7511030</v>
      </c>
      <c r="J53" s="320">
        <v>46469</v>
      </c>
      <c r="K53" s="321">
        <v>10.9</v>
      </c>
      <c r="L53" s="322">
        <v>50804</v>
      </c>
      <c r="M53" s="323">
        <v>-1.4</v>
      </c>
      <c r="N53" s="324">
        <v>12.3</v>
      </c>
    </row>
    <row r="54" spans="1:14">
      <c r="A54" s="248"/>
      <c r="B54" s="244"/>
      <c r="C54" s="244"/>
      <c r="D54" s="244"/>
      <c r="E54" s="244"/>
      <c r="F54" s="244"/>
      <c r="G54" s="325"/>
      <c r="H54" s="326" t="s">
        <v>514</v>
      </c>
      <c r="I54" s="327">
        <v>4746192</v>
      </c>
      <c r="J54" s="328">
        <v>29363</v>
      </c>
      <c r="K54" s="329">
        <v>-11.7</v>
      </c>
      <c r="L54" s="330">
        <v>30480</v>
      </c>
      <c r="M54" s="331">
        <v>-6.6</v>
      </c>
      <c r="N54" s="332">
        <v>-5.0999999999999996</v>
      </c>
    </row>
    <row r="55" spans="1:14">
      <c r="A55" s="248"/>
      <c r="B55" s="244"/>
      <c r="C55" s="244"/>
      <c r="D55" s="244"/>
      <c r="E55" s="244"/>
      <c r="F55" s="244"/>
      <c r="G55" s="310" t="s">
        <v>516</v>
      </c>
      <c r="H55" s="311"/>
      <c r="I55" s="319">
        <v>9609058</v>
      </c>
      <c r="J55" s="320">
        <v>63207</v>
      </c>
      <c r="K55" s="321">
        <v>36</v>
      </c>
      <c r="L55" s="322">
        <v>38606</v>
      </c>
      <c r="M55" s="323">
        <v>-24</v>
      </c>
      <c r="N55" s="324">
        <v>60</v>
      </c>
    </row>
    <row r="56" spans="1:14">
      <c r="A56" s="248"/>
      <c r="B56" s="244"/>
      <c r="C56" s="244"/>
      <c r="D56" s="244"/>
      <c r="E56" s="244"/>
      <c r="F56" s="244"/>
      <c r="G56" s="325"/>
      <c r="H56" s="326" t="s">
        <v>514</v>
      </c>
      <c r="I56" s="327">
        <v>4155291</v>
      </c>
      <c r="J56" s="328">
        <v>27333</v>
      </c>
      <c r="K56" s="329">
        <v>-6.9</v>
      </c>
      <c r="L56" s="330">
        <v>22435</v>
      </c>
      <c r="M56" s="331">
        <v>-26.4</v>
      </c>
      <c r="N56" s="332">
        <v>19.5</v>
      </c>
    </row>
    <row r="57" spans="1:14">
      <c r="A57" s="248"/>
      <c r="B57" s="244"/>
      <c r="C57" s="244"/>
      <c r="D57" s="244"/>
      <c r="E57" s="244"/>
      <c r="F57" s="244"/>
      <c r="G57" s="310" t="s">
        <v>517</v>
      </c>
      <c r="H57" s="311"/>
      <c r="I57" s="319">
        <v>14431348</v>
      </c>
      <c r="J57" s="320">
        <v>95406</v>
      </c>
      <c r="K57" s="321">
        <v>50.9</v>
      </c>
      <c r="L57" s="322">
        <v>39425</v>
      </c>
      <c r="M57" s="323">
        <v>2.1</v>
      </c>
      <c r="N57" s="324">
        <v>48.8</v>
      </c>
    </row>
    <row r="58" spans="1:14">
      <c r="A58" s="248"/>
      <c r="B58" s="244"/>
      <c r="C58" s="244"/>
      <c r="D58" s="244"/>
      <c r="E58" s="244"/>
      <c r="F58" s="244"/>
      <c r="G58" s="325"/>
      <c r="H58" s="326" t="s">
        <v>514</v>
      </c>
      <c r="I58" s="327">
        <v>6775761</v>
      </c>
      <c r="J58" s="328">
        <v>44795</v>
      </c>
      <c r="K58" s="329">
        <v>63.9</v>
      </c>
      <c r="L58" s="330">
        <v>22414</v>
      </c>
      <c r="M58" s="331">
        <v>-0.1</v>
      </c>
      <c r="N58" s="332">
        <v>64</v>
      </c>
    </row>
    <row r="59" spans="1:14">
      <c r="A59" s="248"/>
      <c r="B59" s="244"/>
      <c r="C59" s="244"/>
      <c r="D59" s="244"/>
      <c r="E59" s="244"/>
      <c r="F59" s="244"/>
      <c r="G59" s="310" t="s">
        <v>518</v>
      </c>
      <c r="H59" s="311"/>
      <c r="I59" s="319">
        <v>34712044</v>
      </c>
      <c r="J59" s="320">
        <v>229933</v>
      </c>
      <c r="K59" s="321">
        <v>141</v>
      </c>
      <c r="L59" s="322">
        <v>43141</v>
      </c>
      <c r="M59" s="323">
        <v>9.4</v>
      </c>
      <c r="N59" s="324">
        <v>131.6</v>
      </c>
    </row>
    <row r="60" spans="1:14">
      <c r="A60" s="248"/>
      <c r="B60" s="244"/>
      <c r="C60" s="244"/>
      <c r="D60" s="244"/>
      <c r="E60" s="244"/>
      <c r="F60" s="244"/>
      <c r="G60" s="325"/>
      <c r="H60" s="326" t="s">
        <v>514</v>
      </c>
      <c r="I60" s="333">
        <v>6822375</v>
      </c>
      <c r="J60" s="328">
        <v>45191</v>
      </c>
      <c r="K60" s="329">
        <v>0.9</v>
      </c>
      <c r="L60" s="330">
        <v>21887</v>
      </c>
      <c r="M60" s="331">
        <v>-2.4</v>
      </c>
      <c r="N60" s="332">
        <v>3.3</v>
      </c>
    </row>
    <row r="61" spans="1:14">
      <c r="A61" s="248"/>
      <c r="B61" s="244"/>
      <c r="C61" s="244"/>
      <c r="D61" s="244"/>
      <c r="E61" s="244"/>
      <c r="F61" s="244"/>
      <c r="G61" s="310" t="s">
        <v>519</v>
      </c>
      <c r="H61" s="334"/>
      <c r="I61" s="335">
        <v>14623279</v>
      </c>
      <c r="J61" s="336">
        <v>95381</v>
      </c>
      <c r="K61" s="337">
        <v>65.900000000000006</v>
      </c>
      <c r="L61" s="338">
        <v>44703</v>
      </c>
      <c r="M61" s="339">
        <v>1.5</v>
      </c>
      <c r="N61" s="324">
        <v>64.400000000000006</v>
      </c>
    </row>
    <row r="62" spans="1:14">
      <c r="A62" s="248"/>
      <c r="B62" s="244"/>
      <c r="C62" s="244"/>
      <c r="D62" s="244"/>
      <c r="E62" s="244"/>
      <c r="F62" s="244"/>
      <c r="G62" s="325"/>
      <c r="H62" s="326" t="s">
        <v>514</v>
      </c>
      <c r="I62" s="327">
        <v>5587833</v>
      </c>
      <c r="J62" s="328">
        <v>35986</v>
      </c>
      <c r="K62" s="329">
        <v>31.2</v>
      </c>
      <c r="L62" s="330">
        <v>25967</v>
      </c>
      <c r="M62" s="331">
        <v>-2.8</v>
      </c>
      <c r="N62" s="332">
        <v>34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election activeCell="G47" sqref="G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6.11</v>
      </c>
      <c r="G47" s="12">
        <v>8.52</v>
      </c>
      <c r="H47" s="12">
        <v>13.17</v>
      </c>
      <c r="I47" s="12">
        <v>25.09</v>
      </c>
      <c r="J47" s="13">
        <v>32.19</v>
      </c>
    </row>
    <row r="48" spans="2:10" ht="57.75" customHeight="1">
      <c r="B48" s="14"/>
      <c r="C48" s="1139" t="s">
        <v>4</v>
      </c>
      <c r="D48" s="1139"/>
      <c r="E48" s="1140"/>
      <c r="F48" s="15">
        <v>1.87</v>
      </c>
      <c r="G48" s="16">
        <v>2.73</v>
      </c>
      <c r="H48" s="16">
        <v>19.21</v>
      </c>
      <c r="I48" s="16">
        <v>23.36</v>
      </c>
      <c r="J48" s="17">
        <v>23.09</v>
      </c>
    </row>
    <row r="49" spans="2:10" ht="57.75" customHeight="1" thickBot="1">
      <c r="B49" s="18"/>
      <c r="C49" s="1141" t="s">
        <v>5</v>
      </c>
      <c r="D49" s="1141"/>
      <c r="E49" s="1142"/>
      <c r="F49" s="19">
        <v>0.99</v>
      </c>
      <c r="G49" s="20">
        <v>3.79</v>
      </c>
      <c r="H49" s="20">
        <v>19.079999999999998</v>
      </c>
      <c r="I49" s="20" t="s">
        <v>526</v>
      </c>
      <c r="J49" s="21" t="s">
        <v>527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528</v>
      </c>
      <c r="D34" s="1149"/>
      <c r="E34" s="1150"/>
      <c r="F34" s="32">
        <v>1.87</v>
      </c>
      <c r="G34" s="33">
        <v>2.73</v>
      </c>
      <c r="H34" s="33">
        <v>19.21</v>
      </c>
      <c r="I34" s="33">
        <v>23.36</v>
      </c>
      <c r="J34" s="34">
        <v>23.07</v>
      </c>
      <c r="K34" s="22"/>
      <c r="L34" s="22"/>
      <c r="M34" s="22"/>
      <c r="N34" s="22"/>
      <c r="O34" s="22"/>
      <c r="P34" s="22"/>
    </row>
    <row r="35" spans="1:16" ht="39" customHeight="1">
      <c r="A35" s="22"/>
      <c r="B35" s="35"/>
      <c r="C35" s="1143" t="s">
        <v>529</v>
      </c>
      <c r="D35" s="1144"/>
      <c r="E35" s="1145"/>
      <c r="F35" s="36">
        <v>0.01</v>
      </c>
      <c r="G35" s="37">
        <v>0</v>
      </c>
      <c r="H35" s="37">
        <v>0.72</v>
      </c>
      <c r="I35" s="37">
        <v>0</v>
      </c>
      <c r="J35" s="38">
        <v>0.17</v>
      </c>
      <c r="K35" s="22"/>
      <c r="L35" s="22"/>
      <c r="M35" s="22"/>
      <c r="N35" s="22"/>
      <c r="O35" s="22"/>
      <c r="P35" s="22"/>
    </row>
    <row r="36" spans="1:16" ht="39" customHeight="1">
      <c r="A36" s="22"/>
      <c r="B36" s="35"/>
      <c r="C36" s="1143" t="s">
        <v>530</v>
      </c>
      <c r="D36" s="1144"/>
      <c r="E36" s="1145"/>
      <c r="F36" s="36">
        <v>0</v>
      </c>
      <c r="G36" s="37">
        <v>0</v>
      </c>
      <c r="H36" s="37">
        <v>0</v>
      </c>
      <c r="I36" s="37">
        <v>0.03</v>
      </c>
      <c r="J36" s="38">
        <v>0.12</v>
      </c>
      <c r="K36" s="22"/>
      <c r="L36" s="22"/>
      <c r="M36" s="22"/>
      <c r="N36" s="22"/>
      <c r="O36" s="22"/>
      <c r="P36" s="22"/>
    </row>
    <row r="37" spans="1:16" ht="39" customHeight="1">
      <c r="A37" s="22"/>
      <c r="B37" s="35"/>
      <c r="C37" s="1143" t="s">
        <v>531</v>
      </c>
      <c r="D37" s="1144"/>
      <c r="E37" s="1145"/>
      <c r="F37" s="36">
        <v>1.78</v>
      </c>
      <c r="G37" s="37">
        <v>0.02</v>
      </c>
      <c r="H37" s="37">
        <v>2.4</v>
      </c>
      <c r="I37" s="37">
        <v>0.02</v>
      </c>
      <c r="J37" s="38">
        <v>7.0000000000000007E-2</v>
      </c>
      <c r="K37" s="22"/>
      <c r="L37" s="22"/>
      <c r="M37" s="22"/>
      <c r="N37" s="22"/>
      <c r="O37" s="22"/>
      <c r="P37" s="22"/>
    </row>
    <row r="38" spans="1:16" ht="39" customHeight="1">
      <c r="A38" s="22"/>
      <c r="B38" s="35"/>
      <c r="C38" s="1143" t="s">
        <v>532</v>
      </c>
      <c r="D38" s="1144"/>
      <c r="E38" s="1145"/>
      <c r="F38" s="36">
        <v>0.05</v>
      </c>
      <c r="G38" s="37">
        <v>0</v>
      </c>
      <c r="H38" s="37">
        <v>0.05</v>
      </c>
      <c r="I38" s="37">
        <v>0.01</v>
      </c>
      <c r="J38" s="38">
        <v>0.03</v>
      </c>
      <c r="K38" s="22"/>
      <c r="L38" s="22"/>
      <c r="M38" s="22"/>
      <c r="N38" s="22"/>
      <c r="O38" s="22"/>
      <c r="P38" s="22"/>
    </row>
    <row r="39" spans="1:16" ht="39" customHeight="1">
      <c r="A39" s="22"/>
      <c r="B39" s="35"/>
      <c r="C39" s="1143" t="s">
        <v>533</v>
      </c>
      <c r="D39" s="1144"/>
      <c r="E39" s="1145"/>
      <c r="F39" s="36">
        <v>0</v>
      </c>
      <c r="G39" s="37">
        <v>0</v>
      </c>
      <c r="H39" s="37">
        <v>0</v>
      </c>
      <c r="I39" s="37">
        <v>0</v>
      </c>
      <c r="J39" s="38">
        <v>0.01</v>
      </c>
      <c r="K39" s="22"/>
      <c r="L39" s="22"/>
      <c r="M39" s="22"/>
      <c r="N39" s="22"/>
      <c r="O39" s="22"/>
      <c r="P39" s="22"/>
    </row>
    <row r="40" spans="1:16" ht="39" customHeight="1">
      <c r="A40" s="22"/>
      <c r="B40" s="35"/>
      <c r="C40" s="1143" t="s">
        <v>534</v>
      </c>
      <c r="D40" s="1144"/>
      <c r="E40" s="1145"/>
      <c r="F40" s="36" t="s">
        <v>482</v>
      </c>
      <c r="G40" s="37" t="s">
        <v>482</v>
      </c>
      <c r="H40" s="37" t="s">
        <v>482</v>
      </c>
      <c r="I40" s="37">
        <v>0</v>
      </c>
      <c r="J40" s="38">
        <v>0</v>
      </c>
      <c r="K40" s="22"/>
      <c r="L40" s="22"/>
      <c r="M40" s="22"/>
      <c r="N40" s="22"/>
      <c r="O40" s="22"/>
      <c r="P40" s="22"/>
    </row>
    <row r="41" spans="1:16" ht="39" customHeight="1">
      <c r="A41" s="22"/>
      <c r="B41" s="35"/>
      <c r="C41" s="1143" t="s">
        <v>535</v>
      </c>
      <c r="D41" s="1144"/>
      <c r="E41" s="1145"/>
      <c r="F41" s="36" t="s">
        <v>482</v>
      </c>
      <c r="G41" s="37" t="s">
        <v>482</v>
      </c>
      <c r="H41" s="37" t="s">
        <v>482</v>
      </c>
      <c r="I41" s="37" t="s">
        <v>482</v>
      </c>
      <c r="J41" s="38">
        <v>0</v>
      </c>
      <c r="K41" s="22"/>
      <c r="L41" s="22"/>
      <c r="M41" s="22"/>
      <c r="N41" s="22"/>
      <c r="O41" s="22"/>
      <c r="P41" s="22"/>
    </row>
    <row r="42" spans="1:16" ht="39" customHeight="1">
      <c r="A42" s="22"/>
      <c r="B42" s="39"/>
      <c r="C42" s="1143" t="s">
        <v>536</v>
      </c>
      <c r="D42" s="1144"/>
      <c r="E42" s="1145"/>
      <c r="F42" s="36" t="s">
        <v>537</v>
      </c>
      <c r="G42" s="37" t="s">
        <v>482</v>
      </c>
      <c r="H42" s="37" t="s">
        <v>482</v>
      </c>
      <c r="I42" s="37" t="s">
        <v>482</v>
      </c>
      <c r="J42" s="38" t="s">
        <v>482</v>
      </c>
      <c r="K42" s="22"/>
      <c r="L42" s="22"/>
      <c r="M42" s="22"/>
      <c r="N42" s="22"/>
      <c r="O42" s="22"/>
      <c r="P42" s="22"/>
    </row>
    <row r="43" spans="1:16" ht="39" customHeight="1" thickBot="1">
      <c r="A43" s="22"/>
      <c r="B43" s="40"/>
      <c r="C43" s="1146" t="s">
        <v>538</v>
      </c>
      <c r="D43" s="1147"/>
      <c r="E43" s="1148"/>
      <c r="F43" s="41">
        <v>0</v>
      </c>
      <c r="G43" s="42">
        <v>0.42</v>
      </c>
      <c r="H43" s="42">
        <v>0.2</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4" zoomScaleNormal="100" zoomScaleSheetLayoutView="55" workbookViewId="0">
      <selection activeCell="N45" sqref="N45:N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10</v>
      </c>
      <c r="C45" s="1160"/>
      <c r="D45" s="58"/>
      <c r="E45" s="1165" t="s">
        <v>11</v>
      </c>
      <c r="F45" s="1165"/>
      <c r="G45" s="1165"/>
      <c r="H45" s="1165"/>
      <c r="I45" s="1165"/>
      <c r="J45" s="1166"/>
      <c r="K45" s="59">
        <v>8417</v>
      </c>
      <c r="L45" s="60">
        <v>8520</v>
      </c>
      <c r="M45" s="60">
        <v>8308</v>
      </c>
      <c r="N45" s="60">
        <v>8368</v>
      </c>
      <c r="O45" s="61">
        <v>8826</v>
      </c>
      <c r="P45" s="48"/>
      <c r="Q45" s="48"/>
      <c r="R45" s="48"/>
      <c r="S45" s="48"/>
      <c r="T45" s="48"/>
      <c r="U45" s="48"/>
    </row>
    <row r="46" spans="1:21" ht="30.75" customHeight="1">
      <c r="A46" s="48"/>
      <c r="B46" s="1161"/>
      <c r="C46" s="1162"/>
      <c r="D46" s="62"/>
      <c r="E46" s="1153" t="s">
        <v>12</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13</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14</v>
      </c>
      <c r="F48" s="1153"/>
      <c r="G48" s="1153"/>
      <c r="H48" s="1153"/>
      <c r="I48" s="1153"/>
      <c r="J48" s="1154"/>
      <c r="K48" s="63">
        <v>2730</v>
      </c>
      <c r="L48" s="64">
        <v>2776</v>
      </c>
      <c r="M48" s="64">
        <v>2556</v>
      </c>
      <c r="N48" s="64">
        <v>2352</v>
      </c>
      <c r="O48" s="65">
        <v>2697</v>
      </c>
      <c r="P48" s="48"/>
      <c r="Q48" s="48"/>
      <c r="R48" s="48"/>
      <c r="S48" s="48"/>
      <c r="T48" s="48"/>
      <c r="U48" s="48"/>
    </row>
    <row r="49" spans="1:21" ht="30.75" customHeight="1">
      <c r="A49" s="48"/>
      <c r="B49" s="1161"/>
      <c r="C49" s="1162"/>
      <c r="D49" s="62"/>
      <c r="E49" s="1153" t="s">
        <v>15</v>
      </c>
      <c r="F49" s="1153"/>
      <c r="G49" s="1153"/>
      <c r="H49" s="1153"/>
      <c r="I49" s="1153"/>
      <c r="J49" s="1154"/>
      <c r="K49" s="63">
        <v>921</v>
      </c>
      <c r="L49" s="64">
        <v>728</v>
      </c>
      <c r="M49" s="64">
        <v>621</v>
      </c>
      <c r="N49" s="64">
        <v>592</v>
      </c>
      <c r="O49" s="65">
        <v>765</v>
      </c>
      <c r="P49" s="48"/>
      <c r="Q49" s="48"/>
      <c r="R49" s="48"/>
      <c r="S49" s="48"/>
      <c r="T49" s="48"/>
      <c r="U49" s="48"/>
    </row>
    <row r="50" spans="1:21" ht="30.75" customHeight="1">
      <c r="A50" s="48"/>
      <c r="B50" s="1161"/>
      <c r="C50" s="1162"/>
      <c r="D50" s="62"/>
      <c r="E50" s="1153" t="s">
        <v>16</v>
      </c>
      <c r="F50" s="1153"/>
      <c r="G50" s="1153"/>
      <c r="H50" s="1153"/>
      <c r="I50" s="1153"/>
      <c r="J50" s="1154"/>
      <c r="K50" s="63">
        <v>162</v>
      </c>
      <c r="L50" s="64">
        <v>1442</v>
      </c>
      <c r="M50" s="64">
        <v>93</v>
      </c>
      <c r="N50" s="64">
        <v>31</v>
      </c>
      <c r="O50" s="65">
        <v>19</v>
      </c>
      <c r="P50" s="48"/>
      <c r="Q50" s="48"/>
      <c r="R50" s="48"/>
      <c r="S50" s="48"/>
      <c r="T50" s="48"/>
      <c r="U50" s="48"/>
    </row>
    <row r="51" spans="1:21" ht="30.75" customHeight="1">
      <c r="A51" s="48"/>
      <c r="B51" s="1163"/>
      <c r="C51" s="1164"/>
      <c r="D51" s="66"/>
      <c r="E51" s="1153" t="s">
        <v>17</v>
      </c>
      <c r="F51" s="1153"/>
      <c r="G51" s="1153"/>
      <c r="H51" s="1153"/>
      <c r="I51" s="1153"/>
      <c r="J51" s="1154"/>
      <c r="K51" s="63">
        <v>2</v>
      </c>
      <c r="L51" s="64">
        <v>1</v>
      </c>
      <c r="M51" s="64" t="s">
        <v>482</v>
      </c>
      <c r="N51" s="64" t="s">
        <v>482</v>
      </c>
      <c r="O51" s="65" t="s">
        <v>482</v>
      </c>
      <c r="P51" s="48"/>
      <c r="Q51" s="48"/>
      <c r="R51" s="48"/>
      <c r="S51" s="48"/>
      <c r="T51" s="48"/>
      <c r="U51" s="48"/>
    </row>
    <row r="52" spans="1:21" ht="30.75" customHeight="1">
      <c r="A52" s="48"/>
      <c r="B52" s="1151" t="s">
        <v>18</v>
      </c>
      <c r="C52" s="1152"/>
      <c r="D52" s="66"/>
      <c r="E52" s="1153" t="s">
        <v>19</v>
      </c>
      <c r="F52" s="1153"/>
      <c r="G52" s="1153"/>
      <c r="H52" s="1153"/>
      <c r="I52" s="1153"/>
      <c r="J52" s="1154"/>
      <c r="K52" s="63">
        <v>7578</v>
      </c>
      <c r="L52" s="64">
        <v>7387</v>
      </c>
      <c r="M52" s="64">
        <v>6324</v>
      </c>
      <c r="N52" s="64">
        <v>6574</v>
      </c>
      <c r="O52" s="65">
        <v>6699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4654</v>
      </c>
      <c r="L53" s="69">
        <v>6080</v>
      </c>
      <c r="M53" s="69">
        <v>5254</v>
      </c>
      <c r="N53" s="69">
        <v>4769</v>
      </c>
      <c r="O53" s="70">
        <v>5608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石森 孝弘 [Takahiro Ishimori]</cp:lastModifiedBy>
  <cp:lastPrinted>2015-04-27T12:04:02Z</cp:lastPrinted>
  <dcterms:created xsi:type="dcterms:W3CDTF">2015-02-17T06:01:34Z</dcterms:created>
  <dcterms:modified xsi:type="dcterms:W3CDTF">2016-05-09T08:27:00Z</dcterms:modified>
</cp:coreProperties>
</file>